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ferre/Desktop/A2A-CB1/A2A-CB1 paper/BMC-Revision/"/>
    </mc:Choice>
  </mc:AlternateContent>
  <xr:revisionPtr revIDLastSave="0" documentId="13_ncr:1_{42B04C49-E8FC-054F-A3C2-2F90A6768454}" xr6:coauthVersionLast="45" xr6:coauthVersionMax="45" xr10:uidLastSave="{00000000-0000-0000-0000-000000000000}"/>
  <bookViews>
    <workbookView xWindow="13720" yWindow="460" windowWidth="26200" windowHeight="23660" xr2:uid="{485D5E49-B58A-F846-954D-4E4C7481603D}"/>
  </bookViews>
  <sheets>
    <sheet name="Data values 1" sheetId="1" r:id="rId1"/>
    <sheet name="Data values 2" sheetId="2" r:id="rId2"/>
    <sheet name="Data values 3" sheetId="3" r:id="rId3"/>
    <sheet name="Data values 4" sheetId="4" r:id="rId4"/>
  </sheets>
  <definedNames>
    <definedName name="_xlnm._FilterDatabase" localSheetId="3" hidden="1">'Data values 4'!$G$23:$L$27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8" i="4" l="1"/>
  <c r="D8" i="4"/>
  <c r="E7" i="4"/>
  <c r="D7" i="4"/>
  <c r="C8" i="4"/>
  <c r="C7" i="4"/>
  <c r="G87" i="3"/>
  <c r="F87" i="3"/>
  <c r="E87" i="3"/>
  <c r="D87" i="3"/>
  <c r="C87" i="3"/>
  <c r="B87" i="3"/>
  <c r="G86" i="3"/>
  <c r="F86" i="3"/>
  <c r="E86" i="3"/>
  <c r="D86" i="3"/>
  <c r="C86" i="3"/>
  <c r="B86" i="3"/>
  <c r="G76" i="3"/>
  <c r="F76" i="3"/>
  <c r="E76" i="3"/>
  <c r="D76" i="3"/>
  <c r="C76" i="3"/>
  <c r="B76" i="3"/>
  <c r="G75" i="3"/>
  <c r="F75" i="3"/>
  <c r="E75" i="3"/>
  <c r="D75" i="3"/>
  <c r="C75" i="3"/>
  <c r="B75" i="3"/>
  <c r="G65" i="3"/>
  <c r="F65" i="3"/>
  <c r="E65" i="3"/>
  <c r="D65" i="3"/>
  <c r="C65" i="3"/>
  <c r="B65" i="3"/>
  <c r="G64" i="3"/>
  <c r="F64" i="3"/>
  <c r="E64" i="3"/>
  <c r="D64" i="3"/>
  <c r="C64" i="3"/>
  <c r="B64" i="3"/>
  <c r="G54" i="3"/>
  <c r="F54" i="3"/>
  <c r="E54" i="3"/>
  <c r="D54" i="3"/>
  <c r="C54" i="3"/>
  <c r="B54" i="3"/>
  <c r="G53" i="3"/>
  <c r="F53" i="3"/>
  <c r="E53" i="3"/>
  <c r="D53" i="3"/>
  <c r="C53" i="3"/>
  <c r="B53" i="3"/>
  <c r="G43" i="3"/>
  <c r="F43" i="3"/>
  <c r="E43" i="3"/>
  <c r="D43" i="3"/>
  <c r="C43" i="3"/>
  <c r="B43" i="3"/>
  <c r="G42" i="3"/>
  <c r="F42" i="3"/>
  <c r="E42" i="3"/>
  <c r="D42" i="3"/>
  <c r="C42" i="3"/>
  <c r="B42" i="3"/>
  <c r="G32" i="3"/>
  <c r="F32" i="3"/>
  <c r="E32" i="3"/>
  <c r="D32" i="3"/>
  <c r="C32" i="3"/>
  <c r="B32" i="3"/>
  <c r="G31" i="3"/>
  <c r="F31" i="3"/>
  <c r="E31" i="3"/>
  <c r="D31" i="3"/>
  <c r="C31" i="3"/>
  <c r="B31" i="3"/>
  <c r="G21" i="3"/>
  <c r="F21" i="3"/>
  <c r="E21" i="3"/>
  <c r="D21" i="3"/>
  <c r="C21" i="3"/>
  <c r="B21" i="3"/>
  <c r="G20" i="3"/>
  <c r="F20" i="3"/>
  <c r="E20" i="3"/>
  <c r="D20" i="3"/>
  <c r="C20" i="3"/>
  <c r="B20" i="3"/>
  <c r="G10" i="3"/>
  <c r="F10" i="3"/>
  <c r="E10" i="3"/>
  <c r="D10" i="3"/>
  <c r="C10" i="3"/>
  <c r="G9" i="3"/>
  <c r="F9" i="3"/>
  <c r="E9" i="3"/>
  <c r="D9" i="3"/>
  <c r="C9" i="3"/>
  <c r="B10" i="3"/>
  <c r="B9" i="3"/>
  <c r="B8" i="4"/>
  <c r="B7" i="4"/>
  <c r="F13" i="2" l="1"/>
  <c r="E13" i="2"/>
  <c r="F12" i="2"/>
  <c r="E12" i="2"/>
  <c r="C13" i="2"/>
  <c r="C12" i="2"/>
  <c r="B13" i="2"/>
  <c r="B12" i="2"/>
  <c r="F11" i="1"/>
  <c r="F10" i="1"/>
  <c r="D11" i="1"/>
  <c r="D10" i="1"/>
  <c r="B11" i="1"/>
  <c r="B10" i="1"/>
</calcChain>
</file>

<file path=xl/sharedStrings.xml><?xml version="1.0" encoding="utf-8"?>
<sst xmlns="http://schemas.openxmlformats.org/spreadsheetml/2006/main" count="94" uniqueCount="27">
  <si>
    <t>NECA/Gs</t>
  </si>
  <si>
    <t>CP55940/Gi</t>
  </si>
  <si>
    <t>avg</t>
  </si>
  <si>
    <t>SEM</t>
  </si>
  <si>
    <t>5-HT/Gq</t>
  </si>
  <si>
    <t>NECA</t>
  </si>
  <si>
    <t>NECA+CP55940</t>
  </si>
  <si>
    <t>EMAX (BRU)</t>
  </si>
  <si>
    <t>a) A2A-CB1R +TM4-A2AR</t>
  </si>
  <si>
    <t>Basal</t>
  </si>
  <si>
    <t>Forskolin</t>
  </si>
  <si>
    <r>
      <t xml:space="preserve">CGS 0.5 </t>
    </r>
    <r>
      <rPr>
        <sz val="11"/>
        <rFont val="Symbol"/>
        <charset val="2"/>
      </rPr>
      <t>μ</t>
    </r>
    <r>
      <rPr>
        <sz val="11"/>
        <rFont val="Arial"/>
        <family val="2"/>
      </rPr>
      <t>M</t>
    </r>
  </si>
  <si>
    <r>
      <t xml:space="preserve">CP55940 0.2 </t>
    </r>
    <r>
      <rPr>
        <sz val="11"/>
        <rFont val="Symbol"/>
        <charset val="2"/>
      </rPr>
      <t>μ</t>
    </r>
    <r>
      <rPr>
        <sz val="11"/>
        <rFont val="Arial"/>
        <family val="2"/>
      </rPr>
      <t>M</t>
    </r>
  </si>
  <si>
    <t>CP55940
+ Forskolin</t>
  </si>
  <si>
    <t>CP55940
+ CGS</t>
  </si>
  <si>
    <t>b) A2A-CB1R +TM5-A2AR</t>
  </si>
  <si>
    <t>c) A2A-CB1R +TM6-A2AR</t>
  </si>
  <si>
    <t>d) A2A-CB1R +TM7-A2AR</t>
  </si>
  <si>
    <t>e) A2A-CB1R +TM4-CB1R</t>
  </si>
  <si>
    <t>f) A2A-CB1R +TM5-CB1R</t>
  </si>
  <si>
    <t>g) A2A-CB1R +TM6-CB1R</t>
  </si>
  <si>
    <t>h) A2A-CB1R +TM7-CB1R</t>
  </si>
  <si>
    <t>EC50 (μM)</t>
  </si>
  <si>
    <t>A2AR</t>
  </si>
  <si>
    <t>A2AR-A1R</t>
  </si>
  <si>
    <t>A2AR-CB1R</t>
  </si>
  <si>
    <t>A2AR-D2R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</si>
</sst>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Arial"/>
      <family val="2"/>
    </font>
    <font>
      <sz val="11"/>
      <name val="Symbol"/>
      <charset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B5993-9FD8-084B-905D-FE8C5E84ABFF}">
  <dimension ref="A1:I14"/>
  <sheetViews>
    <sheetView tabSelected="1" workbookViewId="0">
      <selection activeCell="F10" sqref="F10"/>
    </sheetView>
  </sheetViews>
  <sheetFormatPr baseColWidth="10" defaultRowHeight="16" x14ac:dyDescent="0.2"/>
  <cols>
    <col min="1" max="1" width="10.83203125" customWidth="1"/>
  </cols>
  <sheetData>
    <row r="1" spans="1:9" x14ac:dyDescent="0.2">
      <c r="A1" s="1"/>
      <c r="B1" s="1" t="s">
        <v>0</v>
      </c>
      <c r="D1" s="1" t="s">
        <v>1</v>
      </c>
      <c r="F1" s="1" t="s">
        <v>4</v>
      </c>
    </row>
    <row r="2" spans="1:9" x14ac:dyDescent="0.2">
      <c r="B2" t="s">
        <v>22</v>
      </c>
      <c r="D2" t="s">
        <v>22</v>
      </c>
      <c r="F2" t="s">
        <v>22</v>
      </c>
    </row>
    <row r="4" spans="1:9" x14ac:dyDescent="0.2">
      <c r="A4" s="2"/>
      <c r="B4" s="2">
        <v>0.32</v>
      </c>
      <c r="D4" s="2">
        <v>0.17</v>
      </c>
      <c r="F4" s="2">
        <v>0.37</v>
      </c>
    </row>
    <row r="5" spans="1:9" x14ac:dyDescent="0.2">
      <c r="A5" s="2"/>
      <c r="B5" s="2">
        <v>0.28999999999999998</v>
      </c>
      <c r="D5" s="2">
        <v>1.24</v>
      </c>
      <c r="F5" s="2">
        <v>0.08</v>
      </c>
    </row>
    <row r="6" spans="1:9" x14ac:dyDescent="0.2">
      <c r="A6" s="2"/>
      <c r="B6" s="2">
        <v>0.54</v>
      </c>
      <c r="D6" s="2">
        <v>2.2400000000000002</v>
      </c>
      <c r="F6" s="2">
        <v>0.18</v>
      </c>
    </row>
    <row r="7" spans="1:9" x14ac:dyDescent="0.2">
      <c r="A7" s="2"/>
      <c r="B7" s="2">
        <v>0.49</v>
      </c>
      <c r="D7" s="2">
        <v>1.37</v>
      </c>
      <c r="F7" s="2">
        <v>0.22</v>
      </c>
      <c r="G7" s="1"/>
      <c r="I7" s="1"/>
    </row>
    <row r="8" spans="1:9" x14ac:dyDescent="0.2">
      <c r="A8" s="2"/>
      <c r="B8" s="2">
        <v>0.11</v>
      </c>
      <c r="D8" s="2">
        <v>0.25</v>
      </c>
      <c r="F8" s="2">
        <v>0.21</v>
      </c>
    </row>
    <row r="10" spans="1:9" x14ac:dyDescent="0.2">
      <c r="A10" t="s">
        <v>2</v>
      </c>
      <c r="B10">
        <f>AVERAGE(B4:B8)</f>
        <v>0.35</v>
      </c>
      <c r="D10">
        <f>AVERAGE(D4:D8)</f>
        <v>1.054</v>
      </c>
      <c r="F10">
        <f>AVERAGE(F4:F8)</f>
        <v>0.21200000000000002</v>
      </c>
      <c r="G10" s="2"/>
      <c r="I10" s="2"/>
    </row>
    <row r="11" spans="1:9" x14ac:dyDescent="0.2">
      <c r="A11" t="s">
        <v>3</v>
      </c>
      <c r="B11">
        <f>STDEV(B4:B8)/SQRT(5)</f>
        <v>7.6746335417399544E-2</v>
      </c>
      <c r="D11">
        <f>STDEV(D4:D8)/SQRT(5)</f>
        <v>0.38528690608428423</v>
      </c>
      <c r="F11">
        <f>STDEV(F4:F8)/SQRT(5)</f>
        <v>4.6626172907499014E-2</v>
      </c>
      <c r="G11" s="2"/>
      <c r="I11" s="2"/>
    </row>
    <row r="12" spans="1:9" x14ac:dyDescent="0.2">
      <c r="G12" s="2"/>
      <c r="I12" s="2"/>
    </row>
    <row r="13" spans="1:9" x14ac:dyDescent="0.2">
      <c r="G13" s="2"/>
      <c r="I13" s="2"/>
    </row>
    <row r="14" spans="1:9" x14ac:dyDescent="0.2">
      <c r="G14" s="2"/>
      <c r="I14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8CAFD-A68F-9849-959E-6095C57F3160}">
  <dimension ref="A3:F13"/>
  <sheetViews>
    <sheetView topLeftCell="A3" workbookViewId="0">
      <selection activeCell="F12" sqref="F12"/>
    </sheetView>
  </sheetViews>
  <sheetFormatPr baseColWidth="10" defaultRowHeight="16" x14ac:dyDescent="0.2"/>
  <sheetData>
    <row r="3" spans="1:6" x14ac:dyDescent="0.2">
      <c r="A3" s="1"/>
      <c r="B3" s="1" t="s">
        <v>5</v>
      </c>
      <c r="E3" s="1" t="s">
        <v>6</v>
      </c>
    </row>
    <row r="4" spans="1:6" x14ac:dyDescent="0.2">
      <c r="B4" t="s">
        <v>22</v>
      </c>
      <c r="C4" t="s">
        <v>7</v>
      </c>
      <c r="E4" t="s">
        <v>22</v>
      </c>
      <c r="F4" t="s">
        <v>7</v>
      </c>
    </row>
    <row r="6" spans="1:6" x14ac:dyDescent="0.2">
      <c r="A6" s="2"/>
      <c r="B6" s="2">
        <v>0.52200000000000002</v>
      </c>
      <c r="C6" s="2">
        <v>1.2999999999999999E-2</v>
      </c>
      <c r="E6" s="2">
        <v>0.19900000000000001</v>
      </c>
      <c r="F6" s="2">
        <v>1.2E-2</v>
      </c>
    </row>
    <row r="7" spans="1:6" x14ac:dyDescent="0.2">
      <c r="A7" s="2"/>
      <c r="B7" s="2">
        <v>0.12</v>
      </c>
      <c r="C7" s="2">
        <v>8.9999999999999993E-3</v>
      </c>
      <c r="E7" s="2">
        <v>0.51600000000000001</v>
      </c>
      <c r="F7" s="2">
        <v>1.0999999999999999E-2</v>
      </c>
    </row>
    <row r="8" spans="1:6" x14ac:dyDescent="0.2">
      <c r="A8" s="2"/>
      <c r="B8" s="2">
        <v>0.28599999999999998</v>
      </c>
      <c r="C8" s="2">
        <v>8.9999999999999993E-3</v>
      </c>
      <c r="E8" s="2">
        <v>0.68799999999999994</v>
      </c>
      <c r="F8" s="2">
        <v>8.0000000000000002E-3</v>
      </c>
    </row>
    <row r="9" spans="1:6" x14ac:dyDescent="0.2">
      <c r="A9" s="2"/>
      <c r="B9" s="2">
        <v>0.246</v>
      </c>
      <c r="C9" s="2">
        <v>7.0000000000000001E-3</v>
      </c>
      <c r="E9" s="2">
        <v>0.99399999999999999</v>
      </c>
      <c r="F9" s="2">
        <v>7.0000000000000001E-3</v>
      </c>
    </row>
    <row r="10" spans="1:6" x14ac:dyDescent="0.2">
      <c r="A10" s="2"/>
      <c r="B10" s="2">
        <v>1.411</v>
      </c>
      <c r="C10" s="2">
        <v>8.0000000000000002E-3</v>
      </c>
      <c r="E10" s="2">
        <v>0.45500000000000002</v>
      </c>
      <c r="F10" s="2">
        <v>7.0000000000000001E-3</v>
      </c>
    </row>
    <row r="12" spans="1:6" x14ac:dyDescent="0.2">
      <c r="A12" t="s">
        <v>2</v>
      </c>
      <c r="B12">
        <f>AVERAGE(B6:B10)</f>
        <v>0.51700000000000002</v>
      </c>
      <c r="C12">
        <f>AVERAGE(C6:C10)</f>
        <v>9.1999999999999998E-3</v>
      </c>
      <c r="E12">
        <f>AVERAGE(E6:E10)</f>
        <v>0.57040000000000002</v>
      </c>
      <c r="F12">
        <f>AVERAGE(F6:F10)</f>
        <v>8.9999999999999993E-3</v>
      </c>
    </row>
    <row r="13" spans="1:6" x14ac:dyDescent="0.2">
      <c r="A13" t="s">
        <v>3</v>
      </c>
      <c r="B13">
        <f>STDEV(B6:B10)/SQRT(5)</f>
        <v>0.23277370985573095</v>
      </c>
      <c r="C13">
        <f>STDEV(C6:C10)/SQRT(5)</f>
        <v>1.0198039027185567E-3</v>
      </c>
      <c r="E13">
        <f>STDEV(E6:E10)/SQRT(5)</f>
        <v>0.13181069759317712</v>
      </c>
      <c r="F13">
        <f>STDEV(F6:F10)/SQRT(5)</f>
        <v>1.0488088481701513E-3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28873-B7ED-8944-B41D-D0DEE32D06CE}">
  <dimension ref="A1:G87"/>
  <sheetViews>
    <sheetView workbookViewId="0">
      <selection activeCell="I68" sqref="I68"/>
    </sheetView>
  </sheetViews>
  <sheetFormatPr baseColWidth="10" defaultRowHeight="16" x14ac:dyDescent="0.2"/>
  <sheetData>
    <row r="1" spans="1:7" x14ac:dyDescent="0.2">
      <c r="A1" s="1" t="s">
        <v>8</v>
      </c>
      <c r="B1" s="1"/>
      <c r="C1" s="1"/>
    </row>
    <row r="3" spans="1:7" x14ac:dyDescent="0.2"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x14ac:dyDescent="0.2">
      <c r="B4" s="2">
        <v>0</v>
      </c>
      <c r="C4" s="2">
        <v>104</v>
      </c>
      <c r="D4" s="2">
        <v>51.6</v>
      </c>
      <c r="E4" s="2">
        <v>8.6</v>
      </c>
      <c r="F4" s="2">
        <v>6.5</v>
      </c>
      <c r="G4" s="2">
        <v>21.8</v>
      </c>
    </row>
    <row r="5" spans="1:7" x14ac:dyDescent="0.2">
      <c r="B5" s="2">
        <v>3.5</v>
      </c>
      <c r="C5" s="2">
        <v>96</v>
      </c>
      <c r="D5" s="2">
        <v>78.400000000000006</v>
      </c>
      <c r="E5" s="2">
        <v>18</v>
      </c>
      <c r="F5" s="2">
        <v>30.5</v>
      </c>
      <c r="G5" s="2">
        <v>25.6</v>
      </c>
    </row>
    <row r="6" spans="1:7" x14ac:dyDescent="0.2">
      <c r="B6" s="2">
        <v>6.5</v>
      </c>
      <c r="C6" s="2">
        <v>104</v>
      </c>
      <c r="D6" s="2">
        <v>70.400000000000006</v>
      </c>
      <c r="E6" s="2">
        <v>10.199999999999999</v>
      </c>
      <c r="F6" s="2">
        <v>6.8</v>
      </c>
      <c r="G6" s="2">
        <v>5.6</v>
      </c>
    </row>
    <row r="7" spans="1:7" x14ac:dyDescent="0.2">
      <c r="B7" s="2">
        <v>7.08</v>
      </c>
      <c r="C7" s="2">
        <v>100.11</v>
      </c>
      <c r="D7" s="2">
        <v>70.08</v>
      </c>
      <c r="E7" s="2">
        <v>10.09</v>
      </c>
      <c r="F7" s="2">
        <v>8.9600000000000009</v>
      </c>
      <c r="G7" s="2">
        <v>8.11</v>
      </c>
    </row>
    <row r="8" spans="1:7" x14ac:dyDescent="0.2">
      <c r="B8" s="2">
        <v>9.82</v>
      </c>
      <c r="C8" s="2">
        <v>95.84</v>
      </c>
      <c r="D8" s="2">
        <v>81.14</v>
      </c>
      <c r="E8" s="2">
        <v>9.91</v>
      </c>
      <c r="F8" s="2">
        <v>30.85</v>
      </c>
      <c r="G8" s="2">
        <v>15.36</v>
      </c>
    </row>
    <row r="9" spans="1:7" x14ac:dyDescent="0.2">
      <c r="A9" t="s">
        <v>2</v>
      </c>
      <c r="B9">
        <f>AVERAGE(B4:B8)</f>
        <v>5.38</v>
      </c>
      <c r="C9">
        <f t="shared" ref="C9:G9" si="0">AVERAGE(C4:C8)</f>
        <v>99.990000000000009</v>
      </c>
      <c r="D9">
        <f t="shared" si="0"/>
        <v>70.323999999999998</v>
      </c>
      <c r="E9">
        <f t="shared" si="0"/>
        <v>11.36</v>
      </c>
      <c r="F9">
        <f t="shared" si="0"/>
        <v>16.722000000000001</v>
      </c>
      <c r="G9">
        <f t="shared" si="0"/>
        <v>15.294</v>
      </c>
    </row>
    <row r="10" spans="1:7" x14ac:dyDescent="0.2">
      <c r="A10" t="s">
        <v>3</v>
      </c>
      <c r="B10">
        <f>STDEV(B4:B8)/SQRT(5)</f>
        <v>1.6783444223400636</v>
      </c>
      <c r="C10">
        <f t="shared" ref="C10:G10" si="1">STDEV(C4:C8)/SQRT(5)</f>
        <v>1.8071690568400063</v>
      </c>
      <c r="D10">
        <f t="shared" si="1"/>
        <v>5.1616911957225868</v>
      </c>
      <c r="E10">
        <f t="shared" si="1"/>
        <v>1.6847581428798628</v>
      </c>
      <c r="F10">
        <f t="shared" si="1"/>
        <v>5.7123448775437211</v>
      </c>
      <c r="G10">
        <f t="shared" si="1"/>
        <v>3.8349023455624001</v>
      </c>
    </row>
    <row r="12" spans="1:7" x14ac:dyDescent="0.2">
      <c r="A12" s="1" t="s">
        <v>15</v>
      </c>
      <c r="B12" s="1"/>
    </row>
    <row r="14" spans="1:7" x14ac:dyDescent="0.2">
      <c r="B14" s="3" t="s">
        <v>9</v>
      </c>
      <c r="C14" s="3" t="s">
        <v>10</v>
      </c>
      <c r="D14" s="3" t="s">
        <v>11</v>
      </c>
      <c r="E14" s="3" t="s">
        <v>12</v>
      </c>
      <c r="F14" s="3" t="s">
        <v>13</v>
      </c>
      <c r="G14" s="3" t="s">
        <v>14</v>
      </c>
    </row>
    <row r="15" spans="1:7" x14ac:dyDescent="0.2">
      <c r="B15" s="2">
        <v>0.2</v>
      </c>
      <c r="C15" s="2">
        <v>89.2</v>
      </c>
      <c r="D15" s="2">
        <v>61.2</v>
      </c>
      <c r="E15" s="2">
        <v>24.8</v>
      </c>
      <c r="F15" s="2">
        <v>18.399999999999999</v>
      </c>
      <c r="G15" s="2">
        <v>84.6</v>
      </c>
    </row>
    <row r="16" spans="1:7" x14ac:dyDescent="0.2">
      <c r="B16" s="2">
        <v>11</v>
      </c>
      <c r="C16" s="2">
        <v>110.8</v>
      </c>
      <c r="D16" s="2">
        <v>92.9</v>
      </c>
      <c r="E16" s="2">
        <v>4.9000000000000004</v>
      </c>
      <c r="F16" s="2">
        <v>0.2</v>
      </c>
      <c r="G16" s="2">
        <v>78</v>
      </c>
    </row>
    <row r="17" spans="1:7" x14ac:dyDescent="0.2">
      <c r="B17" s="2">
        <v>0.2</v>
      </c>
      <c r="C17" s="2">
        <v>110.8</v>
      </c>
      <c r="D17" s="2">
        <v>85.7</v>
      </c>
      <c r="E17" s="2">
        <v>0.2</v>
      </c>
      <c r="F17" s="2">
        <v>7.2</v>
      </c>
      <c r="G17" s="2">
        <v>48</v>
      </c>
    </row>
    <row r="18" spans="1:7" x14ac:dyDescent="0.2">
      <c r="B18" s="2">
        <v>0.13</v>
      </c>
      <c r="C18" s="2">
        <v>99.1</v>
      </c>
      <c r="D18" s="2">
        <v>64.95</v>
      </c>
      <c r="E18" s="2">
        <v>4.1100000000000003</v>
      </c>
      <c r="F18" s="2">
        <v>7.09</v>
      </c>
      <c r="G18" s="2">
        <v>99.08</v>
      </c>
    </row>
    <row r="19" spans="1:7" x14ac:dyDescent="0.2">
      <c r="B19" s="2">
        <v>11.31</v>
      </c>
      <c r="C19" s="2">
        <v>90.15</v>
      </c>
      <c r="D19" s="2">
        <v>74.790000000000006</v>
      </c>
      <c r="E19" s="2">
        <v>22.18</v>
      </c>
      <c r="F19" s="2">
        <v>5.2</v>
      </c>
      <c r="G19" s="2">
        <v>41.1</v>
      </c>
    </row>
    <row r="20" spans="1:7" x14ac:dyDescent="0.2">
      <c r="A20" t="s">
        <v>2</v>
      </c>
      <c r="B20">
        <f>AVERAGE(B15:B19)</f>
        <v>4.5679999999999996</v>
      </c>
      <c r="C20">
        <f t="shared" ref="C20" si="2">AVERAGE(C15:C19)</f>
        <v>100.00999999999999</v>
      </c>
      <c r="D20">
        <f t="shared" ref="D20" si="3">AVERAGE(D15:D19)</f>
        <v>75.908000000000001</v>
      </c>
      <c r="E20">
        <f t="shared" ref="E20" si="4">AVERAGE(E15:E19)</f>
        <v>11.238000000000001</v>
      </c>
      <c r="F20">
        <f t="shared" ref="F20" si="5">AVERAGE(F15:F19)</f>
        <v>7.6180000000000003</v>
      </c>
      <c r="G20">
        <f t="shared" ref="G20" si="6">AVERAGE(G15:G19)</f>
        <v>70.156000000000006</v>
      </c>
    </row>
    <row r="21" spans="1:7" x14ac:dyDescent="0.2">
      <c r="A21" t="s">
        <v>3</v>
      </c>
      <c r="B21">
        <f>STDEV(B15:B19)/SQRT(5)</f>
        <v>2.6896085216997658</v>
      </c>
      <c r="C21">
        <f t="shared" ref="C21:G21" si="7">STDEV(C15:C19)/SQRT(5)</f>
        <v>4.7315536560415312</v>
      </c>
      <c r="D21">
        <f t="shared" si="7"/>
        <v>6.0094270941579904</v>
      </c>
      <c r="E21">
        <f t="shared" si="7"/>
        <v>5.0816890892694326</v>
      </c>
      <c r="F21">
        <f t="shared" si="7"/>
        <v>2.9797523387019931</v>
      </c>
      <c r="G21">
        <f t="shared" si="7"/>
        <v>11.049648682197985</v>
      </c>
    </row>
    <row r="23" spans="1:7" x14ac:dyDescent="0.2">
      <c r="A23" s="1" t="s">
        <v>16</v>
      </c>
      <c r="B23" s="1"/>
    </row>
    <row r="25" spans="1:7" x14ac:dyDescent="0.2">
      <c r="B25" s="3" t="s">
        <v>9</v>
      </c>
      <c r="C25" s="3" t="s">
        <v>10</v>
      </c>
      <c r="D25" s="3" t="s">
        <v>11</v>
      </c>
      <c r="E25" s="3" t="s">
        <v>12</v>
      </c>
      <c r="F25" s="3" t="s">
        <v>13</v>
      </c>
      <c r="G25" s="3" t="s">
        <v>14</v>
      </c>
    </row>
    <row r="26" spans="1:7" x14ac:dyDescent="0.2">
      <c r="B26" s="2">
        <v>29</v>
      </c>
      <c r="C26" s="2">
        <v>82.5</v>
      </c>
      <c r="D26" s="2">
        <v>65.599999999999994</v>
      </c>
      <c r="E26" s="2">
        <v>34.799999999999997</v>
      </c>
      <c r="F26" s="2">
        <v>40.299999999999997</v>
      </c>
      <c r="G26" s="2">
        <v>87</v>
      </c>
    </row>
    <row r="27" spans="1:7" x14ac:dyDescent="0.2">
      <c r="B27" s="2">
        <v>22</v>
      </c>
      <c r="C27" s="2">
        <v>111</v>
      </c>
      <c r="D27" s="2">
        <v>75</v>
      </c>
      <c r="E27" s="2">
        <v>36.700000000000003</v>
      </c>
      <c r="F27" s="2">
        <v>40.299999999999997</v>
      </c>
      <c r="G27" s="2">
        <v>87</v>
      </c>
    </row>
    <row r="28" spans="1:7" x14ac:dyDescent="0.2">
      <c r="B28" s="2">
        <v>26.6</v>
      </c>
      <c r="C28" s="2">
        <v>106.6</v>
      </c>
      <c r="D28" s="2">
        <v>109.5</v>
      </c>
      <c r="E28" s="2">
        <v>35.200000000000003</v>
      </c>
      <c r="F28" s="2">
        <v>43.7</v>
      </c>
      <c r="G28" s="2">
        <v>59.7</v>
      </c>
    </row>
    <row r="29" spans="1:7" x14ac:dyDescent="0.2">
      <c r="B29" s="2">
        <v>12</v>
      </c>
      <c r="C29" s="2">
        <v>100.16</v>
      </c>
      <c r="D29" s="2">
        <v>65.11</v>
      </c>
      <c r="E29" s="2">
        <v>39.47</v>
      </c>
      <c r="F29" s="2">
        <v>40.119999999999997</v>
      </c>
      <c r="G29" s="2">
        <v>80.12</v>
      </c>
    </row>
    <row r="30" spans="1:7" x14ac:dyDescent="0.2">
      <c r="B30" s="2">
        <v>31</v>
      </c>
      <c r="C30" s="2">
        <v>99.84</v>
      </c>
      <c r="D30" s="2">
        <v>107.6</v>
      </c>
      <c r="E30" s="2">
        <v>36.049999999999997</v>
      </c>
      <c r="F30" s="2">
        <v>37.96</v>
      </c>
      <c r="G30" s="2">
        <v>79.599999999999994</v>
      </c>
    </row>
    <row r="31" spans="1:7" x14ac:dyDescent="0.2">
      <c r="A31" t="s">
        <v>2</v>
      </c>
      <c r="B31">
        <f>AVERAGE(B26:B30)</f>
        <v>24.119999999999997</v>
      </c>
      <c r="C31">
        <f t="shared" ref="C31" si="8">AVERAGE(C26:C30)</f>
        <v>100.02000000000001</v>
      </c>
      <c r="D31">
        <f t="shared" ref="D31" si="9">AVERAGE(D26:D30)</f>
        <v>84.561999999999983</v>
      </c>
      <c r="E31">
        <f t="shared" ref="E31" si="10">AVERAGE(E26:E30)</f>
        <v>36.444000000000003</v>
      </c>
      <c r="F31">
        <f t="shared" ref="F31" si="11">AVERAGE(F26:F30)</f>
        <v>40.475999999999999</v>
      </c>
      <c r="G31">
        <f t="shared" ref="G31" si="12">AVERAGE(G26:G30)</f>
        <v>78.683999999999997</v>
      </c>
    </row>
    <row r="32" spans="1:7" x14ac:dyDescent="0.2">
      <c r="A32" t="s">
        <v>3</v>
      </c>
      <c r="B32">
        <f>STDEV(B26:B30)/SQRT(5)</f>
        <v>3.3814789663695981</v>
      </c>
      <c r="C32">
        <f t="shared" ref="C32:G32" si="13">STDEV(C26:C30)/SQRT(5)</f>
        <v>4.8521088198844007</v>
      </c>
      <c r="D32">
        <f t="shared" si="13"/>
        <v>9.9549557507806412</v>
      </c>
      <c r="E32">
        <f t="shared" si="13"/>
        <v>0.8254610832740692</v>
      </c>
      <c r="F32">
        <f t="shared" si="13"/>
        <v>0.91959556327768399</v>
      </c>
      <c r="G32">
        <f t="shared" si="13"/>
        <v>5.0080191692924227</v>
      </c>
    </row>
    <row r="34" spans="1:7" x14ac:dyDescent="0.2">
      <c r="A34" s="1" t="s">
        <v>17</v>
      </c>
      <c r="B34" s="1"/>
    </row>
    <row r="36" spans="1:7" x14ac:dyDescent="0.2">
      <c r="B36" s="3" t="s">
        <v>9</v>
      </c>
      <c r="C36" s="3" t="s">
        <v>10</v>
      </c>
      <c r="D36" s="3" t="s">
        <v>11</v>
      </c>
      <c r="E36" s="3" t="s">
        <v>12</v>
      </c>
      <c r="F36" s="3" t="s">
        <v>13</v>
      </c>
      <c r="G36" s="3" t="s">
        <v>14</v>
      </c>
    </row>
    <row r="37" spans="1:7" x14ac:dyDescent="0.2">
      <c r="B37" s="2">
        <v>25.5</v>
      </c>
      <c r="C37" s="2">
        <v>105.1</v>
      </c>
      <c r="D37" s="2">
        <v>70</v>
      </c>
      <c r="E37" s="2">
        <v>38.200000000000003</v>
      </c>
      <c r="F37" s="2">
        <v>20.3</v>
      </c>
      <c r="G37" s="2">
        <v>33.4</v>
      </c>
    </row>
    <row r="38" spans="1:7" x14ac:dyDescent="0.2">
      <c r="B38" s="2">
        <v>20.5</v>
      </c>
      <c r="C38" s="2">
        <v>125.3</v>
      </c>
      <c r="D38" s="2">
        <v>103.7</v>
      </c>
      <c r="E38" s="2">
        <v>28.4</v>
      </c>
      <c r="F38" s="2">
        <v>29.6</v>
      </c>
      <c r="G38" s="2">
        <v>43.2</v>
      </c>
    </row>
    <row r="39" spans="1:7" x14ac:dyDescent="0.2">
      <c r="B39" s="2">
        <v>25.5</v>
      </c>
      <c r="C39" s="2">
        <v>97</v>
      </c>
      <c r="D39" s="2">
        <v>94.4</v>
      </c>
      <c r="E39" s="2">
        <v>28.4</v>
      </c>
      <c r="F39" s="2">
        <v>29.6</v>
      </c>
      <c r="G39" s="2">
        <v>33.4</v>
      </c>
    </row>
    <row r="40" spans="1:7" x14ac:dyDescent="0.2">
      <c r="B40" s="2">
        <v>20.100000000000001</v>
      </c>
      <c r="C40" s="2">
        <v>88.11</v>
      </c>
      <c r="D40" s="2">
        <v>90.16</v>
      </c>
      <c r="E40" s="2">
        <v>30.14</v>
      </c>
      <c r="F40" s="2">
        <v>40.159999999999997</v>
      </c>
      <c r="G40" s="2">
        <v>40.130000000000003</v>
      </c>
    </row>
    <row r="41" spans="1:7" x14ac:dyDescent="0.2">
      <c r="B41" s="2">
        <v>35.1</v>
      </c>
      <c r="C41" s="2">
        <v>84.5</v>
      </c>
      <c r="D41" s="2">
        <v>77.53</v>
      </c>
      <c r="E41" s="2">
        <v>42.49</v>
      </c>
      <c r="F41" s="2">
        <v>29.06</v>
      </c>
      <c r="G41" s="2">
        <v>38.659999999999997</v>
      </c>
    </row>
    <row r="42" spans="1:7" x14ac:dyDescent="0.2">
      <c r="A42" t="s">
        <v>2</v>
      </c>
      <c r="B42">
        <f>AVERAGE(B37:B41)</f>
        <v>25.339999999999996</v>
      </c>
      <c r="C42">
        <f t="shared" ref="C42" si="14">AVERAGE(C37:C41)</f>
        <v>100.002</v>
      </c>
      <c r="D42">
        <f t="shared" ref="D42" si="15">AVERAGE(D37:D41)</f>
        <v>87.157999999999987</v>
      </c>
      <c r="E42">
        <f t="shared" ref="E42" si="16">AVERAGE(E37:E41)</f>
        <v>33.525999999999996</v>
      </c>
      <c r="F42">
        <f t="shared" ref="F42" si="17">AVERAGE(F37:F41)</f>
        <v>29.744</v>
      </c>
      <c r="G42">
        <f t="shared" ref="G42" si="18">AVERAGE(G37:G41)</f>
        <v>37.757999999999996</v>
      </c>
    </row>
    <row r="43" spans="1:7" x14ac:dyDescent="0.2">
      <c r="A43" t="s">
        <v>3</v>
      </c>
      <c r="B43">
        <f>STDEV(B37:B41)/SQRT(5)</f>
        <v>2.703627193235052</v>
      </c>
      <c r="C43">
        <f t="shared" ref="C43:G43" si="19">STDEV(C37:C41)/SQRT(5)</f>
        <v>7.2688447500273368</v>
      </c>
      <c r="D43">
        <f t="shared" si="19"/>
        <v>6.0091250611050304</v>
      </c>
      <c r="E43">
        <f t="shared" si="19"/>
        <v>2.8828485912375048</v>
      </c>
      <c r="F43">
        <f t="shared" si="19"/>
        <v>3.147947902999662</v>
      </c>
      <c r="G43">
        <f t="shared" si="19"/>
        <v>1.924054053294783</v>
      </c>
    </row>
    <row r="45" spans="1:7" x14ac:dyDescent="0.2">
      <c r="A45" s="1" t="s">
        <v>18</v>
      </c>
      <c r="B45" s="1"/>
    </row>
    <row r="47" spans="1:7" x14ac:dyDescent="0.2">
      <c r="B47" s="3" t="s">
        <v>9</v>
      </c>
      <c r="C47" s="3" t="s">
        <v>10</v>
      </c>
      <c r="D47" s="3" t="s">
        <v>11</v>
      </c>
      <c r="E47" s="3" t="s">
        <v>12</v>
      </c>
      <c r="F47" s="3" t="s">
        <v>13</v>
      </c>
      <c r="G47" s="3" t="s">
        <v>14</v>
      </c>
    </row>
    <row r="48" spans="1:7" x14ac:dyDescent="0.2">
      <c r="B48" s="2">
        <v>20</v>
      </c>
      <c r="C48" s="2">
        <v>92.06</v>
      </c>
      <c r="D48" s="2">
        <v>88.57</v>
      </c>
      <c r="E48" s="2">
        <v>22.63</v>
      </c>
      <c r="F48" s="2">
        <v>26.61</v>
      </c>
      <c r="G48" s="2">
        <v>29.64</v>
      </c>
    </row>
    <row r="49" spans="1:7" x14ac:dyDescent="0.2">
      <c r="B49" s="2">
        <v>21.43</v>
      </c>
      <c r="C49" s="2">
        <v>108.23</v>
      </c>
      <c r="D49" s="2">
        <v>72.319999999999993</v>
      </c>
      <c r="E49" s="2">
        <v>29.11</v>
      </c>
      <c r="F49" s="2">
        <v>24.32</v>
      </c>
      <c r="G49" s="2">
        <v>26.61</v>
      </c>
    </row>
    <row r="50" spans="1:7" x14ac:dyDescent="0.2">
      <c r="B50" s="2">
        <v>22.12</v>
      </c>
      <c r="C50" s="2">
        <v>102.55</v>
      </c>
      <c r="D50" s="2">
        <v>79.209999999999994</v>
      </c>
      <c r="E50" s="2">
        <v>26.61</v>
      </c>
      <c r="F50" s="2">
        <v>27.58</v>
      </c>
      <c r="G50" s="2">
        <v>25.21</v>
      </c>
    </row>
    <row r="51" spans="1:7" x14ac:dyDescent="0.2">
      <c r="B51" s="2">
        <v>10.5</v>
      </c>
      <c r="C51" s="2">
        <v>97.16</v>
      </c>
      <c r="D51" s="2">
        <v>83.04</v>
      </c>
      <c r="E51" s="2">
        <v>22.63</v>
      </c>
      <c r="F51" s="2">
        <v>26.61</v>
      </c>
      <c r="G51" s="2">
        <v>29.11</v>
      </c>
    </row>
    <row r="52" spans="1:7" x14ac:dyDescent="0.2">
      <c r="B52" s="2">
        <v>21.82</v>
      </c>
      <c r="C52" s="2">
        <v>100</v>
      </c>
      <c r="D52" s="2">
        <v>83.09</v>
      </c>
      <c r="E52" s="2">
        <v>23.18</v>
      </c>
      <c r="F52" s="2">
        <v>40.450000000000003</v>
      </c>
      <c r="G52" s="2">
        <v>36.49</v>
      </c>
    </row>
    <row r="53" spans="1:7" x14ac:dyDescent="0.2">
      <c r="A53" t="s">
        <v>2</v>
      </c>
      <c r="B53">
        <f>AVERAGE(B48:B52)</f>
        <v>19.173999999999999</v>
      </c>
      <c r="C53">
        <f t="shared" ref="C53" si="20">AVERAGE(C48:C52)</f>
        <v>100</v>
      </c>
      <c r="D53">
        <f t="shared" ref="D53" si="21">AVERAGE(D48:D52)</f>
        <v>81.246000000000009</v>
      </c>
      <c r="E53">
        <f t="shared" ref="E53" si="22">AVERAGE(E48:E52)</f>
        <v>24.832000000000001</v>
      </c>
      <c r="F53">
        <f t="shared" ref="F53" si="23">AVERAGE(F48:F52)</f>
        <v>29.113999999999997</v>
      </c>
      <c r="G53">
        <f t="shared" ref="G53" si="24">AVERAGE(G48:G52)</f>
        <v>29.411999999999999</v>
      </c>
    </row>
    <row r="54" spans="1:7" x14ac:dyDescent="0.2">
      <c r="A54" t="s">
        <v>3</v>
      </c>
      <c r="B54">
        <f>STDEV(B48:B52)/SQRT(5)</f>
        <v>2.1987532831129522</v>
      </c>
      <c r="C54">
        <f t="shared" ref="C54:G54" si="25">STDEV(C48:C52)/SQRT(5)</f>
        <v>2.6957800355370249</v>
      </c>
      <c r="D54">
        <f t="shared" si="25"/>
        <v>2.6840130402067728</v>
      </c>
      <c r="E54">
        <f t="shared" si="25"/>
        <v>1.301715790793057</v>
      </c>
      <c r="F54">
        <f t="shared" si="25"/>
        <v>2.8842721785573615</v>
      </c>
      <c r="G54">
        <f t="shared" si="25"/>
        <v>1.9461407965509705</v>
      </c>
    </row>
    <row r="56" spans="1:7" x14ac:dyDescent="0.2">
      <c r="A56" s="1" t="s">
        <v>19</v>
      </c>
      <c r="B56" s="1"/>
    </row>
    <row r="58" spans="1:7" x14ac:dyDescent="0.2">
      <c r="B58" s="3" t="s">
        <v>9</v>
      </c>
      <c r="C58" s="3" t="s">
        <v>10</v>
      </c>
      <c r="D58" s="3" t="s">
        <v>11</v>
      </c>
      <c r="E58" s="3" t="s">
        <v>12</v>
      </c>
      <c r="F58" s="3" t="s">
        <v>13</v>
      </c>
      <c r="G58" s="3" t="s">
        <v>14</v>
      </c>
    </row>
    <row r="59" spans="1:7" x14ac:dyDescent="0.2">
      <c r="B59" s="2">
        <v>32.43</v>
      </c>
      <c r="C59" s="2">
        <v>105.03</v>
      </c>
      <c r="D59" s="2">
        <v>100.7</v>
      </c>
      <c r="E59" s="2">
        <v>26.29</v>
      </c>
      <c r="F59" s="2">
        <v>29.81</v>
      </c>
      <c r="G59" s="2">
        <v>99.51</v>
      </c>
    </row>
    <row r="60" spans="1:7" x14ac:dyDescent="0.2">
      <c r="B60" s="2">
        <v>21.46</v>
      </c>
      <c r="C60" s="2">
        <v>99.51</v>
      </c>
      <c r="D60" s="2">
        <v>105.03</v>
      </c>
      <c r="E60" s="2">
        <v>53.02</v>
      </c>
      <c r="F60" s="2">
        <v>28.76</v>
      </c>
      <c r="G60" s="2">
        <v>108.87</v>
      </c>
    </row>
    <row r="61" spans="1:7" x14ac:dyDescent="0.2">
      <c r="B61" s="2">
        <v>20</v>
      </c>
      <c r="C61" s="2">
        <v>97.73</v>
      </c>
      <c r="D61" s="2">
        <v>125.73</v>
      </c>
      <c r="E61" s="2">
        <v>37.67</v>
      </c>
      <c r="F61" s="2">
        <v>30.91</v>
      </c>
      <c r="G61" s="2">
        <v>105.03</v>
      </c>
    </row>
    <row r="62" spans="1:7" x14ac:dyDescent="0.2">
      <c r="B62" s="2">
        <v>10</v>
      </c>
      <c r="C62" s="2">
        <v>97.73</v>
      </c>
      <c r="D62" s="2">
        <v>103.15</v>
      </c>
      <c r="E62" s="2">
        <v>23.18</v>
      </c>
      <c r="F62" s="2">
        <v>34.43</v>
      </c>
      <c r="G62" s="2">
        <v>94.28</v>
      </c>
    </row>
    <row r="63" spans="1:7" x14ac:dyDescent="0.2">
      <c r="B63" s="2">
        <v>21.88</v>
      </c>
      <c r="C63" s="2">
        <v>100</v>
      </c>
      <c r="D63" s="2">
        <v>109.92</v>
      </c>
      <c r="E63" s="2">
        <v>29.69</v>
      </c>
      <c r="F63" s="2">
        <v>52.42</v>
      </c>
      <c r="G63" s="2">
        <v>106.28</v>
      </c>
    </row>
    <row r="64" spans="1:7" x14ac:dyDescent="0.2">
      <c r="A64" t="s">
        <v>2</v>
      </c>
      <c r="B64">
        <f>AVERAGE(B59:B63)</f>
        <v>21.154</v>
      </c>
      <c r="C64">
        <f t="shared" ref="C64" si="26">AVERAGE(C59:C63)</f>
        <v>100.00000000000001</v>
      </c>
      <c r="D64">
        <f t="shared" ref="D64" si="27">AVERAGE(D59:D63)</f>
        <v>108.90599999999999</v>
      </c>
      <c r="E64">
        <f t="shared" ref="E64" si="28">AVERAGE(E59:E63)</f>
        <v>33.97</v>
      </c>
      <c r="F64">
        <f t="shared" ref="F64" si="29">AVERAGE(F59:F63)</f>
        <v>35.265999999999998</v>
      </c>
      <c r="G64">
        <f t="shared" ref="G64" si="30">AVERAGE(G59:G63)</f>
        <v>102.79399999999998</v>
      </c>
    </row>
    <row r="65" spans="1:7" x14ac:dyDescent="0.2">
      <c r="A65" t="s">
        <v>3</v>
      </c>
      <c r="B65">
        <f>STDEV(B59:B63)/SQRT(5)</f>
        <v>3.5602831348082433</v>
      </c>
      <c r="C65">
        <f t="shared" ref="C65:G65" si="31">STDEV(C59:C63)/SQRT(5)</f>
        <v>1.3387830294711678</v>
      </c>
      <c r="D65">
        <f t="shared" si="31"/>
        <v>4.4697232576525368</v>
      </c>
      <c r="E65">
        <f t="shared" si="31"/>
        <v>5.3400252808390327</v>
      </c>
      <c r="F65">
        <f t="shared" si="31"/>
        <v>4.3933433737872196</v>
      </c>
      <c r="G65">
        <f t="shared" si="31"/>
        <v>2.6205201773693707</v>
      </c>
    </row>
    <row r="67" spans="1:7" x14ac:dyDescent="0.2">
      <c r="A67" s="1" t="s">
        <v>20</v>
      </c>
      <c r="B67" s="1"/>
    </row>
    <row r="69" spans="1:7" x14ac:dyDescent="0.2">
      <c r="B69" s="3" t="s">
        <v>9</v>
      </c>
      <c r="C69" s="3" t="s">
        <v>10</v>
      </c>
      <c r="D69" s="3" t="s">
        <v>11</v>
      </c>
      <c r="E69" s="3" t="s">
        <v>12</v>
      </c>
      <c r="F69" s="3" t="s">
        <v>13</v>
      </c>
      <c r="G69" s="3" t="s">
        <v>14</v>
      </c>
    </row>
    <row r="70" spans="1:7" x14ac:dyDescent="0.2">
      <c r="B70" s="2">
        <v>20</v>
      </c>
      <c r="C70" s="2">
        <v>105.91</v>
      </c>
      <c r="D70" s="2">
        <v>104.03</v>
      </c>
      <c r="E70" s="2">
        <v>26.51</v>
      </c>
      <c r="F70" s="2">
        <v>29.53</v>
      </c>
      <c r="G70" s="2">
        <v>95.08</v>
      </c>
    </row>
    <row r="71" spans="1:7" x14ac:dyDescent="0.2">
      <c r="B71" s="2">
        <v>18</v>
      </c>
      <c r="C71" s="2">
        <v>100.35</v>
      </c>
      <c r="D71" s="2">
        <v>102.17</v>
      </c>
      <c r="E71" s="2">
        <v>25.57</v>
      </c>
      <c r="F71" s="2">
        <v>25.57</v>
      </c>
      <c r="G71" s="2">
        <v>88.48</v>
      </c>
    </row>
    <row r="72" spans="1:7" x14ac:dyDescent="0.2">
      <c r="B72" s="2">
        <v>22</v>
      </c>
      <c r="C72" s="2">
        <v>93.38</v>
      </c>
      <c r="D72" s="2">
        <v>102.17</v>
      </c>
      <c r="E72" s="2">
        <v>22.96</v>
      </c>
      <c r="F72" s="2">
        <v>33.49</v>
      </c>
      <c r="G72" s="2">
        <v>102.17</v>
      </c>
    </row>
    <row r="73" spans="1:7" x14ac:dyDescent="0.2">
      <c r="B73" s="2">
        <v>22.41</v>
      </c>
      <c r="C73" s="2">
        <v>100.35</v>
      </c>
      <c r="D73" s="2">
        <v>95.08</v>
      </c>
      <c r="E73" s="2">
        <v>25.57</v>
      </c>
      <c r="F73" s="2">
        <v>31.73</v>
      </c>
      <c r="G73" s="2">
        <v>109.79</v>
      </c>
    </row>
    <row r="74" spans="1:7" x14ac:dyDescent="0.2">
      <c r="B74" s="2">
        <v>31.28</v>
      </c>
      <c r="C74" s="2">
        <v>100</v>
      </c>
      <c r="D74" s="2">
        <v>107.9</v>
      </c>
      <c r="E74" s="2">
        <v>51.11</v>
      </c>
      <c r="F74" s="2">
        <v>49.1</v>
      </c>
      <c r="G74" s="2">
        <v>99.37</v>
      </c>
    </row>
    <row r="75" spans="1:7" x14ac:dyDescent="0.2">
      <c r="A75" t="s">
        <v>2</v>
      </c>
      <c r="B75">
        <f>AVERAGE(B70:B74)</f>
        <v>22.738</v>
      </c>
      <c r="C75">
        <f t="shared" ref="C75" si="32">AVERAGE(C70:C74)</f>
        <v>99.998000000000005</v>
      </c>
      <c r="D75">
        <f t="shared" ref="D75" si="33">AVERAGE(D70:D74)</f>
        <v>102.27000000000001</v>
      </c>
      <c r="E75">
        <f t="shared" ref="E75" si="34">AVERAGE(E70:E74)</f>
        <v>30.343999999999994</v>
      </c>
      <c r="F75">
        <f t="shared" ref="F75" si="35">AVERAGE(F70:F74)</f>
        <v>33.884</v>
      </c>
      <c r="G75">
        <f t="shared" ref="G75" si="36">AVERAGE(G70:G74)</f>
        <v>98.978000000000009</v>
      </c>
    </row>
    <row r="76" spans="1:7" x14ac:dyDescent="0.2">
      <c r="A76" t="s">
        <v>3</v>
      </c>
      <c r="B76">
        <f>STDEV(B70:B74)/SQRT(5)</f>
        <v>2.2755579535577675</v>
      </c>
      <c r="C76">
        <f t="shared" ref="C76:G76" si="37">STDEV(C70:C74)/SQRT(5)</f>
        <v>1.9874289924422459</v>
      </c>
      <c r="D76">
        <f t="shared" si="37"/>
        <v>2.0797908548697883</v>
      </c>
      <c r="E76">
        <f t="shared" si="37"/>
        <v>5.2250929178340986</v>
      </c>
      <c r="F76">
        <f t="shared" si="37"/>
        <v>4.0274155484628009</v>
      </c>
      <c r="G76">
        <f t="shared" si="37"/>
        <v>3.5541826064511661</v>
      </c>
    </row>
    <row r="78" spans="1:7" x14ac:dyDescent="0.2">
      <c r="A78" s="1" t="s">
        <v>21</v>
      </c>
      <c r="B78" s="1"/>
    </row>
    <row r="80" spans="1:7" x14ac:dyDescent="0.2">
      <c r="B80" s="3" t="s">
        <v>9</v>
      </c>
      <c r="C80" s="3" t="s">
        <v>10</v>
      </c>
      <c r="D80" s="3" t="s">
        <v>11</v>
      </c>
      <c r="E80" s="3" t="s">
        <v>12</v>
      </c>
      <c r="F80" s="3" t="s">
        <v>13</v>
      </c>
      <c r="G80" s="3" t="s">
        <v>14</v>
      </c>
    </row>
    <row r="81" spans="1:7" x14ac:dyDescent="0.2">
      <c r="B81" s="2">
        <v>12</v>
      </c>
      <c r="C81" s="2">
        <v>106.82</v>
      </c>
      <c r="D81" s="2">
        <v>92</v>
      </c>
      <c r="E81" s="2">
        <v>26.74</v>
      </c>
      <c r="F81" s="2">
        <v>25.33</v>
      </c>
      <c r="G81" s="2">
        <v>26.74</v>
      </c>
    </row>
    <row r="82" spans="1:7" x14ac:dyDescent="0.2">
      <c r="B82" s="2">
        <v>23</v>
      </c>
      <c r="C82" s="2">
        <v>103.04</v>
      </c>
      <c r="D82" s="2">
        <v>75.650000000000006</v>
      </c>
      <c r="E82" s="2">
        <v>29.25</v>
      </c>
      <c r="F82" s="2">
        <v>28.73</v>
      </c>
      <c r="G82" s="2">
        <v>27.72</v>
      </c>
    </row>
    <row r="83" spans="1:7" x14ac:dyDescent="0.2">
      <c r="B83" s="2">
        <v>22.94</v>
      </c>
      <c r="C83" s="2">
        <v>97.63</v>
      </c>
      <c r="D83" s="2">
        <v>69.25</v>
      </c>
      <c r="E83" s="2">
        <v>52.96</v>
      </c>
      <c r="F83" s="2">
        <v>29.78</v>
      </c>
      <c r="G83" s="2">
        <v>24.44</v>
      </c>
    </row>
    <row r="84" spans="1:7" x14ac:dyDescent="0.2">
      <c r="B84" s="2">
        <v>21.4</v>
      </c>
      <c r="C84" s="2">
        <v>92.5</v>
      </c>
      <c r="D84" s="2">
        <v>84</v>
      </c>
      <c r="E84" s="2">
        <v>23.57</v>
      </c>
      <c r="F84" s="2">
        <v>29.78</v>
      </c>
      <c r="G84" s="2">
        <v>22.74</v>
      </c>
    </row>
    <row r="85" spans="1:7" x14ac:dyDescent="0.2">
      <c r="B85" s="2">
        <v>29.39</v>
      </c>
      <c r="C85" s="2">
        <v>100</v>
      </c>
      <c r="D85" s="2">
        <v>80.16</v>
      </c>
      <c r="E85" s="2">
        <v>41.13</v>
      </c>
      <c r="F85" s="2">
        <v>50.83</v>
      </c>
      <c r="G85" s="2">
        <v>50.31</v>
      </c>
    </row>
    <row r="86" spans="1:7" x14ac:dyDescent="0.2">
      <c r="A86" t="s">
        <v>2</v>
      </c>
      <c r="B86">
        <f>AVERAGE(B81:B85)</f>
        <v>21.746000000000002</v>
      </c>
      <c r="C86">
        <f t="shared" ref="C86" si="38">AVERAGE(C81:C85)</f>
        <v>99.998000000000005</v>
      </c>
      <c r="D86">
        <f t="shared" ref="D86" si="39">AVERAGE(D81:D85)</f>
        <v>80.211999999999989</v>
      </c>
      <c r="E86">
        <f t="shared" ref="E86" si="40">AVERAGE(E81:E85)</f>
        <v>34.729999999999997</v>
      </c>
      <c r="F86">
        <f t="shared" ref="F86" si="41">AVERAGE(F81:F85)</f>
        <v>32.89</v>
      </c>
      <c r="G86">
        <f t="shared" ref="G86" si="42">AVERAGE(G81:G85)</f>
        <v>30.389999999999997</v>
      </c>
    </row>
    <row r="87" spans="1:7" x14ac:dyDescent="0.2">
      <c r="A87" t="s">
        <v>3</v>
      </c>
      <c r="B87">
        <f>STDEV(B81:B85)/SQRT(5)</f>
        <v>2.7976161280633201</v>
      </c>
      <c r="C87">
        <f t="shared" ref="C87:G87" si="43">STDEV(C81:C85)/SQRT(5)</f>
        <v>2.4250863902137585</v>
      </c>
      <c r="D87">
        <f t="shared" si="43"/>
        <v>3.8359215320441571</v>
      </c>
      <c r="E87">
        <f t="shared" si="43"/>
        <v>5.4392508675368267</v>
      </c>
      <c r="F87">
        <f t="shared" si="43"/>
        <v>4.558766280475453</v>
      </c>
      <c r="G87">
        <f t="shared" si="43"/>
        <v>5.0556048105048736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7A4835-2B82-1347-BA25-B56DD8684B76}">
  <dimension ref="A1:L27"/>
  <sheetViews>
    <sheetView workbookViewId="0">
      <selection activeCell="L33" sqref="L33"/>
    </sheetView>
  </sheetViews>
  <sheetFormatPr baseColWidth="10" defaultRowHeight="16" x14ac:dyDescent="0.2"/>
  <sheetData>
    <row r="1" spans="1:5" x14ac:dyDescent="0.2">
      <c r="B1" s="4" t="s">
        <v>23</v>
      </c>
      <c r="C1" s="4" t="s">
        <v>24</v>
      </c>
      <c r="D1" s="4" t="s">
        <v>25</v>
      </c>
      <c r="E1" s="4" t="s">
        <v>26</v>
      </c>
    </row>
    <row r="2" spans="1:5" x14ac:dyDescent="0.2">
      <c r="B2">
        <v>315.87</v>
      </c>
      <c r="C2">
        <v>236.13</v>
      </c>
      <c r="D2">
        <v>103.77</v>
      </c>
      <c r="E2">
        <v>146.47999999999999</v>
      </c>
    </row>
    <row r="3" spans="1:5" x14ac:dyDescent="0.2">
      <c r="B3">
        <v>204.93</v>
      </c>
      <c r="C3">
        <v>188.68</v>
      </c>
      <c r="D3">
        <v>67.459999999999994</v>
      </c>
      <c r="E3">
        <v>145.51</v>
      </c>
    </row>
    <row r="4" spans="1:5" x14ac:dyDescent="0.2">
      <c r="B4">
        <v>305.3</v>
      </c>
      <c r="C4">
        <v>236.75</v>
      </c>
      <c r="D4">
        <v>105.47</v>
      </c>
      <c r="E4">
        <v>123.33</v>
      </c>
    </row>
    <row r="5" spans="1:5" x14ac:dyDescent="0.2">
      <c r="B5">
        <v>244.15</v>
      </c>
      <c r="C5">
        <v>194.18</v>
      </c>
      <c r="D5">
        <v>115.57</v>
      </c>
      <c r="E5">
        <v>117.76</v>
      </c>
    </row>
    <row r="6" spans="1:5" x14ac:dyDescent="0.2">
      <c r="B6">
        <v>455.86</v>
      </c>
      <c r="C6">
        <v>293.08</v>
      </c>
      <c r="D6">
        <v>123.99</v>
      </c>
      <c r="E6">
        <v>195.49</v>
      </c>
    </row>
    <row r="7" spans="1:5" x14ac:dyDescent="0.2">
      <c r="A7" t="s">
        <v>2</v>
      </c>
      <c r="B7">
        <f>AVERAGE(B2:B6)</f>
        <v>305.22200000000004</v>
      </c>
      <c r="C7">
        <f>AVERAGE(C2:C6)</f>
        <v>229.76399999999998</v>
      </c>
      <c r="D7">
        <f t="shared" ref="D7:E7" si="0">AVERAGE(D2:D6)</f>
        <v>103.252</v>
      </c>
      <c r="E7">
        <f t="shared" si="0"/>
        <v>145.714</v>
      </c>
    </row>
    <row r="8" spans="1:5" x14ac:dyDescent="0.2">
      <c r="A8" t="s">
        <v>3</v>
      </c>
      <c r="B8">
        <f>STDEV(B2:B6)/SQRT(5)</f>
        <v>42.774681459947701</v>
      </c>
      <c r="C8">
        <f>STDEV(C2:C6)/SQRT(5)</f>
        <v>18.778128394491375</v>
      </c>
      <c r="D8">
        <f t="shared" ref="D8:E8" si="1">STDEV(D2:D6)/SQRT(5)</f>
        <v>9.6645043328667288</v>
      </c>
      <c r="E8">
        <f t="shared" si="1"/>
        <v>13.712673189425884</v>
      </c>
    </row>
    <row r="23" spans="7:12" x14ac:dyDescent="0.2">
      <c r="G23" s="2"/>
      <c r="H23" s="2"/>
      <c r="I23" s="2"/>
      <c r="J23" s="2"/>
      <c r="K23" s="2"/>
      <c r="L23" s="2"/>
    </row>
    <row r="24" spans="7:12" x14ac:dyDescent="0.2">
      <c r="G24" s="2"/>
      <c r="H24" s="2"/>
      <c r="I24" s="2"/>
      <c r="J24" s="2"/>
      <c r="K24" s="2"/>
      <c r="L24" s="2"/>
    </row>
    <row r="25" spans="7:12" x14ac:dyDescent="0.2">
      <c r="G25" s="2"/>
      <c r="H25" s="2"/>
      <c r="I25" s="2"/>
      <c r="J25" s="2"/>
      <c r="K25" s="2"/>
      <c r="L25" s="2"/>
    </row>
    <row r="26" spans="7:12" x14ac:dyDescent="0.2">
      <c r="G26" s="2"/>
      <c r="H26" s="2"/>
      <c r="I26" s="2"/>
      <c r="J26" s="2"/>
      <c r="K26" s="2"/>
      <c r="L26" s="2"/>
    </row>
    <row r="27" spans="7:12" x14ac:dyDescent="0.2">
      <c r="G27" s="2"/>
      <c r="H27" s="2"/>
      <c r="I27" s="2"/>
      <c r="J27" s="2"/>
      <c r="K27" s="2"/>
      <c r="L2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 values 1</vt:lpstr>
      <vt:lpstr>Data values 2</vt:lpstr>
      <vt:lpstr>Data values 3</vt:lpstr>
      <vt:lpstr>Data values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Ferre, Sergi (NIH/NIDA/IRP) [E]</dc:creator>
  <cp:lastModifiedBy>Ferre, Sergi (NIH/NIDA/IRP) [E]</cp:lastModifiedBy>
  <dcterms:created xsi:type="dcterms:W3CDTF">2020-01-09T19:55:17Z</dcterms:created>
  <dcterms:modified xsi:type="dcterms:W3CDTF">2020-01-10T19:05:50Z</dcterms:modified>
</cp:coreProperties>
</file>