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78" documentId="8_{D24E3D40-7F15-4F08-84B1-2784AD0F69FB}" xr6:coauthVersionLast="47" xr6:coauthVersionMax="47" xr10:uidLastSave="{4C9DBF99-ABD6-4500-9E61-4C4213CF87EC}"/>
  <bookViews>
    <workbookView xWindow="-6150" yWindow="-21600" windowWidth="19410" windowHeight="20985" xr2:uid="{988511CF-0601-4CE0-A1E8-0B41FDF03251}"/>
  </bookViews>
  <sheets>
    <sheet name="General statistics" sheetId="3" r:id="rId1"/>
    <sheet name="Sample statistics" sheetId="1" r:id="rId2"/>
    <sheet name="Plot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D381" i="1"/>
  <c r="D380" i="1"/>
  <c r="D379" i="1"/>
  <c r="D373" i="1"/>
  <c r="D372" i="1"/>
  <c r="D371" i="1"/>
  <c r="D365" i="1"/>
  <c r="D364" i="1"/>
  <c r="D363" i="1"/>
  <c r="D357" i="1"/>
  <c r="D356" i="1"/>
  <c r="D355" i="1"/>
  <c r="D349" i="1"/>
  <c r="D348" i="1"/>
  <c r="D347" i="1"/>
  <c r="D341" i="1"/>
  <c r="D340" i="1"/>
  <c r="D339" i="1"/>
  <c r="D333" i="1"/>
  <c r="D332" i="1"/>
  <c r="D331" i="1"/>
  <c r="D325" i="1"/>
  <c r="D324" i="1"/>
  <c r="D323" i="1"/>
  <c r="D317" i="1"/>
  <c r="D316" i="1"/>
  <c r="D315" i="1"/>
  <c r="D309" i="1"/>
  <c r="D308" i="1"/>
  <c r="D307" i="1"/>
  <c r="D301" i="1"/>
  <c r="D300" i="1"/>
  <c r="D299" i="1"/>
  <c r="D293" i="1"/>
  <c r="D292" i="1"/>
  <c r="D291" i="1"/>
  <c r="D286" i="1"/>
  <c r="D285" i="1"/>
  <c r="D284" i="1"/>
  <c r="D278" i="1"/>
  <c r="D277" i="1"/>
  <c r="D276" i="1"/>
  <c r="D270" i="1"/>
  <c r="D269" i="1"/>
  <c r="D268" i="1"/>
  <c r="D262" i="1"/>
  <c r="D261" i="1"/>
  <c r="D260" i="1"/>
  <c r="D254" i="1"/>
  <c r="D253" i="1"/>
  <c r="D252" i="1"/>
  <c r="D246" i="1"/>
  <c r="D245" i="1"/>
  <c r="D244" i="1"/>
  <c r="D238" i="1"/>
  <c r="D237" i="1"/>
  <c r="D236" i="1"/>
  <c r="D230" i="1"/>
  <c r="D229" i="1"/>
  <c r="D228" i="1"/>
  <c r="D222" i="1"/>
  <c r="D221" i="1"/>
  <c r="D220" i="1"/>
  <c r="D214" i="1"/>
  <c r="D213" i="1"/>
  <c r="D212" i="1"/>
  <c r="D206" i="1"/>
  <c r="D205" i="1"/>
  <c r="D204" i="1"/>
  <c r="D198" i="1"/>
  <c r="D197" i="1"/>
  <c r="D196" i="1"/>
  <c r="D190" i="1"/>
  <c r="D189" i="1"/>
  <c r="D188" i="1"/>
  <c r="D182" i="1"/>
  <c r="D181" i="1"/>
  <c r="D180" i="1"/>
  <c r="D174" i="1"/>
  <c r="D173" i="1"/>
  <c r="D172" i="1"/>
  <c r="D166" i="1"/>
  <c r="D165" i="1"/>
  <c r="D164" i="1"/>
  <c r="D158" i="1"/>
  <c r="D157" i="1"/>
  <c r="D156" i="1"/>
  <c r="D150" i="1"/>
  <c r="D149" i="1"/>
  <c r="H149" i="1" s="1"/>
  <c r="D148" i="1"/>
  <c r="D142" i="1"/>
  <c r="D141" i="1"/>
  <c r="D140" i="1"/>
  <c r="D134" i="1"/>
  <c r="D133" i="1"/>
  <c r="D132" i="1"/>
  <c r="D126" i="1"/>
  <c r="D125" i="1"/>
  <c r="D124" i="1"/>
  <c r="D118" i="1"/>
  <c r="D117" i="1"/>
  <c r="D116" i="1"/>
  <c r="D110" i="1"/>
  <c r="D109" i="1"/>
  <c r="D108" i="1"/>
  <c r="D102" i="1"/>
  <c r="D101" i="1"/>
  <c r="D100" i="1"/>
  <c r="D95" i="1"/>
  <c r="D94" i="1"/>
  <c r="D93" i="1"/>
  <c r="D87" i="1"/>
  <c r="D86" i="1"/>
  <c r="D85" i="1"/>
  <c r="D79" i="1"/>
  <c r="D78" i="1"/>
  <c r="D77" i="1"/>
  <c r="D71" i="1"/>
  <c r="D70" i="1"/>
  <c r="D69" i="1"/>
  <c r="D63" i="1"/>
  <c r="D62" i="1"/>
  <c r="D61" i="1"/>
  <c r="D55" i="1"/>
  <c r="D54" i="1"/>
  <c r="D53" i="1"/>
  <c r="D47" i="1"/>
  <c r="D46" i="1"/>
  <c r="D45" i="1"/>
  <c r="D39" i="1"/>
  <c r="D38" i="1"/>
  <c r="D37" i="1"/>
  <c r="D31" i="1"/>
  <c r="D30" i="1"/>
  <c r="D29" i="1"/>
  <c r="D23" i="1"/>
  <c r="D22" i="1"/>
  <c r="D21" i="1"/>
  <c r="D15" i="1"/>
  <c r="D14" i="1"/>
  <c r="D13" i="1"/>
  <c r="D7" i="1"/>
  <c r="D6" i="1"/>
  <c r="D5" i="1"/>
  <c r="H5" i="1" l="1"/>
  <c r="H150" i="1"/>
  <c r="H7" i="1"/>
  <c r="F5" i="1"/>
  <c r="H198" i="1"/>
  <c r="H339" i="1"/>
  <c r="H53" i="1"/>
  <c r="H196" i="1"/>
  <c r="H340" i="1"/>
  <c r="H54" i="1"/>
  <c r="H197" i="1"/>
  <c r="H341" i="1"/>
  <c r="H55" i="1"/>
  <c r="H100" i="1"/>
  <c r="H101" i="1"/>
  <c r="H244" i="1"/>
  <c r="H102" i="1"/>
  <c r="F198" i="1"/>
  <c r="H245" i="1"/>
  <c r="H246" i="1"/>
  <c r="H148" i="1"/>
  <c r="H291" i="1"/>
  <c r="F149" i="1"/>
  <c r="H292" i="1"/>
  <c r="H6" i="1"/>
  <c r="H293" i="1"/>
  <c r="F293" i="1"/>
  <c r="F100" i="1"/>
  <c r="F55" i="1"/>
  <c r="F6" i="1"/>
  <c r="F150" i="1"/>
  <c r="F244" i="1"/>
  <c r="F101" i="1"/>
  <c r="F7" i="1"/>
  <c r="F339" i="1"/>
  <c r="F245" i="1"/>
  <c r="F102" i="1"/>
  <c r="F196" i="1"/>
  <c r="F340" i="1"/>
  <c r="F53" i="1"/>
  <c r="F246" i="1"/>
  <c r="F291" i="1"/>
  <c r="F197" i="1"/>
  <c r="F148" i="1"/>
  <c r="F341" i="1"/>
  <c r="F54" i="1"/>
  <c r="F292" i="1"/>
</calcChain>
</file>

<file path=xl/sharedStrings.xml><?xml version="1.0" encoding="utf-8"?>
<sst xmlns="http://schemas.openxmlformats.org/spreadsheetml/2006/main" count="486" uniqueCount="80">
  <si>
    <t>** NEW ALIGNMENT **</t>
  </si>
  <si>
    <t/>
  </si>
  <si>
    <t>S01.MRT12C_R1.fastq.gz</t>
  </si>
  <si>
    <t>Reads</t>
  </si>
  <si>
    <t>Percentage</t>
  </si>
  <si>
    <t>Proportion</t>
  </si>
  <si>
    <t>Average for pooled replicas</t>
  </si>
  <si>
    <t>Standard deviation</t>
  </si>
  <si>
    <t>Uniquely mapped reads</t>
  </si>
  <si>
    <t>average</t>
  </si>
  <si>
    <t>stdev.s</t>
  </si>
  <si>
    <t>Multi-mapping reads</t>
  </si>
  <si>
    <t>Unmapped reads</t>
  </si>
  <si>
    <t>Total</t>
  </si>
  <si>
    <t>S01.MRT12C_R2.fastq.gz</t>
  </si>
  <si>
    <t>S01.MRT12C_R3.fastq.gz</t>
  </si>
  <si>
    <t>S01.MRT12C_R4.fastq.gz</t>
  </si>
  <si>
    <t>S01.MRT12C_R5.fastq.gz</t>
  </si>
  <si>
    <t>S01.MRT12C_R6.fastq.gz</t>
  </si>
  <si>
    <t>S02.MRT94C_R1.fastq.gz</t>
  </si>
  <si>
    <t>S02.MRT94C_R2.fastq.gz</t>
  </si>
  <si>
    <t>S02.MRT94C_R3.fastq.gz</t>
  </si>
  <si>
    <t>S02.MRT94C_R4.fastq.gz</t>
  </si>
  <si>
    <t>S02.MRT94C_R5.fastq.gz</t>
  </si>
  <si>
    <t>S02.MRT94C_R6.fastq.gz</t>
  </si>
  <si>
    <t>S04.MRTUltraC_R1.fastq.gz</t>
  </si>
  <si>
    <t>S04.MRTUltraC_R2.fastq.gz</t>
  </si>
  <si>
    <t>S04.MRTUltraC_R3.fastq.gz</t>
  </si>
  <si>
    <t>S04.MRTUltraC_R4.fastq.gz</t>
  </si>
  <si>
    <t>S04.MRTUltraC_R5.fastq.gz</t>
  </si>
  <si>
    <t>S04.MRTUltraC_R6.fastq.gz</t>
  </si>
  <si>
    <t>S05.InduroC_R1.fastq.gz</t>
  </si>
  <si>
    <t>S05.InduroC_R2.fastq.gz</t>
  </si>
  <si>
    <t>S05.InduroC_R3.fastq.gz</t>
  </si>
  <si>
    <t>S05.InduroC_R4.fastq.gz</t>
  </si>
  <si>
    <t>S05.InduroC_R5.fastq.gz</t>
  </si>
  <si>
    <t>S05.InduroC_R6.fastq.gz</t>
  </si>
  <si>
    <t>S06.MRT12G_R1.fastq.gz</t>
  </si>
  <si>
    <t>S06.MRT12G_R2.fastq.gz</t>
  </si>
  <si>
    <t>S06.MRT12G_R3.fastq.gz</t>
  </si>
  <si>
    <t>S06.MRT12G_R4.fastq.gz</t>
  </si>
  <si>
    <t>S06.MRT12G_R5.fastq.gz</t>
  </si>
  <si>
    <t>S06.MRT12G_R6.fastq.gz</t>
  </si>
  <si>
    <t>S07.MRT94G_R1.fastq.gz</t>
  </si>
  <si>
    <t>S07.MRT94G_R2.fastq.gz</t>
  </si>
  <si>
    <t>S07.MRT94G_R3.fastq.gz</t>
  </si>
  <si>
    <t>S07.MRT94G_R4.fastq.gz</t>
  </si>
  <si>
    <t>S07.MRT94G_R5.fastq.gz</t>
  </si>
  <si>
    <t>S07.MRT94G_R6.fastq.gz</t>
  </si>
  <si>
    <t>S09.MRTUltraG_R1.fastq.gz</t>
  </si>
  <si>
    <t>S09.MRTUltraG_R2.fastq.gz</t>
  </si>
  <si>
    <t>S09.MRTUltraG_R3.fastq.gz</t>
  </si>
  <si>
    <t>S09.MRTUltraG_R4.fastq.gz</t>
  </si>
  <si>
    <t>S09.MRTUltraG_R5.fastq.gz</t>
  </si>
  <si>
    <t>S09.MRTUltraG_R6.fastq.gz</t>
  </si>
  <si>
    <t>S10.InduroG_R1.fastq.gz</t>
  </si>
  <si>
    <t>S10.InduroG_R2.fastq.gz</t>
  </si>
  <si>
    <t>S10.InduroG_R3.fastq.gz</t>
  </si>
  <si>
    <t>S10.InduroG_R4.fastq.gz</t>
  </si>
  <si>
    <t>S10.InduroG_R5.fastq.gz</t>
  </si>
  <si>
    <t>S10.InduroG_R6.fastq.gz</t>
  </si>
  <si>
    <r>
      <t>MRT12_C =</t>
    </r>
    <r>
      <rPr>
        <b/>
        <sz val="11"/>
        <color theme="1"/>
        <rFont val="Aptos Narrow"/>
        <family val="2"/>
        <scheme val="minor"/>
      </rPr>
      <t xml:space="preserve"> MRT</t>
    </r>
  </si>
  <si>
    <t>Pooled replicas</t>
  </si>
  <si>
    <t>UltraMRT_C</t>
  </si>
  <si>
    <r>
      <t xml:space="preserve">MRT94_C = </t>
    </r>
    <r>
      <rPr>
        <b/>
        <sz val="11"/>
        <color theme="1"/>
        <rFont val="Aptos Narrow"/>
        <family val="2"/>
        <scheme val="minor"/>
      </rPr>
      <t>MRT-CBD</t>
    </r>
  </si>
  <si>
    <t>InduroRT_C</t>
  </si>
  <si>
    <t>UltraMRT_G</t>
  </si>
  <si>
    <t>InduroRT_G</t>
  </si>
  <si>
    <r>
      <t xml:space="preserve">MRT12_G = </t>
    </r>
    <r>
      <rPr>
        <b/>
        <sz val="11"/>
        <color theme="1"/>
        <rFont val="Aptos Narrow"/>
        <family val="2"/>
        <scheme val="minor"/>
      </rPr>
      <t>MRT</t>
    </r>
  </si>
  <si>
    <r>
      <t xml:space="preserve">MRT94_G = </t>
    </r>
    <r>
      <rPr>
        <b/>
        <sz val="11"/>
        <color theme="1"/>
        <rFont val="Aptos Narrow"/>
        <family val="2"/>
        <scheme val="minor"/>
      </rPr>
      <t>MRT-CBD</t>
    </r>
  </si>
  <si>
    <t>MRT_C</t>
  </si>
  <si>
    <t>MRT-CBD_C</t>
  </si>
  <si>
    <t>MRT_G</t>
  </si>
  <si>
    <t>MRT-CBD_G</t>
  </si>
  <si>
    <t>Data from mim-seq pipeline (R1-R6 represent the reads from techniqal replicates, each with custom index I1-I6)</t>
  </si>
  <si>
    <t>Perfect Index Reads</t>
  </si>
  <si>
    <t>Undetermined Reads</t>
  </si>
  <si>
    <t>Sequencing statistics</t>
  </si>
  <si>
    <t>Total nr of reads</t>
  </si>
  <si>
    <t>% bases ≥ Q30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</si>
</sst>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/>
    <xf numFmtId="0" fontId="1" fillId="2" borderId="0" xfId="0" applyFont="1" applyFill="1" applyAlignment="1">
      <alignment horizontal="center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Alignment statistics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Uniquely mapped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(Plot!$C$2,Plot!$C$6,Plot!$C$14,Plot!$C$18,Plot!$C$22,Plot!$C$26,Plot!$C$34,Plot!$C$38)</c:f>
                <c:numCache>
                  <c:formatCode>General</c:formatCode>
                  <c:ptCount val="8"/>
                  <c:pt idx="0">
                    <c:v>1.0897777616023158E-3</c:v>
                  </c:pt>
                  <c:pt idx="1">
                    <c:v>4.9973104263553053E-4</c:v>
                  </c:pt>
                  <c:pt idx="2">
                    <c:v>9.957944744000862E-4</c:v>
                  </c:pt>
                  <c:pt idx="3">
                    <c:v>1.4832319220503749E-3</c:v>
                  </c:pt>
                  <c:pt idx="4">
                    <c:v>2.1755538310194548E-3</c:v>
                  </c:pt>
                  <c:pt idx="5">
                    <c:v>4.692935637067186E-3</c:v>
                  </c:pt>
                  <c:pt idx="6">
                    <c:v>2.0880382988680492E-3</c:v>
                  </c:pt>
                  <c:pt idx="7">
                    <c:v>2.6165887015639358E-3</c:v>
                  </c:pt>
                </c:numCache>
              </c:numRef>
            </c:plus>
            <c:minus>
              <c:numRef>
                <c:f>(Plot!$C$2,Plot!$C$6,Plot!$C$14,Plot!$C$18,Plot!$C$22,Plot!$C$26,Plot!$C$34,Plot!$C$38)</c:f>
                <c:numCache>
                  <c:formatCode>General</c:formatCode>
                  <c:ptCount val="8"/>
                  <c:pt idx="0">
                    <c:v>1.0897777616023158E-3</c:v>
                  </c:pt>
                  <c:pt idx="1">
                    <c:v>4.9973104263553053E-4</c:v>
                  </c:pt>
                  <c:pt idx="2">
                    <c:v>9.957944744000862E-4</c:v>
                  </c:pt>
                  <c:pt idx="3">
                    <c:v>1.4832319220503749E-3</c:v>
                  </c:pt>
                  <c:pt idx="4">
                    <c:v>2.1755538310194548E-3</c:v>
                  </c:pt>
                  <c:pt idx="5">
                    <c:v>4.692935637067186E-3</c:v>
                  </c:pt>
                  <c:pt idx="6">
                    <c:v>2.0880382988680492E-3</c:v>
                  </c:pt>
                  <c:pt idx="7">
                    <c:v>2.6165887015639358E-3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Plot!$E$2:$E$9</c:f>
              <c:strCache>
                <c:ptCount val="8"/>
                <c:pt idx="0">
                  <c:v>MRT_C</c:v>
                </c:pt>
                <c:pt idx="1">
                  <c:v>MRT-CBD_C</c:v>
                </c:pt>
                <c:pt idx="2">
                  <c:v>UltraMRT_C</c:v>
                </c:pt>
                <c:pt idx="3">
                  <c:v>InduroRT_C</c:v>
                </c:pt>
                <c:pt idx="4">
                  <c:v>MRT_G</c:v>
                </c:pt>
                <c:pt idx="5">
                  <c:v>MRT-CBD_G</c:v>
                </c:pt>
                <c:pt idx="6">
                  <c:v>UltraMRT_G</c:v>
                </c:pt>
                <c:pt idx="7">
                  <c:v>InduroRT_G</c:v>
                </c:pt>
              </c:strCache>
            </c:strRef>
          </c:cat>
          <c:val>
            <c:numRef>
              <c:f>Plot!$F$2:$F$9</c:f>
              <c:numCache>
                <c:formatCode>General</c:formatCode>
                <c:ptCount val="8"/>
                <c:pt idx="0">
                  <c:v>0.98973618314127787</c:v>
                </c:pt>
                <c:pt idx="1">
                  <c:v>0.99154783450432549</c:v>
                </c:pt>
                <c:pt idx="2">
                  <c:v>0.99040484379795979</c:v>
                </c:pt>
                <c:pt idx="3">
                  <c:v>0.97989333730446271</c:v>
                </c:pt>
                <c:pt idx="4">
                  <c:v>0.97478167242242508</c:v>
                </c:pt>
                <c:pt idx="5">
                  <c:v>0.97693595747756357</c:v>
                </c:pt>
                <c:pt idx="6">
                  <c:v>0.9780940926638394</c:v>
                </c:pt>
                <c:pt idx="7">
                  <c:v>0.96603561794998694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19-41C1-B2E8-02B616F9BF6C}"/>
            </c:ext>
          </c:extLst>
        </c:ser>
        <c:ser>
          <c:idx val="1"/>
          <c:order val="1"/>
          <c:tx>
            <c:v>Multi-mapping reads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(Plot!$C$3,Plot!$C$7,Plot!$C$15,Plot!$C$19,Plot!$C$23,Plot!$C$27,Plot!$C$35,Plot!$C$39)</c:f>
                <c:numCache>
                  <c:formatCode>General</c:formatCode>
                  <c:ptCount val="8"/>
                  <c:pt idx="0">
                    <c:v>1.2408678826266027E-5</c:v>
                  </c:pt>
                  <c:pt idx="1">
                    <c:v>3.6316829041291273E-6</c:v>
                  </c:pt>
                  <c:pt idx="2">
                    <c:v>7.1132721161266037E-6</c:v>
                  </c:pt>
                  <c:pt idx="3">
                    <c:v>3.0044650907433142E-6</c:v>
                  </c:pt>
                  <c:pt idx="4">
                    <c:v>4.984661935001602E-5</c:v>
                  </c:pt>
                  <c:pt idx="5">
                    <c:v>2.3381422510234809E-5</c:v>
                  </c:pt>
                  <c:pt idx="6">
                    <c:v>2.5379770446051553E-5</c:v>
                  </c:pt>
                  <c:pt idx="7">
                    <c:v>1.1014950112723546E-5</c:v>
                  </c:pt>
                </c:numCache>
              </c:numRef>
            </c:plus>
            <c:minus>
              <c:numRef>
                <c:f>(Plot!$C$3,Plot!$C$7,Plot!$C$15,Plot!$C$19,Plot!$C$23,Plot!$C$27,Plot!$C$35,Plot!$C$39)</c:f>
                <c:numCache>
                  <c:formatCode>General</c:formatCode>
                  <c:ptCount val="8"/>
                  <c:pt idx="0">
                    <c:v>1.2408678826266027E-5</c:v>
                  </c:pt>
                  <c:pt idx="1">
                    <c:v>3.6316829041291273E-6</c:v>
                  </c:pt>
                  <c:pt idx="2">
                    <c:v>7.1132721161266037E-6</c:v>
                  </c:pt>
                  <c:pt idx="3">
                    <c:v>3.0044650907433142E-6</c:v>
                  </c:pt>
                  <c:pt idx="4">
                    <c:v>4.984661935001602E-5</c:v>
                  </c:pt>
                  <c:pt idx="5">
                    <c:v>2.3381422510234809E-5</c:v>
                  </c:pt>
                  <c:pt idx="6">
                    <c:v>2.5379770446051553E-5</c:v>
                  </c:pt>
                  <c:pt idx="7">
                    <c:v>1.1014950112723546E-5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Plot!$E$2:$E$9</c:f>
              <c:strCache>
                <c:ptCount val="8"/>
                <c:pt idx="0">
                  <c:v>MRT_C</c:v>
                </c:pt>
                <c:pt idx="1">
                  <c:v>MRT-CBD_C</c:v>
                </c:pt>
                <c:pt idx="2">
                  <c:v>UltraMRT_C</c:v>
                </c:pt>
                <c:pt idx="3">
                  <c:v>InduroRT_C</c:v>
                </c:pt>
                <c:pt idx="4">
                  <c:v>MRT_G</c:v>
                </c:pt>
                <c:pt idx="5">
                  <c:v>MRT-CBD_G</c:v>
                </c:pt>
                <c:pt idx="6">
                  <c:v>UltraMRT_G</c:v>
                </c:pt>
                <c:pt idx="7">
                  <c:v>InduroRT_G</c:v>
                </c:pt>
              </c:strCache>
            </c:strRef>
          </c:cat>
          <c:val>
            <c:numRef>
              <c:f>Plot!$G$2:$G$9</c:f>
              <c:numCache>
                <c:formatCode>General</c:formatCode>
                <c:ptCount val="8"/>
                <c:pt idx="0">
                  <c:v>1.5960804572054678E-4</c:v>
                </c:pt>
                <c:pt idx="1">
                  <c:v>5.2323078079538644E-5</c:v>
                </c:pt>
                <c:pt idx="2">
                  <c:v>7.1587288337799225E-5</c:v>
                </c:pt>
                <c:pt idx="3">
                  <c:v>2.8281362012861554E-5</c:v>
                </c:pt>
                <c:pt idx="4">
                  <c:v>3.9491845904631682E-4</c:v>
                </c:pt>
                <c:pt idx="5">
                  <c:v>2.0316877350298938E-4</c:v>
                </c:pt>
                <c:pt idx="6">
                  <c:v>2.0039175147441138E-4</c:v>
                </c:pt>
                <c:pt idx="7">
                  <c:v>6.1531360031590116E-5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19-41C1-B2E8-02B616F9BF6C}"/>
            </c:ext>
          </c:extLst>
        </c:ser>
        <c:ser>
          <c:idx val="2"/>
          <c:order val="2"/>
          <c:tx>
            <c:v>Unmapped reads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(Plot!$C$4,Plot!$C$8,Plot!$C$16,Plot!$C$20,Plot!$C$24,Plot!$C$28,Plot!$C$36,Plot!$C$40)</c:f>
                <c:numCache>
                  <c:formatCode>General</c:formatCode>
                  <c:ptCount val="8"/>
                  <c:pt idx="0">
                    <c:v>1.094456889318079E-3</c:v>
                  </c:pt>
                  <c:pt idx="1">
                    <c:v>5.0121300114952787E-4</c:v>
                  </c:pt>
                  <c:pt idx="2">
                    <c:v>1.0012727280242658E-3</c:v>
                  </c:pt>
                  <c:pt idx="3">
                    <c:v>1.4840119653673129E-3</c:v>
                  </c:pt>
                  <c:pt idx="4">
                    <c:v>2.1361915961976381E-3</c:v>
                  </c:pt>
                  <c:pt idx="5">
                    <c:v>4.6976567451308933E-3</c:v>
                  </c:pt>
                  <c:pt idx="6">
                    <c:v>2.0755403859203463E-3</c:v>
                  </c:pt>
                  <c:pt idx="7">
                    <c:v>2.6067908210147977E-3</c:v>
                  </c:pt>
                </c:numCache>
              </c:numRef>
            </c:plus>
            <c:minus>
              <c:numRef>
                <c:f>(Plot!$C$4,Plot!$C$8,Plot!$C$16,Plot!$C$20,Plot!$C$24,Plot!$C$28,Plot!$C$36,Plot!$C$40)</c:f>
                <c:numCache>
                  <c:formatCode>General</c:formatCode>
                  <c:ptCount val="8"/>
                  <c:pt idx="0">
                    <c:v>1.094456889318079E-3</c:v>
                  </c:pt>
                  <c:pt idx="1">
                    <c:v>5.0121300114952787E-4</c:v>
                  </c:pt>
                  <c:pt idx="2">
                    <c:v>1.0012727280242658E-3</c:v>
                  </c:pt>
                  <c:pt idx="3">
                    <c:v>1.4840119653673129E-3</c:v>
                  </c:pt>
                  <c:pt idx="4">
                    <c:v>2.1361915961976381E-3</c:v>
                  </c:pt>
                  <c:pt idx="5">
                    <c:v>4.6976567451308933E-3</c:v>
                  </c:pt>
                  <c:pt idx="6">
                    <c:v>2.0755403859203463E-3</c:v>
                  </c:pt>
                  <c:pt idx="7">
                    <c:v>2.6067908210147977E-3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Plot!$E$2:$E$9</c:f>
              <c:strCache>
                <c:ptCount val="8"/>
                <c:pt idx="0">
                  <c:v>MRT_C</c:v>
                </c:pt>
                <c:pt idx="1">
                  <c:v>MRT-CBD_C</c:v>
                </c:pt>
                <c:pt idx="2">
                  <c:v>UltraMRT_C</c:v>
                </c:pt>
                <c:pt idx="3">
                  <c:v>InduroRT_C</c:v>
                </c:pt>
                <c:pt idx="4">
                  <c:v>MRT_G</c:v>
                </c:pt>
                <c:pt idx="5">
                  <c:v>MRT-CBD_G</c:v>
                </c:pt>
                <c:pt idx="6">
                  <c:v>UltraMRT_G</c:v>
                </c:pt>
                <c:pt idx="7">
                  <c:v>InduroRT_G</c:v>
                </c:pt>
              </c:strCache>
            </c:strRef>
          </c:cat>
          <c:val>
            <c:numRef>
              <c:f>Plot!$H$2:$H$9</c:f>
              <c:numCache>
                <c:formatCode>General</c:formatCode>
                <c:ptCount val="8"/>
                <c:pt idx="0">
                  <c:v>1.0104208813001709E-2</c:v>
                </c:pt>
                <c:pt idx="1">
                  <c:v>8.3998424175950135E-3</c:v>
                </c:pt>
                <c:pt idx="2">
                  <c:v>9.5235689137024085E-3</c:v>
                </c:pt>
                <c:pt idx="3">
                  <c:v>2.0078381333524461E-2</c:v>
                </c:pt>
                <c:pt idx="4">
                  <c:v>2.4823409118528622E-2</c:v>
                </c:pt>
                <c:pt idx="5">
                  <c:v>2.2860873748933492E-2</c:v>
                </c:pt>
                <c:pt idx="6">
                  <c:v>2.1705515584685961E-2</c:v>
                </c:pt>
                <c:pt idx="7">
                  <c:v>3.3902850689981535E-2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19-41C1-B2E8-02B616F9B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-27"/>
        <c:axId val="380435792"/>
        <c:axId val="2030416816"/>
      </c:barChart>
      <c:catAx>
        <c:axId val="380435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2030416816"/>
        <c:crosses val="autoZero"/>
        <c:auto val="1"/>
        <c:lblAlgn val="ctr"/>
        <c:lblOffset val="100"/>
        <c:noMultiLvlLbl val="0"/>
      </c:catAx>
      <c:valAx>
        <c:axId val="203041681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0435792"/>
        <c:crosses val="autoZero"/>
        <c:crossBetween val="between"/>
      </c:valAx>
      <c:spPr>
        <a:noFill/>
        <a:ln cmpd="sng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695326</xdr:colOff>
      <xdr:row>11</xdr:row>
      <xdr:rowOff>152400</xdr:rowOff>
    </xdr:from>
    <xdr:to>
      <xdr:col>14</xdr:col>
      <xdr:colOff>311151</xdr:colOff>
      <xdr:row>41</xdr:row>
      <xdr:rowOff>165099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AF19A4-3470-4178-AD17-21B5415B42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8E9C-C948-4E19-9217-C0884520B3B5}">
  <dimension ref="A1:D4"/>
  <sheetViews>
    <sheetView tabSelected="1" workbookViewId="0">
      <selection activeCell="E9" sqref="E9"/>
    </sheetView>
  </sheetViews>
  <sheetFormatPr defaultRowHeight="14.5" x14ac:dyDescent="0.35"/>
  <cols>
    <col min="1" max="1" width="19.6328125" bestFit="1" customWidth="1"/>
    <col min="2" max="2" width="17.453125" bestFit="1" customWidth="1"/>
    <col min="3" max="3" width="18.6328125" bestFit="1" customWidth="1"/>
    <col min="4" max="4" width="13.08984375" bestFit="1" customWidth="1"/>
  </cols>
  <sheetData>
    <row r="1" spans="1:4" x14ac:dyDescent="0.35">
      <c r="A1" s="3" t="s">
        <v>77</v>
      </c>
    </row>
    <row r="2" spans="1:4" x14ac:dyDescent="0.35">
      <c r="A2" t="s">
        <v>78</v>
      </c>
      <c r="B2" t="s">
        <v>75</v>
      </c>
      <c r="C2" t="s">
        <v>76</v>
      </c>
      <c r="D2" t="s">
        <v>79</v>
      </c>
    </row>
    <row r="3" spans="1:4" x14ac:dyDescent="0.35">
      <c r="A3">
        <f>B3+C3</f>
        <v>1069493896</v>
      </c>
      <c r="B3">
        <v>777031860</v>
      </c>
      <c r="C3">
        <v>292462036</v>
      </c>
    </row>
    <row r="4" spans="1:4" x14ac:dyDescent="0.35">
      <c r="B4" s="8">
        <v>0.72699999999999998</v>
      </c>
      <c r="C4" s="8">
        <v>0.27300000000000002</v>
      </c>
      <c r="D4" s="8">
        <v>0.88700000000000001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5318-FC63-48F2-9EB8-6AA387C8BD54}">
  <dimension ref="A1:H382"/>
  <sheetViews>
    <sheetView workbookViewId="0">
      <selection activeCell="L23" sqref="L23"/>
    </sheetView>
  </sheetViews>
  <sheetFormatPr defaultRowHeight="14.5" x14ac:dyDescent="0.35"/>
  <cols>
    <col min="1" max="1" width="23.54296875" bestFit="1" customWidth="1"/>
    <col min="2" max="2" width="8.81640625" bestFit="1" customWidth="1"/>
    <col min="3" max="3" width="10.1796875" bestFit="1" customWidth="1"/>
    <col min="4" max="4" width="11.81640625" bestFit="1" customWidth="1"/>
    <col min="5" max="5" width="24.1796875" bestFit="1" customWidth="1"/>
    <col min="6" max="6" width="11.81640625" bestFit="1" customWidth="1"/>
    <col min="7" max="7" width="17" bestFit="1" customWidth="1"/>
    <col min="8" max="8" width="11.81640625" bestFit="1" customWidth="1"/>
  </cols>
  <sheetData>
    <row r="1" spans="1:8" x14ac:dyDescent="0.35">
      <c r="A1" s="7" t="s">
        <v>74</v>
      </c>
      <c r="B1" s="7"/>
      <c r="C1" s="7"/>
      <c r="D1" s="7"/>
      <c r="E1" s="7"/>
      <c r="F1" s="7"/>
      <c r="G1" s="7"/>
      <c r="H1" s="7"/>
    </row>
    <row r="2" spans="1:8" x14ac:dyDescent="0.35">
      <c r="A2" t="s">
        <v>0</v>
      </c>
      <c r="B2" s="4"/>
      <c r="C2" s="5"/>
      <c r="D2" s="5"/>
      <c r="E2" s="6"/>
      <c r="F2" s="6"/>
      <c r="G2" s="6"/>
      <c r="H2" s="6"/>
    </row>
    <row r="3" spans="1:8" x14ac:dyDescent="0.35">
      <c r="A3" t="s">
        <v>1</v>
      </c>
    </row>
    <row r="4" spans="1:8" x14ac:dyDescent="0.35">
      <c r="A4" t="s">
        <v>2</v>
      </c>
      <c r="B4" t="s">
        <v>3</v>
      </c>
      <c r="C4" t="s">
        <v>4</v>
      </c>
      <c r="D4" t="s">
        <v>5</v>
      </c>
      <c r="E4" s="3" t="s">
        <v>6</v>
      </c>
      <c r="G4" s="3" t="s">
        <v>7</v>
      </c>
    </row>
    <row r="5" spans="1:8" x14ac:dyDescent="0.35">
      <c r="A5" t="s">
        <v>8</v>
      </c>
      <c r="B5">
        <v>11081149</v>
      </c>
      <c r="C5">
        <v>0.99</v>
      </c>
      <c r="D5">
        <f>B5/B8</f>
        <v>0.98780384855898551</v>
      </c>
      <c r="E5" t="s">
        <v>9</v>
      </c>
      <c r="F5">
        <f>AVERAGE(D5,D13,D21,D29,D37,D45)</f>
        <v>0.98973618314127787</v>
      </c>
      <c r="G5" t="s">
        <v>10</v>
      </c>
      <c r="H5">
        <f>_xlfn.STDEV.S(D5,D13,D21,D29,D37,D45)</f>
        <v>1.0897777616023158E-3</v>
      </c>
    </row>
    <row r="6" spans="1:8" x14ac:dyDescent="0.35">
      <c r="A6" t="s">
        <v>11</v>
      </c>
      <c r="B6">
        <v>1765</v>
      </c>
      <c r="C6">
        <v>0</v>
      </c>
      <c r="D6">
        <f>B6/B8</f>
        <v>1.5733691449384981E-4</v>
      </c>
      <c r="E6" t="s">
        <v>9</v>
      </c>
      <c r="F6">
        <f>AVERAGE(D6,D14,D22,D30,D38,D46)</f>
        <v>1.5960804572054678E-4</v>
      </c>
      <c r="G6" t="s">
        <v>10</v>
      </c>
      <c r="H6">
        <f>_xlfn.STDEV.S(D6,D14,D22,D30,D38,D46)</f>
        <v>1.2408678826266027E-5</v>
      </c>
    </row>
    <row r="7" spans="1:8" x14ac:dyDescent="0.35">
      <c r="A7" t="s">
        <v>12</v>
      </c>
      <c r="B7">
        <v>135051</v>
      </c>
      <c r="C7">
        <v>0.01</v>
      </c>
      <c r="D7">
        <f>B7/B8</f>
        <v>1.2038814526520629E-2</v>
      </c>
      <c r="E7" t="s">
        <v>9</v>
      </c>
      <c r="F7">
        <f>AVERAGE(D7,D15,D23,D31,D39,D47)</f>
        <v>1.0104208813001709E-2</v>
      </c>
      <c r="G7" t="s">
        <v>10</v>
      </c>
      <c r="H7">
        <f>_xlfn.STDEV.S(D7,D15,D23,D31,D39,D47)</f>
        <v>1.094456889318079E-3</v>
      </c>
    </row>
    <row r="8" spans="1:8" x14ac:dyDescent="0.35">
      <c r="A8" t="s">
        <v>13</v>
      </c>
      <c r="B8">
        <v>11217965</v>
      </c>
    </row>
    <row r="9" spans="1:8" x14ac:dyDescent="0.35">
      <c r="A9" t="s">
        <v>1</v>
      </c>
    </row>
    <row r="10" spans="1:8" x14ac:dyDescent="0.35">
      <c r="A10" t="s">
        <v>0</v>
      </c>
    </row>
    <row r="11" spans="1:8" x14ac:dyDescent="0.35">
      <c r="A11" t="s">
        <v>1</v>
      </c>
    </row>
    <row r="12" spans="1:8" x14ac:dyDescent="0.35">
      <c r="A12" t="s">
        <v>14</v>
      </c>
    </row>
    <row r="13" spans="1:8" x14ac:dyDescent="0.35">
      <c r="A13" t="s">
        <v>8</v>
      </c>
      <c r="B13">
        <v>13508713</v>
      </c>
      <c r="C13">
        <v>0.99</v>
      </c>
      <c r="D13">
        <f>B13/B16</f>
        <v>0.99076883652267589</v>
      </c>
    </row>
    <row r="14" spans="1:8" x14ac:dyDescent="0.35">
      <c r="A14" t="s">
        <v>11</v>
      </c>
      <c r="B14">
        <v>2136</v>
      </c>
      <c r="C14">
        <v>0</v>
      </c>
      <c r="D14">
        <f>B14/B16</f>
        <v>1.5666053715201705E-4</v>
      </c>
    </row>
    <row r="15" spans="1:8" x14ac:dyDescent="0.35">
      <c r="A15" t="s">
        <v>12</v>
      </c>
      <c r="B15">
        <v>123727</v>
      </c>
      <c r="C15">
        <v>0.01</v>
      </c>
      <c r="D15">
        <f>B15/B16</f>
        <v>9.0745029401721033E-3</v>
      </c>
    </row>
    <row r="16" spans="1:8" x14ac:dyDescent="0.35">
      <c r="A16" t="s">
        <v>13</v>
      </c>
      <c r="B16">
        <v>13634576</v>
      </c>
      <c r="D16" s="1"/>
    </row>
    <row r="17" spans="1:4" x14ac:dyDescent="0.35">
      <c r="A17" t="s">
        <v>1</v>
      </c>
    </row>
    <row r="18" spans="1:4" x14ac:dyDescent="0.35">
      <c r="A18" t="s">
        <v>0</v>
      </c>
    </row>
    <row r="19" spans="1:4" x14ac:dyDescent="0.35">
      <c r="A19" t="s">
        <v>1</v>
      </c>
    </row>
    <row r="20" spans="1:4" x14ac:dyDescent="0.35">
      <c r="A20" t="s">
        <v>15</v>
      </c>
    </row>
    <row r="21" spans="1:4" x14ac:dyDescent="0.35">
      <c r="A21" t="s">
        <v>8</v>
      </c>
      <c r="B21">
        <v>13500442</v>
      </c>
      <c r="C21">
        <v>0.99</v>
      </c>
      <c r="D21">
        <f>B21/B24</f>
        <v>0.98990433291137903</v>
      </c>
    </row>
    <row r="22" spans="1:4" x14ac:dyDescent="0.35">
      <c r="A22" t="s">
        <v>11</v>
      </c>
      <c r="B22">
        <v>2135</v>
      </c>
      <c r="C22">
        <v>0</v>
      </c>
      <c r="D22">
        <f>B22/B24</f>
        <v>1.5654641164828488E-4</v>
      </c>
    </row>
    <row r="23" spans="1:4" x14ac:dyDescent="0.35">
      <c r="A23" t="s">
        <v>12</v>
      </c>
      <c r="B23">
        <v>135551</v>
      </c>
      <c r="C23">
        <v>0.01</v>
      </c>
      <c r="D23">
        <f>B23/B24</f>
        <v>9.939120676972675E-3</v>
      </c>
    </row>
    <row r="24" spans="1:4" x14ac:dyDescent="0.35">
      <c r="A24" t="s">
        <v>13</v>
      </c>
      <c r="B24">
        <v>13638128</v>
      </c>
    </row>
    <row r="25" spans="1:4" x14ac:dyDescent="0.35">
      <c r="A25" t="s">
        <v>1</v>
      </c>
    </row>
    <row r="26" spans="1:4" x14ac:dyDescent="0.35">
      <c r="A26" t="s">
        <v>0</v>
      </c>
    </row>
    <row r="27" spans="1:4" x14ac:dyDescent="0.35">
      <c r="A27" t="s">
        <v>1</v>
      </c>
    </row>
    <row r="28" spans="1:4" x14ac:dyDescent="0.35">
      <c r="A28" t="s">
        <v>16</v>
      </c>
      <c r="D28" s="1"/>
    </row>
    <row r="29" spans="1:4" x14ac:dyDescent="0.35">
      <c r="A29" t="s">
        <v>8</v>
      </c>
      <c r="B29">
        <v>13181987</v>
      </c>
      <c r="C29">
        <v>0.99</v>
      </c>
      <c r="D29">
        <f>B29/B32</f>
        <v>0.98921869131386042</v>
      </c>
    </row>
    <row r="30" spans="1:4" x14ac:dyDescent="0.35">
      <c r="A30" t="s">
        <v>11</v>
      </c>
      <c r="B30">
        <v>1959</v>
      </c>
      <c r="C30">
        <v>0</v>
      </c>
      <c r="D30">
        <f>B30/B32</f>
        <v>1.470096591874846E-4</v>
      </c>
    </row>
    <row r="31" spans="1:4" x14ac:dyDescent="0.35">
      <c r="A31" t="s">
        <v>12</v>
      </c>
      <c r="B31">
        <v>141709</v>
      </c>
      <c r="C31">
        <v>0.01</v>
      </c>
      <c r="D31">
        <f>B31/B32</f>
        <v>1.0634299026952145E-2</v>
      </c>
    </row>
    <row r="32" spans="1:4" x14ac:dyDescent="0.35">
      <c r="A32" t="s">
        <v>13</v>
      </c>
      <c r="B32">
        <v>13325655</v>
      </c>
    </row>
    <row r="33" spans="1:4" x14ac:dyDescent="0.35">
      <c r="A33" t="s">
        <v>1</v>
      </c>
    </row>
    <row r="34" spans="1:4" x14ac:dyDescent="0.35">
      <c r="A34" t="s">
        <v>0</v>
      </c>
    </row>
    <row r="35" spans="1:4" x14ac:dyDescent="0.35">
      <c r="A35" t="s">
        <v>1</v>
      </c>
    </row>
    <row r="36" spans="1:4" x14ac:dyDescent="0.35">
      <c r="A36" t="s">
        <v>17</v>
      </c>
    </row>
    <row r="37" spans="1:4" x14ac:dyDescent="0.35">
      <c r="A37" t="s">
        <v>8</v>
      </c>
      <c r="B37">
        <v>13342023</v>
      </c>
      <c r="C37">
        <v>0.99</v>
      </c>
      <c r="D37">
        <f>B37/B40</f>
        <v>0.99018507270745315</v>
      </c>
    </row>
    <row r="38" spans="1:4" x14ac:dyDescent="0.35">
      <c r="A38" t="s">
        <v>11</v>
      </c>
      <c r="B38">
        <v>2108</v>
      </c>
      <c r="C38">
        <v>0</v>
      </c>
      <c r="D38">
        <f>B38/B40</f>
        <v>1.564463000301612E-4</v>
      </c>
    </row>
    <row r="39" spans="1:4" x14ac:dyDescent="0.35">
      <c r="A39" t="s">
        <v>12</v>
      </c>
      <c r="B39">
        <v>130141</v>
      </c>
      <c r="C39">
        <v>0.01</v>
      </c>
      <c r="D39">
        <f>B39/B40</f>
        <v>9.6584809925167013E-3</v>
      </c>
    </row>
    <row r="40" spans="1:4" x14ac:dyDescent="0.35">
      <c r="A40" t="s">
        <v>13</v>
      </c>
      <c r="B40">
        <v>13474272</v>
      </c>
    </row>
    <row r="41" spans="1:4" x14ac:dyDescent="0.35">
      <c r="A41" t="s">
        <v>1</v>
      </c>
    </row>
    <row r="42" spans="1:4" x14ac:dyDescent="0.35">
      <c r="A42" t="s">
        <v>0</v>
      </c>
    </row>
    <row r="43" spans="1:4" x14ac:dyDescent="0.35">
      <c r="A43" t="s">
        <v>1</v>
      </c>
    </row>
    <row r="44" spans="1:4" x14ac:dyDescent="0.35">
      <c r="A44" t="s">
        <v>18</v>
      </c>
    </row>
    <row r="45" spans="1:4" x14ac:dyDescent="0.35">
      <c r="A45" t="s">
        <v>8</v>
      </c>
      <c r="B45">
        <v>12664301</v>
      </c>
      <c r="C45">
        <v>0.99</v>
      </c>
      <c r="D45">
        <f>B45/B48</f>
        <v>0.99053631683331256</v>
      </c>
    </row>
    <row r="46" spans="1:4" x14ac:dyDescent="0.35">
      <c r="A46" t="s">
        <v>11</v>
      </c>
      <c r="B46">
        <v>2348</v>
      </c>
      <c r="C46">
        <v>0</v>
      </c>
      <c r="D46">
        <f>B46/B48</f>
        <v>1.8364845181148315E-4</v>
      </c>
    </row>
    <row r="47" spans="1:4" x14ac:dyDescent="0.35">
      <c r="A47" t="s">
        <v>12</v>
      </c>
      <c r="B47">
        <v>118648</v>
      </c>
      <c r="C47">
        <v>0.01</v>
      </c>
      <c r="D47">
        <f>B47/B48</f>
        <v>9.2800347148760017E-3</v>
      </c>
    </row>
    <row r="48" spans="1:4" x14ac:dyDescent="0.35">
      <c r="A48" t="s">
        <v>13</v>
      </c>
      <c r="B48">
        <v>12785297</v>
      </c>
    </row>
    <row r="49" spans="1:8" x14ac:dyDescent="0.35">
      <c r="A49" t="s">
        <v>1</v>
      </c>
    </row>
    <row r="50" spans="1:8" x14ac:dyDescent="0.35">
      <c r="A50" t="s">
        <v>0</v>
      </c>
    </row>
    <row r="51" spans="1:8" x14ac:dyDescent="0.35">
      <c r="A51" t="s">
        <v>1</v>
      </c>
    </row>
    <row r="52" spans="1:8" x14ac:dyDescent="0.35">
      <c r="A52" t="s">
        <v>19</v>
      </c>
    </row>
    <row r="53" spans="1:8" x14ac:dyDescent="0.35">
      <c r="A53" t="s">
        <v>8</v>
      </c>
      <c r="B53">
        <v>11254895</v>
      </c>
      <c r="C53">
        <v>0.99</v>
      </c>
      <c r="D53">
        <f>B53/B56</f>
        <v>0.99144372995622099</v>
      </c>
      <c r="E53" t="s">
        <v>9</v>
      </c>
      <c r="F53">
        <f>AVERAGE(D53,D61,D69,D77,D85,D93)</f>
        <v>0.99154783450432549</v>
      </c>
      <c r="G53" t="s">
        <v>10</v>
      </c>
      <c r="H53">
        <f>_xlfn.STDEV.S(D53,D61,D69,D77,D85,D93)</f>
        <v>4.9973104263553053E-4</v>
      </c>
    </row>
    <row r="54" spans="1:8" x14ac:dyDescent="0.35">
      <c r="A54" t="s">
        <v>11</v>
      </c>
      <c r="B54">
        <v>615</v>
      </c>
      <c r="C54">
        <v>0</v>
      </c>
      <c r="D54">
        <f>B54/B56</f>
        <v>5.4175351606840928E-5</v>
      </c>
      <c r="E54" t="s">
        <v>9</v>
      </c>
      <c r="F54">
        <f>AVERAGE(D54,D62,D70,D78,D86,D94)</f>
        <v>5.2323078079538644E-5</v>
      </c>
      <c r="G54" t="s">
        <v>10</v>
      </c>
      <c r="H54">
        <f>_xlfn.STDEV.S(D54,D62,D70,D78,D86,D94)</f>
        <v>3.6316829041291273E-6</v>
      </c>
    </row>
    <row r="55" spans="1:8" x14ac:dyDescent="0.35">
      <c r="A55" t="s">
        <v>12</v>
      </c>
      <c r="B55">
        <v>96516</v>
      </c>
      <c r="C55">
        <v>0.01</v>
      </c>
      <c r="D55">
        <f>B55/B56</f>
        <v>8.5020946921721286E-3</v>
      </c>
      <c r="E55" t="s">
        <v>9</v>
      </c>
      <c r="F55">
        <f>AVERAGE(D55,D63,D71,D79,D87,D95)</f>
        <v>8.3998424175950135E-3</v>
      </c>
      <c r="G55" t="s">
        <v>10</v>
      </c>
      <c r="H55">
        <f>_xlfn.STDEV.S(D55,D63,D71,D79,D87,D95)</f>
        <v>5.0121300114952787E-4</v>
      </c>
    </row>
    <row r="56" spans="1:8" x14ac:dyDescent="0.35">
      <c r="A56" t="s">
        <v>13</v>
      </c>
      <c r="B56">
        <v>11352026</v>
      </c>
      <c r="D56" s="1"/>
    </row>
    <row r="57" spans="1:8" x14ac:dyDescent="0.35">
      <c r="A57" t="s">
        <v>1</v>
      </c>
    </row>
    <row r="58" spans="1:8" x14ac:dyDescent="0.35">
      <c r="A58" t="s">
        <v>0</v>
      </c>
    </row>
    <row r="59" spans="1:8" x14ac:dyDescent="0.35">
      <c r="A59" t="s">
        <v>1</v>
      </c>
    </row>
    <row r="60" spans="1:8" x14ac:dyDescent="0.35">
      <c r="A60" t="s">
        <v>20</v>
      </c>
    </row>
    <row r="61" spans="1:8" x14ac:dyDescent="0.35">
      <c r="A61" t="s">
        <v>8</v>
      </c>
      <c r="B61">
        <v>12296451</v>
      </c>
      <c r="C61">
        <v>0.99</v>
      </c>
      <c r="D61">
        <f>B61/B64</f>
        <v>0.99185756428204763</v>
      </c>
    </row>
    <row r="62" spans="1:8" x14ac:dyDescent="0.35">
      <c r="A62" t="s">
        <v>11</v>
      </c>
      <c r="B62">
        <v>622</v>
      </c>
      <c r="C62">
        <v>0</v>
      </c>
      <c r="D62">
        <f>B62/B64</f>
        <v>5.0171826406125929E-5</v>
      </c>
    </row>
    <row r="63" spans="1:8" x14ac:dyDescent="0.35">
      <c r="A63" t="s">
        <v>12</v>
      </c>
      <c r="B63">
        <v>100323</v>
      </c>
      <c r="C63">
        <v>0.01</v>
      </c>
      <c r="D63">
        <f>B63/B64</f>
        <v>8.0922638915462575E-3</v>
      </c>
    </row>
    <row r="64" spans="1:8" x14ac:dyDescent="0.35">
      <c r="A64" t="s">
        <v>13</v>
      </c>
      <c r="B64">
        <v>12397396</v>
      </c>
    </row>
    <row r="65" spans="1:4" x14ac:dyDescent="0.35">
      <c r="A65" t="s">
        <v>1</v>
      </c>
    </row>
    <row r="66" spans="1:4" x14ac:dyDescent="0.35">
      <c r="A66" t="s">
        <v>0</v>
      </c>
    </row>
    <row r="67" spans="1:4" x14ac:dyDescent="0.35">
      <c r="A67" t="s">
        <v>1</v>
      </c>
    </row>
    <row r="68" spans="1:4" x14ac:dyDescent="0.35">
      <c r="A68" t="s">
        <v>21</v>
      </c>
      <c r="D68" s="1"/>
    </row>
    <row r="69" spans="1:4" x14ac:dyDescent="0.35">
      <c r="A69" t="s">
        <v>8</v>
      </c>
      <c r="B69">
        <v>11310142</v>
      </c>
      <c r="C69">
        <v>0.99</v>
      </c>
      <c r="D69">
        <f>B69/B72</f>
        <v>0.99120059790292281</v>
      </c>
    </row>
    <row r="70" spans="1:4" x14ac:dyDescent="0.35">
      <c r="A70" t="s">
        <v>11</v>
      </c>
      <c r="B70">
        <v>636</v>
      </c>
      <c r="C70">
        <v>0</v>
      </c>
      <c r="D70">
        <f>B70/B72</f>
        <v>5.5737901457493543E-5</v>
      </c>
    </row>
    <row r="71" spans="1:4" x14ac:dyDescent="0.35">
      <c r="A71" t="s">
        <v>12</v>
      </c>
      <c r="B71">
        <v>99770</v>
      </c>
      <c r="C71">
        <v>0.01</v>
      </c>
      <c r="D71">
        <f>B71/B72</f>
        <v>8.7436641956197027E-3</v>
      </c>
    </row>
    <row r="72" spans="1:4" x14ac:dyDescent="0.35">
      <c r="A72" t="s">
        <v>13</v>
      </c>
      <c r="B72">
        <v>11410548</v>
      </c>
    </row>
    <row r="73" spans="1:4" x14ac:dyDescent="0.35">
      <c r="A73" t="s">
        <v>1</v>
      </c>
    </row>
    <row r="74" spans="1:4" x14ac:dyDescent="0.35">
      <c r="A74" t="s">
        <v>0</v>
      </c>
    </row>
    <row r="75" spans="1:4" x14ac:dyDescent="0.35">
      <c r="A75" t="s">
        <v>1</v>
      </c>
    </row>
    <row r="76" spans="1:4" x14ac:dyDescent="0.35">
      <c r="A76" t="s">
        <v>22</v>
      </c>
    </row>
    <row r="77" spans="1:4" x14ac:dyDescent="0.35">
      <c r="A77" t="s">
        <v>8</v>
      </c>
      <c r="B77">
        <v>13932085</v>
      </c>
      <c r="C77">
        <v>0.99</v>
      </c>
      <c r="D77">
        <f>B77/B80</f>
        <v>0.99109823927478113</v>
      </c>
    </row>
    <row r="78" spans="1:4" x14ac:dyDescent="0.35">
      <c r="A78" t="s">
        <v>11</v>
      </c>
      <c r="B78">
        <v>653</v>
      </c>
      <c r="C78">
        <v>0</v>
      </c>
      <c r="D78">
        <f>B78/B80</f>
        <v>4.6453000412101428E-5</v>
      </c>
    </row>
    <row r="79" spans="1:4" x14ac:dyDescent="0.35">
      <c r="A79" t="s">
        <v>12</v>
      </c>
      <c r="B79">
        <v>124481</v>
      </c>
      <c r="C79">
        <v>0.01</v>
      </c>
      <c r="D79">
        <f>B79/B80</f>
        <v>8.8553077248067352E-3</v>
      </c>
    </row>
    <row r="80" spans="1:4" x14ac:dyDescent="0.35">
      <c r="A80" t="s">
        <v>13</v>
      </c>
      <c r="B80">
        <v>14057219</v>
      </c>
    </row>
    <row r="81" spans="1:4" x14ac:dyDescent="0.35">
      <c r="A81" t="s">
        <v>1</v>
      </c>
    </row>
    <row r="82" spans="1:4" x14ac:dyDescent="0.35">
      <c r="A82" t="s">
        <v>0</v>
      </c>
    </row>
    <row r="83" spans="1:4" x14ac:dyDescent="0.35">
      <c r="A83" t="s">
        <v>1</v>
      </c>
    </row>
    <row r="84" spans="1:4" x14ac:dyDescent="0.35">
      <c r="A84" t="s">
        <v>23</v>
      </c>
    </row>
    <row r="85" spans="1:4" x14ac:dyDescent="0.35">
      <c r="A85" t="s">
        <v>8</v>
      </c>
      <c r="B85">
        <v>12404533</v>
      </c>
      <c r="C85">
        <v>0.99</v>
      </c>
      <c r="D85">
        <f>B85/B88</f>
        <v>0.99127580520717085</v>
      </c>
    </row>
    <row r="86" spans="1:4" x14ac:dyDescent="0.35">
      <c r="A86" t="s">
        <v>11</v>
      </c>
      <c r="B86">
        <v>647</v>
      </c>
      <c r="C86">
        <v>0</v>
      </c>
      <c r="D86">
        <f>B86/B88</f>
        <v>5.170331248818795E-5</v>
      </c>
    </row>
    <row r="87" spans="1:4" x14ac:dyDescent="0.35">
      <c r="A87" t="s">
        <v>12</v>
      </c>
      <c r="B87">
        <v>108525</v>
      </c>
      <c r="C87">
        <v>0.01</v>
      </c>
      <c r="D87">
        <f>B87/B88</f>
        <v>8.6724914803409537E-3</v>
      </c>
    </row>
    <row r="88" spans="1:4" x14ac:dyDescent="0.35">
      <c r="A88" t="s">
        <v>13</v>
      </c>
      <c r="B88">
        <v>12513705</v>
      </c>
    </row>
    <row r="89" spans="1:4" x14ac:dyDescent="0.35">
      <c r="A89" t="s">
        <v>1</v>
      </c>
    </row>
    <row r="90" spans="1:4" x14ac:dyDescent="0.35">
      <c r="A90" t="s">
        <v>0</v>
      </c>
    </row>
    <row r="91" spans="1:4" x14ac:dyDescent="0.35">
      <c r="A91" t="s">
        <v>1</v>
      </c>
    </row>
    <row r="92" spans="1:4" x14ac:dyDescent="0.35">
      <c r="A92" t="s">
        <v>24</v>
      </c>
    </row>
    <row r="93" spans="1:4" x14ac:dyDescent="0.35">
      <c r="A93" t="s">
        <v>8</v>
      </c>
      <c r="B93">
        <v>12223155</v>
      </c>
      <c r="C93">
        <v>0.99</v>
      </c>
      <c r="D93">
        <f>B93/B96</f>
        <v>0.99241107040280918</v>
      </c>
    </row>
    <row r="94" spans="1:4" x14ac:dyDescent="0.35">
      <c r="A94" t="s">
        <v>11</v>
      </c>
      <c r="B94">
        <v>686</v>
      </c>
      <c r="C94">
        <v>0</v>
      </c>
      <c r="D94">
        <f>B94/B96</f>
        <v>5.5697076106482091E-5</v>
      </c>
    </row>
    <row r="95" spans="1:4" x14ac:dyDescent="0.35">
      <c r="A95" t="s">
        <v>12</v>
      </c>
      <c r="B95">
        <v>92784</v>
      </c>
      <c r="C95">
        <v>0.01</v>
      </c>
      <c r="D95">
        <f>B95/B96</f>
        <v>7.5332325210843067E-3</v>
      </c>
    </row>
    <row r="96" spans="1:4" x14ac:dyDescent="0.35">
      <c r="A96" t="s">
        <v>13</v>
      </c>
      <c r="B96">
        <v>12316625</v>
      </c>
      <c r="D96" s="1"/>
    </row>
    <row r="97" spans="1:8" x14ac:dyDescent="0.35">
      <c r="A97" t="s">
        <v>0</v>
      </c>
    </row>
    <row r="98" spans="1:8" x14ac:dyDescent="0.35">
      <c r="A98" t="s">
        <v>1</v>
      </c>
    </row>
    <row r="99" spans="1:8" x14ac:dyDescent="0.35">
      <c r="A99" t="s">
        <v>25</v>
      </c>
      <c r="D99" s="1"/>
    </row>
    <row r="100" spans="1:8" x14ac:dyDescent="0.35">
      <c r="A100" t="s">
        <v>8</v>
      </c>
      <c r="B100">
        <v>8710523</v>
      </c>
      <c r="C100">
        <v>0.99</v>
      </c>
      <c r="D100">
        <f>B100/B103</f>
        <v>0.98855108675076075</v>
      </c>
      <c r="E100" t="s">
        <v>9</v>
      </c>
      <c r="F100">
        <f>AVERAGE(D100,D108,D116,D124,D132,D140)</f>
        <v>0.99040484379795979</v>
      </c>
      <c r="G100" t="s">
        <v>10</v>
      </c>
      <c r="H100">
        <f>_xlfn.STDEV.S(D100,D108,D116,D124,D132,D140)</f>
        <v>9.957944744000862E-4</v>
      </c>
    </row>
    <row r="101" spans="1:8" x14ac:dyDescent="0.35">
      <c r="A101" t="s">
        <v>11</v>
      </c>
      <c r="B101">
        <v>536</v>
      </c>
      <c r="C101">
        <v>0</v>
      </c>
      <c r="D101">
        <f>B101/B103</f>
        <v>6.0830260421608179E-5</v>
      </c>
      <c r="E101" t="s">
        <v>9</v>
      </c>
      <c r="F101">
        <f>AVERAGE(D101,D109,D117,D125,D133,D141)</f>
        <v>7.1587288337799225E-5</v>
      </c>
      <c r="G101" t="s">
        <v>10</v>
      </c>
      <c r="H101">
        <f>_xlfn.STDEV.S(D101,D109,D117,D125,D133,D141)</f>
        <v>7.1132721161266037E-6</v>
      </c>
    </row>
    <row r="102" spans="1:8" x14ac:dyDescent="0.35">
      <c r="A102" t="s">
        <v>12</v>
      </c>
      <c r="B102">
        <v>100345</v>
      </c>
      <c r="C102">
        <v>0.01</v>
      </c>
      <c r="D102">
        <f>B102/B103</f>
        <v>1.1388082988817673E-2</v>
      </c>
      <c r="E102" t="s">
        <v>9</v>
      </c>
      <c r="F102">
        <f>AVERAGE(D102,D110,D118,D126,D134,D142)</f>
        <v>9.5235689137024085E-3</v>
      </c>
      <c r="G102" t="s">
        <v>10</v>
      </c>
      <c r="H102">
        <f>_xlfn.STDEV.S(D102,D110,D118,D126,D134,D142)</f>
        <v>1.0012727280242658E-3</v>
      </c>
    </row>
    <row r="103" spans="1:8" x14ac:dyDescent="0.35">
      <c r="A103" t="s">
        <v>13</v>
      </c>
      <c r="B103">
        <v>8811404</v>
      </c>
    </row>
    <row r="104" spans="1:8" x14ac:dyDescent="0.35">
      <c r="A104" t="s">
        <v>1</v>
      </c>
    </row>
    <row r="105" spans="1:8" x14ac:dyDescent="0.35">
      <c r="A105" t="s">
        <v>0</v>
      </c>
    </row>
    <row r="106" spans="1:8" x14ac:dyDescent="0.35">
      <c r="A106" t="s">
        <v>1</v>
      </c>
    </row>
    <row r="107" spans="1:8" x14ac:dyDescent="0.35">
      <c r="A107" t="s">
        <v>26</v>
      </c>
    </row>
    <row r="108" spans="1:8" x14ac:dyDescent="0.35">
      <c r="A108" t="s">
        <v>8</v>
      </c>
      <c r="B108">
        <v>11702877</v>
      </c>
      <c r="C108">
        <v>0.99</v>
      </c>
      <c r="D108">
        <f>B108/B111</f>
        <v>0.99110553254930467</v>
      </c>
    </row>
    <row r="109" spans="1:8" x14ac:dyDescent="0.35">
      <c r="A109" t="s">
        <v>11</v>
      </c>
      <c r="B109">
        <v>960</v>
      </c>
      <c r="C109">
        <v>0</v>
      </c>
      <c r="D109">
        <f>B109/B111</f>
        <v>8.1301487766412695E-5</v>
      </c>
    </row>
    <row r="110" spans="1:8" x14ac:dyDescent="0.35">
      <c r="A110" t="s">
        <v>12</v>
      </c>
      <c r="B110">
        <v>104065</v>
      </c>
      <c r="C110">
        <v>0.01</v>
      </c>
      <c r="D110">
        <f>B110/B111</f>
        <v>8.8131659629288924E-3</v>
      </c>
    </row>
    <row r="111" spans="1:8" x14ac:dyDescent="0.35">
      <c r="A111" t="s">
        <v>13</v>
      </c>
      <c r="B111">
        <v>11807902</v>
      </c>
    </row>
    <row r="112" spans="1:8" x14ac:dyDescent="0.35">
      <c r="A112" t="s">
        <v>1</v>
      </c>
    </row>
    <row r="113" spans="1:4" x14ac:dyDescent="0.35">
      <c r="A113" t="s">
        <v>0</v>
      </c>
    </row>
    <row r="114" spans="1:4" x14ac:dyDescent="0.35">
      <c r="A114" t="s">
        <v>1</v>
      </c>
    </row>
    <row r="115" spans="1:4" x14ac:dyDescent="0.35">
      <c r="A115" t="s">
        <v>27</v>
      </c>
    </row>
    <row r="116" spans="1:4" x14ac:dyDescent="0.35">
      <c r="A116" t="s">
        <v>8</v>
      </c>
      <c r="B116">
        <v>9127243</v>
      </c>
      <c r="C116">
        <v>0.99</v>
      </c>
      <c r="D116">
        <f>B116/B119</f>
        <v>0.99051627889209248</v>
      </c>
    </row>
    <row r="117" spans="1:4" x14ac:dyDescent="0.35">
      <c r="A117" t="s">
        <v>11</v>
      </c>
      <c r="B117">
        <v>677</v>
      </c>
      <c r="C117">
        <v>0</v>
      </c>
      <c r="D117">
        <f>B117/B119</f>
        <v>7.3470107107912722E-5</v>
      </c>
    </row>
    <row r="118" spans="1:4" x14ac:dyDescent="0.35">
      <c r="A118" t="s">
        <v>12</v>
      </c>
      <c r="B118">
        <v>86712</v>
      </c>
      <c r="C118">
        <v>0.01</v>
      </c>
      <c r="D118">
        <f>B118/B119</f>
        <v>9.4102510007995979E-3</v>
      </c>
    </row>
    <row r="119" spans="1:4" x14ac:dyDescent="0.35">
      <c r="A119" t="s">
        <v>13</v>
      </c>
      <c r="B119">
        <v>9214632</v>
      </c>
    </row>
    <row r="120" spans="1:4" x14ac:dyDescent="0.35">
      <c r="A120" t="s">
        <v>1</v>
      </c>
    </row>
    <row r="121" spans="1:4" x14ac:dyDescent="0.35">
      <c r="A121" t="s">
        <v>0</v>
      </c>
    </row>
    <row r="122" spans="1:4" x14ac:dyDescent="0.35">
      <c r="A122" t="s">
        <v>1</v>
      </c>
    </row>
    <row r="123" spans="1:4" x14ac:dyDescent="0.35">
      <c r="A123" t="s">
        <v>28</v>
      </c>
    </row>
    <row r="124" spans="1:4" x14ac:dyDescent="0.35">
      <c r="A124" t="s">
        <v>8</v>
      </c>
      <c r="B124">
        <v>14573678</v>
      </c>
      <c r="C124">
        <v>0.99</v>
      </c>
      <c r="D124">
        <f>B124/B127</f>
        <v>0.99019028189724489</v>
      </c>
    </row>
    <row r="125" spans="1:4" x14ac:dyDescent="0.35">
      <c r="A125" t="s">
        <v>11</v>
      </c>
      <c r="B125">
        <v>1003</v>
      </c>
      <c r="C125">
        <v>0</v>
      </c>
      <c r="D125">
        <f>B125/B127</f>
        <v>6.8147577621993337E-5</v>
      </c>
    </row>
    <row r="126" spans="1:4" x14ac:dyDescent="0.35">
      <c r="A126" t="s">
        <v>12</v>
      </c>
      <c r="B126">
        <v>143377</v>
      </c>
      <c r="C126">
        <v>0.01</v>
      </c>
      <c r="D126">
        <f>B126/B127</f>
        <v>9.7415705251331398E-3</v>
      </c>
    </row>
    <row r="127" spans="1:4" x14ac:dyDescent="0.35">
      <c r="A127" t="s">
        <v>13</v>
      </c>
      <c r="B127">
        <v>14718058</v>
      </c>
      <c r="D127" s="1"/>
    </row>
    <row r="128" spans="1:4" x14ac:dyDescent="0.35">
      <c r="A128" t="s">
        <v>1</v>
      </c>
    </row>
    <row r="129" spans="1:4" x14ac:dyDescent="0.35">
      <c r="A129" t="s">
        <v>0</v>
      </c>
    </row>
    <row r="130" spans="1:4" x14ac:dyDescent="0.35">
      <c r="A130" t="s">
        <v>1</v>
      </c>
    </row>
    <row r="131" spans="1:4" x14ac:dyDescent="0.35">
      <c r="A131" t="s">
        <v>29</v>
      </c>
    </row>
    <row r="132" spans="1:4" x14ac:dyDescent="0.35">
      <c r="A132" t="s">
        <v>8</v>
      </c>
      <c r="B132">
        <v>12623721</v>
      </c>
      <c r="C132">
        <v>0.99</v>
      </c>
      <c r="D132">
        <f>B132/B135</f>
        <v>0.99073029832283166</v>
      </c>
    </row>
    <row r="133" spans="1:4" x14ac:dyDescent="0.35">
      <c r="A133" t="s">
        <v>11</v>
      </c>
      <c r="B133">
        <v>973</v>
      </c>
      <c r="C133">
        <v>0</v>
      </c>
      <c r="D133">
        <f>B133/B135</f>
        <v>7.6362633511000059E-5</v>
      </c>
    </row>
    <row r="134" spans="1:4" x14ac:dyDescent="0.35">
      <c r="A134" t="s">
        <v>12</v>
      </c>
      <c r="B134">
        <v>117140</v>
      </c>
      <c r="C134">
        <v>0.01</v>
      </c>
      <c r="D134">
        <f>B134/B135</f>
        <v>9.1933390436572948E-3</v>
      </c>
    </row>
    <row r="135" spans="1:4" x14ac:dyDescent="0.35">
      <c r="A135" t="s">
        <v>13</v>
      </c>
      <c r="B135">
        <v>12741834</v>
      </c>
    </row>
    <row r="136" spans="1:4" x14ac:dyDescent="0.35">
      <c r="A136" t="s">
        <v>1</v>
      </c>
    </row>
    <row r="137" spans="1:4" x14ac:dyDescent="0.35">
      <c r="A137" t="s">
        <v>0</v>
      </c>
    </row>
    <row r="138" spans="1:4" x14ac:dyDescent="0.35">
      <c r="A138" t="s">
        <v>1</v>
      </c>
    </row>
    <row r="139" spans="1:4" x14ac:dyDescent="0.35">
      <c r="A139" t="s">
        <v>30</v>
      </c>
      <c r="D139" s="1"/>
    </row>
    <row r="140" spans="1:4" x14ac:dyDescent="0.35">
      <c r="A140" t="s">
        <v>8</v>
      </c>
      <c r="B140">
        <v>13253672</v>
      </c>
      <c r="C140">
        <v>0.99</v>
      </c>
      <c r="D140">
        <f>B140/B143</f>
        <v>0.99133558437552427</v>
      </c>
    </row>
    <row r="141" spans="1:4" x14ac:dyDescent="0.35">
      <c r="A141" t="s">
        <v>11</v>
      </c>
      <c r="B141">
        <v>928</v>
      </c>
      <c r="C141">
        <v>0</v>
      </c>
      <c r="D141">
        <f>B141/B143</f>
        <v>6.9411663597868309E-5</v>
      </c>
    </row>
    <row r="142" spans="1:4" x14ac:dyDescent="0.35">
      <c r="A142" t="s">
        <v>12</v>
      </c>
      <c r="B142">
        <v>114911</v>
      </c>
      <c r="C142">
        <v>0.01</v>
      </c>
      <c r="D142">
        <f>B142/B143</f>
        <v>8.5950039608778516E-3</v>
      </c>
    </row>
    <row r="143" spans="1:4" x14ac:dyDescent="0.35">
      <c r="A143" t="s">
        <v>13</v>
      </c>
      <c r="B143">
        <v>13369511</v>
      </c>
    </row>
    <row r="144" spans="1:4" x14ac:dyDescent="0.35">
      <c r="A144" t="s">
        <v>1</v>
      </c>
    </row>
    <row r="145" spans="1:8" x14ac:dyDescent="0.35">
      <c r="A145" t="s">
        <v>0</v>
      </c>
    </row>
    <row r="146" spans="1:8" x14ac:dyDescent="0.35">
      <c r="A146" t="s">
        <v>1</v>
      </c>
    </row>
    <row r="147" spans="1:8" x14ac:dyDescent="0.35">
      <c r="A147" t="s">
        <v>31</v>
      </c>
    </row>
    <row r="148" spans="1:8" x14ac:dyDescent="0.35">
      <c r="A148" t="s">
        <v>8</v>
      </c>
      <c r="B148">
        <v>10836733</v>
      </c>
      <c r="C148">
        <v>0.98</v>
      </c>
      <c r="D148">
        <f>B148/B151</f>
        <v>0.9770974684374053</v>
      </c>
      <c r="E148" t="s">
        <v>9</v>
      </c>
      <c r="F148">
        <f>AVERAGE(D148,D156,D164,D172,D180,D188)</f>
        <v>0.97989333730446271</v>
      </c>
      <c r="G148" t="s">
        <v>10</v>
      </c>
      <c r="H148">
        <f>_xlfn.STDEV.S(D148,D156,D164,D172,D180,D188)</f>
        <v>1.4832319220503749E-3</v>
      </c>
    </row>
    <row r="149" spans="1:8" x14ac:dyDescent="0.35">
      <c r="A149" t="s">
        <v>11</v>
      </c>
      <c r="B149">
        <v>303</v>
      </c>
      <c r="C149">
        <v>0</v>
      </c>
      <c r="D149">
        <f>B149/B151</f>
        <v>2.7320091113856344E-5</v>
      </c>
      <c r="E149" t="s">
        <v>9</v>
      </c>
      <c r="F149">
        <f>AVERAGE(D149,D157,D165,D173,D181,D189)</f>
        <v>2.8281362012861554E-5</v>
      </c>
      <c r="G149" t="s">
        <v>10</v>
      </c>
      <c r="H149">
        <f>_xlfn.STDEV.S(D149,D157,D165,D173,D181,D189)</f>
        <v>3.0044650907433142E-6</v>
      </c>
    </row>
    <row r="150" spans="1:8" x14ac:dyDescent="0.35">
      <c r="A150" t="s">
        <v>12</v>
      </c>
      <c r="B150">
        <v>253703</v>
      </c>
      <c r="C150">
        <v>0.02</v>
      </c>
      <c r="D150">
        <f>B150/B151</f>
        <v>2.2875211471480847E-2</v>
      </c>
      <c r="E150" t="s">
        <v>9</v>
      </c>
      <c r="F150">
        <f>AVERAGE(D150,D158,D166,D174,D182,D190)</f>
        <v>2.0078381333524461E-2</v>
      </c>
      <c r="G150" t="s">
        <v>10</v>
      </c>
      <c r="H150">
        <f>_xlfn.STDEV.S(D150,D158,D166,D174,D182,D190)</f>
        <v>1.4840119653673129E-3</v>
      </c>
    </row>
    <row r="151" spans="1:8" x14ac:dyDescent="0.35">
      <c r="A151" t="s">
        <v>13</v>
      </c>
      <c r="B151">
        <v>11090739</v>
      </c>
    </row>
    <row r="152" spans="1:8" x14ac:dyDescent="0.35">
      <c r="A152" t="s">
        <v>1</v>
      </c>
    </row>
    <row r="153" spans="1:8" x14ac:dyDescent="0.35">
      <c r="A153" t="s">
        <v>0</v>
      </c>
    </row>
    <row r="154" spans="1:8" x14ac:dyDescent="0.35">
      <c r="A154" t="s">
        <v>1</v>
      </c>
    </row>
    <row r="155" spans="1:8" x14ac:dyDescent="0.35">
      <c r="A155" t="s">
        <v>32</v>
      </c>
    </row>
    <row r="156" spans="1:8" x14ac:dyDescent="0.35">
      <c r="A156" t="s">
        <v>8</v>
      </c>
      <c r="B156">
        <v>10060783</v>
      </c>
      <c r="C156">
        <v>0.98</v>
      </c>
      <c r="D156">
        <f>B156/B159</f>
        <v>0.98064029462925817</v>
      </c>
    </row>
    <row r="157" spans="1:8" x14ac:dyDescent="0.35">
      <c r="A157" t="s">
        <v>11</v>
      </c>
      <c r="B157">
        <v>280</v>
      </c>
      <c r="C157">
        <v>0</v>
      </c>
      <c r="D157">
        <f>B157/B159</f>
        <v>2.7292039048669699E-5</v>
      </c>
    </row>
    <row r="158" spans="1:8" x14ac:dyDescent="0.35">
      <c r="A158" t="s">
        <v>12</v>
      </c>
      <c r="B158">
        <v>198339</v>
      </c>
      <c r="C158">
        <v>0.02</v>
      </c>
      <c r="D158">
        <f>B158/B159</f>
        <v>1.9332413331693211E-2</v>
      </c>
    </row>
    <row r="159" spans="1:8" x14ac:dyDescent="0.35">
      <c r="A159" t="s">
        <v>13</v>
      </c>
      <c r="B159">
        <v>10259402</v>
      </c>
    </row>
    <row r="160" spans="1:8" x14ac:dyDescent="0.35">
      <c r="A160" t="s">
        <v>1</v>
      </c>
    </row>
    <row r="161" spans="1:4" x14ac:dyDescent="0.35">
      <c r="A161" t="s">
        <v>0</v>
      </c>
    </row>
    <row r="162" spans="1:4" x14ac:dyDescent="0.35">
      <c r="A162" t="s">
        <v>1</v>
      </c>
    </row>
    <row r="163" spans="1:4" x14ac:dyDescent="0.35">
      <c r="A163" t="s">
        <v>33</v>
      </c>
    </row>
    <row r="164" spans="1:4" x14ac:dyDescent="0.35">
      <c r="A164" t="s">
        <v>8</v>
      </c>
      <c r="B164">
        <v>9810729</v>
      </c>
      <c r="C164">
        <v>0.98</v>
      </c>
      <c r="D164">
        <f>B164/B167</f>
        <v>0.98013275665981192</v>
      </c>
    </row>
    <row r="165" spans="1:4" x14ac:dyDescent="0.35">
      <c r="A165" t="s">
        <v>11</v>
      </c>
      <c r="B165">
        <v>254</v>
      </c>
      <c r="C165">
        <v>0</v>
      </c>
      <c r="D165">
        <f>B165/B167</f>
        <v>2.5375659667247178E-5</v>
      </c>
    </row>
    <row r="166" spans="1:4" x14ac:dyDescent="0.35">
      <c r="A166" t="s">
        <v>12</v>
      </c>
      <c r="B166">
        <v>198609</v>
      </c>
      <c r="C166">
        <v>0.02</v>
      </c>
      <c r="D166">
        <f>B166/B167</f>
        <v>1.9841867680520844E-2</v>
      </c>
    </row>
    <row r="167" spans="1:4" x14ac:dyDescent="0.35">
      <c r="A167" t="s">
        <v>13</v>
      </c>
      <c r="B167">
        <v>10009592</v>
      </c>
      <c r="D167" s="1"/>
    </row>
    <row r="168" spans="1:4" x14ac:dyDescent="0.35">
      <c r="A168" t="s">
        <v>1</v>
      </c>
    </row>
    <row r="169" spans="1:4" x14ac:dyDescent="0.35">
      <c r="A169" t="s">
        <v>0</v>
      </c>
    </row>
    <row r="170" spans="1:4" x14ac:dyDescent="0.35">
      <c r="A170" t="s">
        <v>1</v>
      </c>
    </row>
    <row r="171" spans="1:4" x14ac:dyDescent="0.35">
      <c r="A171" t="s">
        <v>34</v>
      </c>
    </row>
    <row r="172" spans="1:4" x14ac:dyDescent="0.35">
      <c r="A172" t="s">
        <v>8</v>
      </c>
      <c r="B172">
        <v>14411838</v>
      </c>
      <c r="C172">
        <v>0.98</v>
      </c>
      <c r="D172">
        <f>B172/B175</f>
        <v>0.97969003324811144</v>
      </c>
    </row>
    <row r="173" spans="1:4" x14ac:dyDescent="0.35">
      <c r="A173" t="s">
        <v>11</v>
      </c>
      <c r="B173">
        <v>392</v>
      </c>
      <c r="C173">
        <v>0</v>
      </c>
      <c r="D173">
        <f>B173/B175</f>
        <v>2.6647433383115996E-5</v>
      </c>
    </row>
    <row r="174" spans="1:4" x14ac:dyDescent="0.35">
      <c r="A174" t="s">
        <v>12</v>
      </c>
      <c r="B174">
        <v>298380</v>
      </c>
      <c r="C174">
        <v>0.02</v>
      </c>
      <c r="D174">
        <f>B174/B175</f>
        <v>2.0283319318505487E-2</v>
      </c>
    </row>
    <row r="175" spans="1:4" x14ac:dyDescent="0.35">
      <c r="A175" t="s">
        <v>13</v>
      </c>
      <c r="B175">
        <v>14710610</v>
      </c>
    </row>
    <row r="176" spans="1:4" x14ac:dyDescent="0.35">
      <c r="A176" t="s">
        <v>1</v>
      </c>
    </row>
    <row r="177" spans="1:4" x14ac:dyDescent="0.35">
      <c r="A177" t="s">
        <v>0</v>
      </c>
    </row>
    <row r="178" spans="1:4" x14ac:dyDescent="0.35">
      <c r="A178" t="s">
        <v>1</v>
      </c>
    </row>
    <row r="179" spans="1:4" x14ac:dyDescent="0.35">
      <c r="A179" t="s">
        <v>35</v>
      </c>
      <c r="D179" s="1"/>
    </row>
    <row r="180" spans="1:4" x14ac:dyDescent="0.35">
      <c r="A180" t="s">
        <v>8</v>
      </c>
      <c r="B180">
        <v>10823312</v>
      </c>
      <c r="C180">
        <v>0.98</v>
      </c>
      <c r="D180">
        <f>B180/B183</f>
        <v>0.98039937146825673</v>
      </c>
    </row>
    <row r="181" spans="1:4" x14ac:dyDescent="0.35">
      <c r="A181" t="s">
        <v>11</v>
      </c>
      <c r="B181">
        <v>374</v>
      </c>
      <c r="C181">
        <v>0</v>
      </c>
      <c r="D181">
        <f>B181/B183</f>
        <v>3.3877741390909549E-5</v>
      </c>
    </row>
    <row r="182" spans="1:4" x14ac:dyDescent="0.35">
      <c r="A182" t="s">
        <v>12</v>
      </c>
      <c r="B182">
        <v>216011</v>
      </c>
      <c r="C182">
        <v>0.02</v>
      </c>
      <c r="D182">
        <f>B182/B183</f>
        <v>1.9566750790352309E-2</v>
      </c>
    </row>
    <row r="183" spans="1:4" x14ac:dyDescent="0.35">
      <c r="A183" t="s">
        <v>13</v>
      </c>
      <c r="B183">
        <v>11039697</v>
      </c>
    </row>
    <row r="184" spans="1:4" x14ac:dyDescent="0.35">
      <c r="A184" t="s">
        <v>1</v>
      </c>
    </row>
    <row r="185" spans="1:4" x14ac:dyDescent="0.35">
      <c r="A185" t="s">
        <v>0</v>
      </c>
    </row>
    <row r="186" spans="1:4" x14ac:dyDescent="0.35">
      <c r="A186" t="s">
        <v>1</v>
      </c>
    </row>
    <row r="187" spans="1:4" x14ac:dyDescent="0.35">
      <c r="A187" t="s">
        <v>36</v>
      </c>
    </row>
    <row r="188" spans="1:4" x14ac:dyDescent="0.35">
      <c r="A188" t="s">
        <v>8</v>
      </c>
      <c r="B188">
        <v>12513393</v>
      </c>
      <c r="C188">
        <v>0.98</v>
      </c>
      <c r="D188">
        <f>B188/B191</f>
        <v>0.98140009938393258</v>
      </c>
    </row>
    <row r="189" spans="1:4" x14ac:dyDescent="0.35">
      <c r="A189" t="s">
        <v>11</v>
      </c>
      <c r="B189">
        <v>372</v>
      </c>
      <c r="C189">
        <v>0</v>
      </c>
      <c r="D189">
        <f>B189/B191</f>
        <v>2.9175207473370563E-5</v>
      </c>
    </row>
    <row r="190" spans="1:4" x14ac:dyDescent="0.35">
      <c r="A190" t="s">
        <v>12</v>
      </c>
      <c r="B190">
        <v>236787</v>
      </c>
      <c r="C190">
        <v>0.02</v>
      </c>
      <c r="D190">
        <f>B190/B191</f>
        <v>1.8570725408594075E-2</v>
      </c>
    </row>
    <row r="191" spans="1:4" x14ac:dyDescent="0.35">
      <c r="A191" t="s">
        <v>13</v>
      </c>
      <c r="B191">
        <v>12750552</v>
      </c>
    </row>
    <row r="192" spans="1:4" x14ac:dyDescent="0.35">
      <c r="A192" t="s">
        <v>1</v>
      </c>
    </row>
    <row r="193" spans="1:8" x14ac:dyDescent="0.35">
      <c r="A193" t="s">
        <v>0</v>
      </c>
    </row>
    <row r="194" spans="1:8" x14ac:dyDescent="0.35">
      <c r="A194" t="s">
        <v>1</v>
      </c>
    </row>
    <row r="195" spans="1:8" x14ac:dyDescent="0.35">
      <c r="A195" t="s">
        <v>37</v>
      </c>
    </row>
    <row r="196" spans="1:8" x14ac:dyDescent="0.35">
      <c r="A196" t="s">
        <v>8</v>
      </c>
      <c r="B196">
        <v>11251713</v>
      </c>
      <c r="C196">
        <v>0.98</v>
      </c>
      <c r="D196">
        <f>B196/B199</f>
        <v>0.97538452256215047</v>
      </c>
      <c r="E196" t="s">
        <v>9</v>
      </c>
      <c r="F196">
        <f>AVERAGE(D196,D204,D212,D220,D228,D236)</f>
        <v>0.97478167242242508</v>
      </c>
      <c r="G196" t="s">
        <v>10</v>
      </c>
      <c r="H196">
        <f>_xlfn.STDEV.S(D196,D204,D212,D220,D228,D236)</f>
        <v>2.1755538310194548E-3</v>
      </c>
    </row>
    <row r="197" spans="1:8" x14ac:dyDescent="0.35">
      <c r="A197" t="s">
        <v>11</v>
      </c>
      <c r="B197">
        <v>4002</v>
      </c>
      <c r="C197">
        <v>0</v>
      </c>
      <c r="D197">
        <f>B197/B199</f>
        <v>3.4692396253741328E-4</v>
      </c>
      <c r="E197" t="s">
        <v>9</v>
      </c>
      <c r="F197">
        <f>AVERAGE(D197,D205,D213,D221,D229,D237)</f>
        <v>3.9491845904631682E-4</v>
      </c>
      <c r="G197" t="s">
        <v>10</v>
      </c>
      <c r="H197">
        <f>_xlfn.STDEV.S(D197,D205,D213,D221,D229,D237)</f>
        <v>4.984661935001602E-5</v>
      </c>
    </row>
    <row r="198" spans="1:8" x14ac:dyDescent="0.35">
      <c r="A198" t="s">
        <v>12</v>
      </c>
      <c r="B198">
        <v>279954</v>
      </c>
      <c r="C198">
        <v>0.02</v>
      </c>
      <c r="D198">
        <f>B198/B199</f>
        <v>2.4268553475312094E-2</v>
      </c>
      <c r="E198" t="s">
        <v>9</v>
      </c>
      <c r="F198">
        <f>AVERAGE(D198,D206,D214,D222,D230,D238)</f>
        <v>2.4823409118528622E-2</v>
      </c>
      <c r="G198" t="s">
        <v>10</v>
      </c>
      <c r="H198">
        <f>_xlfn.STDEV.S(D198,D206,D214,D222,D230,D238)</f>
        <v>2.1361915961976381E-3</v>
      </c>
    </row>
    <row r="199" spans="1:8" x14ac:dyDescent="0.35">
      <c r="A199" t="s">
        <v>13</v>
      </c>
      <c r="B199">
        <v>11535669</v>
      </c>
    </row>
    <row r="200" spans="1:8" x14ac:dyDescent="0.35">
      <c r="A200" t="s">
        <v>1</v>
      </c>
    </row>
    <row r="201" spans="1:8" x14ac:dyDescent="0.35">
      <c r="A201" t="s">
        <v>0</v>
      </c>
    </row>
    <row r="202" spans="1:8" x14ac:dyDescent="0.35">
      <c r="A202" t="s">
        <v>1</v>
      </c>
    </row>
    <row r="203" spans="1:8" x14ac:dyDescent="0.35">
      <c r="A203" t="s">
        <v>38</v>
      </c>
    </row>
    <row r="204" spans="1:8" x14ac:dyDescent="0.35">
      <c r="A204" t="s">
        <v>8</v>
      </c>
      <c r="B204">
        <v>13221481</v>
      </c>
      <c r="C204">
        <v>0.98</v>
      </c>
      <c r="D204">
        <f>B204/B207</f>
        <v>0.97812413697796896</v>
      </c>
    </row>
    <row r="205" spans="1:8" x14ac:dyDescent="0.35">
      <c r="A205" t="s">
        <v>11</v>
      </c>
      <c r="B205">
        <v>4865</v>
      </c>
      <c r="C205">
        <v>0</v>
      </c>
      <c r="D205">
        <f>B205/B207</f>
        <v>3.5991232195529526E-4</v>
      </c>
    </row>
    <row r="206" spans="1:8" x14ac:dyDescent="0.35">
      <c r="A206" t="s">
        <v>12</v>
      </c>
      <c r="B206">
        <v>290835</v>
      </c>
      <c r="C206">
        <v>0.02</v>
      </c>
      <c r="D206">
        <f>B206/B207</f>
        <v>2.1515950700075705E-2</v>
      </c>
    </row>
    <row r="207" spans="1:8" x14ac:dyDescent="0.35">
      <c r="A207" t="s">
        <v>13</v>
      </c>
      <c r="B207">
        <v>13517181</v>
      </c>
      <c r="D207" s="1"/>
    </row>
    <row r="208" spans="1:8" x14ac:dyDescent="0.35">
      <c r="A208" t="s">
        <v>1</v>
      </c>
    </row>
    <row r="209" spans="1:4" x14ac:dyDescent="0.35">
      <c r="A209" t="s">
        <v>0</v>
      </c>
    </row>
    <row r="210" spans="1:4" x14ac:dyDescent="0.35">
      <c r="A210" t="s">
        <v>1</v>
      </c>
    </row>
    <row r="211" spans="1:4" x14ac:dyDescent="0.35">
      <c r="A211" t="s">
        <v>39</v>
      </c>
    </row>
    <row r="212" spans="1:4" x14ac:dyDescent="0.35">
      <c r="A212" t="s">
        <v>8</v>
      </c>
      <c r="B212">
        <v>11038323</v>
      </c>
      <c r="C212">
        <v>0.97</v>
      </c>
      <c r="D212">
        <f>B212/B215</f>
        <v>0.97363139683262401</v>
      </c>
    </row>
    <row r="213" spans="1:4" x14ac:dyDescent="0.35">
      <c r="A213" t="s">
        <v>11</v>
      </c>
      <c r="B213">
        <v>4438</v>
      </c>
      <c r="C213">
        <v>0</v>
      </c>
      <c r="D213">
        <f>B213/B215</f>
        <v>3.9145222867125606E-4</v>
      </c>
    </row>
    <row r="214" spans="1:4" x14ac:dyDescent="0.35">
      <c r="A214" t="s">
        <v>12</v>
      </c>
      <c r="B214">
        <v>294510</v>
      </c>
      <c r="C214">
        <v>0.03</v>
      </c>
      <c r="D214">
        <f>B214/B215</f>
        <v>2.5977150938704736E-2</v>
      </c>
    </row>
    <row r="215" spans="1:4" x14ac:dyDescent="0.35">
      <c r="A215" t="s">
        <v>13</v>
      </c>
      <c r="B215">
        <v>11337271</v>
      </c>
    </row>
    <row r="216" spans="1:4" x14ac:dyDescent="0.35">
      <c r="A216" t="s">
        <v>1</v>
      </c>
    </row>
    <row r="217" spans="1:4" x14ac:dyDescent="0.35">
      <c r="A217" t="s">
        <v>0</v>
      </c>
    </row>
    <row r="218" spans="1:4" x14ac:dyDescent="0.35">
      <c r="A218" t="s">
        <v>1</v>
      </c>
    </row>
    <row r="219" spans="1:4" x14ac:dyDescent="0.35">
      <c r="A219" t="s">
        <v>40</v>
      </c>
      <c r="D219" s="1"/>
    </row>
    <row r="220" spans="1:4" x14ac:dyDescent="0.35">
      <c r="A220" t="s">
        <v>8</v>
      </c>
      <c r="B220">
        <v>7607865</v>
      </c>
      <c r="C220">
        <v>0.97</v>
      </c>
      <c r="D220">
        <f>B220/B223</f>
        <v>0.97271018769625073</v>
      </c>
    </row>
    <row r="221" spans="1:4" x14ac:dyDescent="0.35">
      <c r="A221" t="s">
        <v>11</v>
      </c>
      <c r="B221">
        <v>3354</v>
      </c>
      <c r="C221">
        <v>0</v>
      </c>
      <c r="D221">
        <f>B221/B223</f>
        <v>4.2882858325341277E-4</v>
      </c>
    </row>
    <row r="222" spans="1:4" x14ac:dyDescent="0.35">
      <c r="A222" t="s">
        <v>12</v>
      </c>
      <c r="B222">
        <v>210088</v>
      </c>
      <c r="C222">
        <v>0.03</v>
      </c>
      <c r="D222">
        <f>B222/B223</f>
        <v>2.6860983720495821E-2</v>
      </c>
    </row>
    <row r="223" spans="1:4" x14ac:dyDescent="0.35">
      <c r="A223" t="s">
        <v>13</v>
      </c>
      <c r="B223">
        <v>7821307</v>
      </c>
    </row>
    <row r="224" spans="1:4" x14ac:dyDescent="0.35">
      <c r="A224" t="s">
        <v>1</v>
      </c>
    </row>
    <row r="225" spans="1:4" x14ac:dyDescent="0.35">
      <c r="A225" t="s">
        <v>0</v>
      </c>
    </row>
    <row r="226" spans="1:4" x14ac:dyDescent="0.35">
      <c r="A226" t="s">
        <v>1</v>
      </c>
    </row>
    <row r="227" spans="1:4" x14ac:dyDescent="0.35">
      <c r="A227" t="s">
        <v>41</v>
      </c>
    </row>
    <row r="228" spans="1:4" x14ac:dyDescent="0.35">
      <c r="A228" t="s">
        <v>8</v>
      </c>
      <c r="B228">
        <v>13241738</v>
      </c>
      <c r="C228">
        <v>0.98</v>
      </c>
      <c r="D228">
        <f>B228/B231</f>
        <v>0.97618818909822003</v>
      </c>
    </row>
    <row r="229" spans="1:4" x14ac:dyDescent="0.35">
      <c r="A229" t="s">
        <v>11</v>
      </c>
      <c r="B229">
        <v>4949</v>
      </c>
      <c r="C229">
        <v>0</v>
      </c>
      <c r="D229">
        <f>B229/B231</f>
        <v>3.6484299476753661E-4</v>
      </c>
    </row>
    <row r="230" spans="1:4" x14ac:dyDescent="0.35">
      <c r="A230" t="s">
        <v>12</v>
      </c>
      <c r="B230">
        <v>318052</v>
      </c>
      <c r="C230">
        <v>0.02</v>
      </c>
      <c r="D230">
        <f>B230/B231</f>
        <v>2.344696790701244E-2</v>
      </c>
    </row>
    <row r="231" spans="1:4" x14ac:dyDescent="0.35">
      <c r="A231" t="s">
        <v>13</v>
      </c>
      <c r="B231">
        <v>13564739</v>
      </c>
    </row>
    <row r="232" spans="1:4" x14ac:dyDescent="0.35">
      <c r="A232" t="s">
        <v>1</v>
      </c>
    </row>
    <row r="233" spans="1:4" x14ac:dyDescent="0.35">
      <c r="A233" t="s">
        <v>0</v>
      </c>
    </row>
    <row r="234" spans="1:4" x14ac:dyDescent="0.35">
      <c r="A234" t="s">
        <v>1</v>
      </c>
    </row>
    <row r="235" spans="1:4" x14ac:dyDescent="0.35">
      <c r="A235" t="s">
        <v>42</v>
      </c>
    </row>
    <row r="236" spans="1:4" x14ac:dyDescent="0.35">
      <c r="A236" t="s">
        <v>8</v>
      </c>
      <c r="B236">
        <v>9277399</v>
      </c>
      <c r="C236">
        <v>0.97</v>
      </c>
      <c r="D236">
        <f>B236/B239</f>
        <v>0.97265160136733608</v>
      </c>
    </row>
    <row r="237" spans="1:4" x14ac:dyDescent="0.35">
      <c r="A237" t="s">
        <v>11</v>
      </c>
      <c r="B237">
        <v>4555</v>
      </c>
      <c r="C237">
        <v>0</v>
      </c>
      <c r="D237">
        <f>B237/B239</f>
        <v>4.7755066309298713E-4</v>
      </c>
    </row>
    <row r="238" spans="1:4" x14ac:dyDescent="0.35">
      <c r="A238" t="s">
        <v>12</v>
      </c>
      <c r="B238">
        <v>256301</v>
      </c>
      <c r="C238">
        <v>0.03</v>
      </c>
      <c r="D238">
        <f>B238/B239</f>
        <v>2.6870847969570955E-2</v>
      </c>
    </row>
    <row r="239" spans="1:4" x14ac:dyDescent="0.35">
      <c r="A239" t="s">
        <v>13</v>
      </c>
      <c r="B239">
        <v>9538255</v>
      </c>
    </row>
    <row r="240" spans="1:4" x14ac:dyDescent="0.35">
      <c r="A240" t="s">
        <v>1</v>
      </c>
    </row>
    <row r="241" spans="1:8" x14ac:dyDescent="0.35">
      <c r="A241" t="s">
        <v>0</v>
      </c>
    </row>
    <row r="242" spans="1:8" x14ac:dyDescent="0.35">
      <c r="A242" t="s">
        <v>1</v>
      </c>
    </row>
    <row r="243" spans="1:8" x14ac:dyDescent="0.35">
      <c r="A243" t="s">
        <v>43</v>
      </c>
    </row>
    <row r="244" spans="1:8" x14ac:dyDescent="0.35">
      <c r="A244" t="s">
        <v>8</v>
      </c>
      <c r="B244">
        <v>13595196</v>
      </c>
      <c r="C244">
        <v>0.97</v>
      </c>
      <c r="D244">
        <f>B244/B247</f>
        <v>0.96808257472215109</v>
      </c>
      <c r="E244" t="s">
        <v>9</v>
      </c>
      <c r="F244">
        <f>AVERAGE(D244,D252,D260,D268,D276,D284)</f>
        <v>0.97693595747756357</v>
      </c>
      <c r="G244" t="s">
        <v>10</v>
      </c>
      <c r="H244">
        <f>_xlfn.STDEV.S(D244,D252,D260,D268,D276,D284)</f>
        <v>4.692935637067186E-3</v>
      </c>
    </row>
    <row r="245" spans="1:8" x14ac:dyDescent="0.35">
      <c r="A245" t="s">
        <v>11</v>
      </c>
      <c r="B245">
        <v>2502</v>
      </c>
      <c r="C245">
        <v>0</v>
      </c>
      <c r="D245">
        <f>B245/B247</f>
        <v>1.7816165371612312E-4</v>
      </c>
      <c r="E245" t="s">
        <v>9</v>
      </c>
      <c r="F245">
        <f>AVERAGE(D245,D253,D261,D269,D277,D285)</f>
        <v>2.0316877350298938E-4</v>
      </c>
      <c r="G245" t="s">
        <v>10</v>
      </c>
      <c r="H245">
        <f>_xlfn.STDEV.S(D245,D253,D261,D269,D277,D285)</f>
        <v>2.3381422510234809E-5</v>
      </c>
    </row>
    <row r="246" spans="1:8" x14ac:dyDescent="0.35">
      <c r="A246" t="s">
        <v>12</v>
      </c>
      <c r="B246">
        <v>445728</v>
      </c>
      <c r="C246">
        <v>0.03</v>
      </c>
      <c r="D246">
        <f>B246/B247</f>
        <v>3.1739263624132742E-2</v>
      </c>
      <c r="E246" t="s">
        <v>9</v>
      </c>
      <c r="F246">
        <f>AVERAGE(D246,D254,D262,D270,D278,D286)</f>
        <v>2.2860873748933492E-2</v>
      </c>
      <c r="G246" t="s">
        <v>10</v>
      </c>
      <c r="H246">
        <f>_xlfn.STDEV.S(D246,D254,D262,D270,D278,D286)</f>
        <v>4.6976567451308933E-3</v>
      </c>
    </row>
    <row r="247" spans="1:8" x14ac:dyDescent="0.35">
      <c r="A247" t="s">
        <v>13</v>
      </c>
      <c r="B247">
        <v>14043426</v>
      </c>
      <c r="D247" s="1"/>
    </row>
    <row r="248" spans="1:8" x14ac:dyDescent="0.35">
      <c r="A248" t="s">
        <v>1</v>
      </c>
    </row>
    <row r="249" spans="1:8" x14ac:dyDescent="0.35">
      <c r="A249" t="s">
        <v>0</v>
      </c>
    </row>
    <row r="250" spans="1:8" x14ac:dyDescent="0.35">
      <c r="A250" t="s">
        <v>1</v>
      </c>
    </row>
    <row r="251" spans="1:8" x14ac:dyDescent="0.35">
      <c r="A251" t="s">
        <v>44</v>
      </c>
    </row>
    <row r="252" spans="1:8" x14ac:dyDescent="0.35">
      <c r="A252" t="s">
        <v>8</v>
      </c>
      <c r="B252">
        <v>13024285</v>
      </c>
      <c r="C252">
        <v>0.98</v>
      </c>
      <c r="D252">
        <f>B252/B255</f>
        <v>0.98030469166087864</v>
      </c>
    </row>
    <row r="253" spans="1:8" x14ac:dyDescent="0.35">
      <c r="A253" t="s">
        <v>11</v>
      </c>
      <c r="B253">
        <v>2677</v>
      </c>
      <c r="C253">
        <v>0</v>
      </c>
      <c r="D253">
        <f>B253/B255</f>
        <v>2.0149095782042331E-4</v>
      </c>
    </row>
    <row r="254" spans="1:8" x14ac:dyDescent="0.35">
      <c r="A254" t="s">
        <v>12</v>
      </c>
      <c r="B254">
        <v>258994</v>
      </c>
      <c r="C254">
        <v>0.02</v>
      </c>
      <c r="D254">
        <f>B254/B255</f>
        <v>1.9493817381300977E-2</v>
      </c>
    </row>
    <row r="255" spans="1:8" x14ac:dyDescent="0.35">
      <c r="A255" t="s">
        <v>13</v>
      </c>
      <c r="B255">
        <v>13285956</v>
      </c>
    </row>
    <row r="256" spans="1:8" x14ac:dyDescent="0.35">
      <c r="A256" t="s">
        <v>1</v>
      </c>
    </row>
    <row r="257" spans="1:4" x14ac:dyDescent="0.35">
      <c r="A257" t="s">
        <v>0</v>
      </c>
    </row>
    <row r="258" spans="1:4" x14ac:dyDescent="0.35">
      <c r="A258" t="s">
        <v>1</v>
      </c>
    </row>
    <row r="259" spans="1:4" x14ac:dyDescent="0.35">
      <c r="A259" t="s">
        <v>45</v>
      </c>
      <c r="D259" s="1"/>
    </row>
    <row r="260" spans="1:4" x14ac:dyDescent="0.35">
      <c r="A260" t="s">
        <v>8</v>
      </c>
      <c r="B260">
        <v>11952884</v>
      </c>
      <c r="C260">
        <v>0.98</v>
      </c>
      <c r="D260">
        <f>B260/B263</f>
        <v>0.97818758813328199</v>
      </c>
    </row>
    <row r="261" spans="1:4" x14ac:dyDescent="0.35">
      <c r="A261" t="s">
        <v>11</v>
      </c>
      <c r="B261">
        <v>2658</v>
      </c>
      <c r="C261">
        <v>0</v>
      </c>
      <c r="D261">
        <f>B261/B263</f>
        <v>2.175226170736923E-4</v>
      </c>
    </row>
    <row r="262" spans="1:4" x14ac:dyDescent="0.35">
      <c r="A262" t="s">
        <v>12</v>
      </c>
      <c r="B262">
        <v>263877</v>
      </c>
      <c r="C262">
        <v>0.02</v>
      </c>
      <c r="D262">
        <f>B262/B263</f>
        <v>2.1594889249644356E-2</v>
      </c>
    </row>
    <row r="263" spans="1:4" x14ac:dyDescent="0.35">
      <c r="A263" t="s">
        <v>13</v>
      </c>
      <c r="B263">
        <v>12219419</v>
      </c>
    </row>
    <row r="264" spans="1:4" x14ac:dyDescent="0.35">
      <c r="A264" t="s">
        <v>1</v>
      </c>
    </row>
    <row r="265" spans="1:4" x14ac:dyDescent="0.35">
      <c r="A265" t="s">
        <v>0</v>
      </c>
    </row>
    <row r="266" spans="1:4" x14ac:dyDescent="0.35">
      <c r="A266" t="s">
        <v>1</v>
      </c>
    </row>
    <row r="267" spans="1:4" x14ac:dyDescent="0.35">
      <c r="A267" t="s">
        <v>46</v>
      </c>
    </row>
    <row r="268" spans="1:4" x14ac:dyDescent="0.35">
      <c r="A268" t="s">
        <v>8</v>
      </c>
      <c r="B268">
        <v>8514412</v>
      </c>
      <c r="C268">
        <v>0.98</v>
      </c>
      <c r="D268">
        <f>B268/B271</f>
        <v>0.97569654532586736</v>
      </c>
    </row>
    <row r="269" spans="1:4" x14ac:dyDescent="0.35">
      <c r="A269" t="s">
        <v>11</v>
      </c>
      <c r="B269">
        <v>2115</v>
      </c>
      <c r="C269">
        <v>0</v>
      </c>
      <c r="D269">
        <f>B269/B271</f>
        <v>2.4236532051352571E-4</v>
      </c>
    </row>
    <row r="270" spans="1:4" x14ac:dyDescent="0.35">
      <c r="A270" t="s">
        <v>12</v>
      </c>
      <c r="B270">
        <v>209969</v>
      </c>
      <c r="C270">
        <v>0.02</v>
      </c>
      <c r="D270">
        <f>B270/B271</f>
        <v>2.4061089353619138E-2</v>
      </c>
    </row>
    <row r="271" spans="1:4" x14ac:dyDescent="0.35">
      <c r="A271" t="s">
        <v>13</v>
      </c>
      <c r="B271">
        <v>8726496</v>
      </c>
    </row>
    <row r="272" spans="1:4" x14ac:dyDescent="0.35">
      <c r="A272" t="s">
        <v>1</v>
      </c>
    </row>
    <row r="273" spans="1:4" x14ac:dyDescent="0.35">
      <c r="A273" t="s">
        <v>0</v>
      </c>
    </row>
    <row r="274" spans="1:4" x14ac:dyDescent="0.35">
      <c r="A274" t="s">
        <v>1</v>
      </c>
    </row>
    <row r="275" spans="1:4" x14ac:dyDescent="0.35">
      <c r="A275" t="s">
        <v>47</v>
      </c>
    </row>
    <row r="276" spans="1:4" x14ac:dyDescent="0.35">
      <c r="A276" t="s">
        <v>8</v>
      </c>
      <c r="B276">
        <v>14073242</v>
      </c>
      <c r="C276">
        <v>0.98</v>
      </c>
      <c r="D276">
        <f>B276/B279</f>
        <v>0.97859723040815694</v>
      </c>
    </row>
    <row r="277" spans="1:4" x14ac:dyDescent="0.35">
      <c r="A277" t="s">
        <v>11</v>
      </c>
      <c r="B277">
        <v>2743</v>
      </c>
      <c r="C277">
        <v>0</v>
      </c>
      <c r="D277">
        <f>B277/B279</f>
        <v>1.907373015407235E-4</v>
      </c>
    </row>
    <row r="278" spans="1:4" x14ac:dyDescent="0.35">
      <c r="A278" t="s">
        <v>12</v>
      </c>
      <c r="B278">
        <v>305051</v>
      </c>
      <c r="C278">
        <v>0.02</v>
      </c>
      <c r="D278">
        <f>B278/B279</f>
        <v>2.1212032290302312E-2</v>
      </c>
    </row>
    <row r="279" spans="1:4" x14ac:dyDescent="0.35">
      <c r="A279" t="s">
        <v>13</v>
      </c>
      <c r="B279">
        <v>14381036</v>
      </c>
    </row>
    <row r="280" spans="1:4" x14ac:dyDescent="0.35">
      <c r="A280" t="s">
        <v>1</v>
      </c>
    </row>
    <row r="281" spans="1:4" x14ac:dyDescent="0.35">
      <c r="A281" t="s">
        <v>0</v>
      </c>
    </row>
    <row r="282" spans="1:4" x14ac:dyDescent="0.35">
      <c r="A282" t="s">
        <v>1</v>
      </c>
    </row>
    <row r="283" spans="1:4" x14ac:dyDescent="0.35">
      <c r="A283" t="s">
        <v>48</v>
      </c>
    </row>
    <row r="284" spans="1:4" x14ac:dyDescent="0.35">
      <c r="A284" t="s">
        <v>8</v>
      </c>
      <c r="B284">
        <v>14685111</v>
      </c>
      <c r="C284">
        <v>0.98</v>
      </c>
      <c r="D284">
        <f>B284/B287</f>
        <v>0.98074711461504516</v>
      </c>
    </row>
    <row r="285" spans="1:4" x14ac:dyDescent="0.35">
      <c r="A285" t="s">
        <v>11</v>
      </c>
      <c r="B285">
        <v>2826</v>
      </c>
      <c r="C285">
        <v>0</v>
      </c>
      <c r="D285">
        <f>B285/B287</f>
        <v>1.887347903534483E-4</v>
      </c>
    </row>
    <row r="286" spans="1:4" x14ac:dyDescent="0.35">
      <c r="A286" t="s">
        <v>12</v>
      </c>
      <c r="B286">
        <v>285455</v>
      </c>
      <c r="C286">
        <v>0.02</v>
      </c>
      <c r="D286">
        <f>B286/B287</f>
        <v>1.9064150594601412E-2</v>
      </c>
    </row>
    <row r="287" spans="1:4" x14ac:dyDescent="0.35">
      <c r="A287" t="s">
        <v>13</v>
      </c>
      <c r="B287">
        <v>14973392</v>
      </c>
      <c r="D287" s="1"/>
    </row>
    <row r="288" spans="1:4" x14ac:dyDescent="0.35">
      <c r="A288" t="s">
        <v>0</v>
      </c>
    </row>
    <row r="289" spans="1:8" x14ac:dyDescent="0.35">
      <c r="A289" t="s">
        <v>1</v>
      </c>
    </row>
    <row r="290" spans="1:8" x14ac:dyDescent="0.35">
      <c r="A290" t="s">
        <v>49</v>
      </c>
      <c r="D290" s="1"/>
    </row>
    <row r="291" spans="1:8" x14ac:dyDescent="0.35">
      <c r="A291" t="s">
        <v>8</v>
      </c>
      <c r="B291">
        <v>13550167</v>
      </c>
      <c r="C291">
        <v>0.98</v>
      </c>
      <c r="D291">
        <f>B291/B294</f>
        <v>0.9782982902300178</v>
      </c>
      <c r="E291" t="s">
        <v>9</v>
      </c>
      <c r="F291">
        <f>AVERAGE(D291,D299,D307,D315,D323,D331)</f>
        <v>0.9780940926638394</v>
      </c>
      <c r="G291" t="s">
        <v>10</v>
      </c>
      <c r="H291">
        <f>_xlfn.STDEV.S(D291,D299,D307,D315,D323,D331)</f>
        <v>2.0880382988680492E-3</v>
      </c>
    </row>
    <row r="292" spans="1:8" x14ac:dyDescent="0.35">
      <c r="A292" t="s">
        <v>11</v>
      </c>
      <c r="B292">
        <v>2300</v>
      </c>
      <c r="C292">
        <v>0</v>
      </c>
      <c r="D292">
        <f>B292/B294</f>
        <v>1.6605596576994521E-4</v>
      </c>
      <c r="E292" t="s">
        <v>9</v>
      </c>
      <c r="F292">
        <f>AVERAGE(D292,D300,D308,D316,D324,D332)</f>
        <v>2.0039175147441138E-4</v>
      </c>
      <c r="G292" t="s">
        <v>10</v>
      </c>
      <c r="H292">
        <f>_xlfn.STDEV.S(D292,D300,D308,D316,D324,D332)</f>
        <v>2.5379770446051553E-5</v>
      </c>
    </row>
    <row r="293" spans="1:8" x14ac:dyDescent="0.35">
      <c r="A293" t="s">
        <v>12</v>
      </c>
      <c r="B293">
        <v>298285</v>
      </c>
      <c r="C293">
        <v>0.02</v>
      </c>
      <c r="D293">
        <f>B293/B294</f>
        <v>2.1535653804212219E-2</v>
      </c>
      <c r="E293" t="s">
        <v>9</v>
      </c>
      <c r="F293">
        <f>AVERAGE(D293,D301,D309,D317,D325,D333)</f>
        <v>2.1705515584685961E-2</v>
      </c>
      <c r="G293" t="s">
        <v>10</v>
      </c>
      <c r="H293">
        <f>_xlfn.STDEV.S(D293,D301,D309,D317,D325,D333)</f>
        <v>2.0755403859203463E-3</v>
      </c>
    </row>
    <row r="294" spans="1:8" x14ac:dyDescent="0.35">
      <c r="A294" t="s">
        <v>13</v>
      </c>
      <c r="B294">
        <v>13850752</v>
      </c>
    </row>
    <row r="295" spans="1:8" x14ac:dyDescent="0.35">
      <c r="A295" t="s">
        <v>1</v>
      </c>
    </row>
    <row r="296" spans="1:8" x14ac:dyDescent="0.35">
      <c r="A296" t="s">
        <v>0</v>
      </c>
    </row>
    <row r="297" spans="1:8" x14ac:dyDescent="0.35">
      <c r="A297" t="s">
        <v>1</v>
      </c>
    </row>
    <row r="298" spans="1:8" x14ac:dyDescent="0.35">
      <c r="A298" t="s">
        <v>50</v>
      </c>
    </row>
    <row r="299" spans="1:8" x14ac:dyDescent="0.35">
      <c r="A299" t="s">
        <v>8</v>
      </c>
      <c r="B299">
        <v>10800240</v>
      </c>
      <c r="C299">
        <v>0.98</v>
      </c>
      <c r="D299">
        <f>B299/B302</f>
        <v>0.9788002024983864</v>
      </c>
    </row>
    <row r="300" spans="1:8" x14ac:dyDescent="0.35">
      <c r="A300" t="s">
        <v>11</v>
      </c>
      <c r="B300">
        <v>2046</v>
      </c>
      <c r="C300">
        <v>0</v>
      </c>
      <c r="D300">
        <f>B300/B302</f>
        <v>1.8542414004797103E-4</v>
      </c>
    </row>
    <row r="301" spans="1:8" x14ac:dyDescent="0.35">
      <c r="A301" t="s">
        <v>12</v>
      </c>
      <c r="B301">
        <v>231876</v>
      </c>
      <c r="C301">
        <v>0.02</v>
      </c>
      <c r="D301">
        <f>B301/B302</f>
        <v>2.1014373361565655E-2</v>
      </c>
    </row>
    <row r="302" spans="1:8" x14ac:dyDescent="0.35">
      <c r="A302" t="s">
        <v>13</v>
      </c>
      <c r="B302">
        <v>11034162</v>
      </c>
    </row>
    <row r="303" spans="1:8" x14ac:dyDescent="0.35">
      <c r="A303" t="s">
        <v>1</v>
      </c>
    </row>
    <row r="304" spans="1:8" x14ac:dyDescent="0.35">
      <c r="A304" t="s">
        <v>0</v>
      </c>
    </row>
    <row r="305" spans="1:4" x14ac:dyDescent="0.35">
      <c r="A305" t="s">
        <v>1</v>
      </c>
    </row>
    <row r="306" spans="1:4" x14ac:dyDescent="0.35">
      <c r="A306" t="s">
        <v>51</v>
      </c>
    </row>
    <row r="307" spans="1:4" x14ac:dyDescent="0.35">
      <c r="A307" t="s">
        <v>8</v>
      </c>
      <c r="B307">
        <v>11456066</v>
      </c>
      <c r="C307">
        <v>0.98</v>
      </c>
      <c r="D307">
        <f>B307/B310</f>
        <v>0.9772405601630727</v>
      </c>
    </row>
    <row r="308" spans="1:4" x14ac:dyDescent="0.35">
      <c r="A308" t="s">
        <v>11</v>
      </c>
      <c r="B308">
        <v>2552</v>
      </c>
      <c r="C308">
        <v>0</v>
      </c>
      <c r="D308">
        <f>B308/B310</f>
        <v>2.1769409407524027E-4</v>
      </c>
    </row>
    <row r="309" spans="1:4" x14ac:dyDescent="0.35">
      <c r="A309" t="s">
        <v>12</v>
      </c>
      <c r="B309">
        <v>264254</v>
      </c>
      <c r="C309">
        <v>0.02</v>
      </c>
      <c r="D309">
        <f>B309/B310</f>
        <v>2.2541745742852094E-2</v>
      </c>
    </row>
    <row r="310" spans="1:4" x14ac:dyDescent="0.35">
      <c r="A310" t="s">
        <v>13</v>
      </c>
      <c r="B310">
        <v>11722872</v>
      </c>
    </row>
    <row r="311" spans="1:4" x14ac:dyDescent="0.35">
      <c r="A311" t="s">
        <v>1</v>
      </c>
    </row>
    <row r="312" spans="1:4" x14ac:dyDescent="0.35">
      <c r="A312" t="s">
        <v>0</v>
      </c>
    </row>
    <row r="313" spans="1:4" x14ac:dyDescent="0.35">
      <c r="A313" t="s">
        <v>1</v>
      </c>
    </row>
    <row r="314" spans="1:4" x14ac:dyDescent="0.35">
      <c r="A314" t="s">
        <v>52</v>
      </c>
    </row>
    <row r="315" spans="1:4" x14ac:dyDescent="0.35">
      <c r="A315" t="s">
        <v>8</v>
      </c>
      <c r="B315">
        <v>6617506</v>
      </c>
      <c r="C315">
        <v>0.97</v>
      </c>
      <c r="D315">
        <f>B315/B318</f>
        <v>0.97449340378640592</v>
      </c>
    </row>
    <row r="316" spans="1:4" x14ac:dyDescent="0.35">
      <c r="A316" t="s">
        <v>11</v>
      </c>
      <c r="B316">
        <v>1587</v>
      </c>
      <c r="C316">
        <v>0</v>
      </c>
      <c r="D316">
        <f>B316/B318</f>
        <v>2.3370149295052036E-4</v>
      </c>
    </row>
    <row r="317" spans="1:4" x14ac:dyDescent="0.35">
      <c r="A317" t="s">
        <v>12</v>
      </c>
      <c r="B317">
        <v>171621</v>
      </c>
      <c r="C317">
        <v>0.03</v>
      </c>
      <c r="D317">
        <f>B317/B318</f>
        <v>2.5272894720643514E-2</v>
      </c>
    </row>
    <row r="318" spans="1:4" x14ac:dyDescent="0.35">
      <c r="A318" t="s">
        <v>13</v>
      </c>
      <c r="B318">
        <v>6790714</v>
      </c>
      <c r="D318" s="1"/>
    </row>
    <row r="319" spans="1:4" x14ac:dyDescent="0.35">
      <c r="A319" t="s">
        <v>1</v>
      </c>
    </row>
    <row r="320" spans="1:4" x14ac:dyDescent="0.35">
      <c r="A320" t="s">
        <v>0</v>
      </c>
    </row>
    <row r="321" spans="1:4" x14ac:dyDescent="0.35">
      <c r="A321" t="s">
        <v>1</v>
      </c>
    </row>
    <row r="322" spans="1:4" x14ac:dyDescent="0.35">
      <c r="A322" t="s">
        <v>53</v>
      </c>
    </row>
    <row r="323" spans="1:4" x14ac:dyDescent="0.35">
      <c r="A323" t="s">
        <v>8</v>
      </c>
      <c r="B323">
        <v>12458979</v>
      </c>
      <c r="C323">
        <v>0.98</v>
      </c>
      <c r="D323">
        <f>B323/B326</f>
        <v>0.97906414857345103</v>
      </c>
    </row>
    <row r="324" spans="1:4" x14ac:dyDescent="0.35">
      <c r="A324" t="s">
        <v>11</v>
      </c>
      <c r="B324">
        <v>2360</v>
      </c>
      <c r="C324">
        <v>0</v>
      </c>
      <c r="D324">
        <f>B324/B326</f>
        <v>1.8545591822839933E-4</v>
      </c>
    </row>
    <row r="325" spans="1:4" x14ac:dyDescent="0.35">
      <c r="A325" t="s">
        <v>12</v>
      </c>
      <c r="B325">
        <v>264057</v>
      </c>
      <c r="C325">
        <v>0.02</v>
      </c>
      <c r="D325">
        <f>B325/B326</f>
        <v>2.0750395508320526E-2</v>
      </c>
    </row>
    <row r="326" spans="1:4" x14ac:dyDescent="0.35">
      <c r="A326" t="s">
        <v>13</v>
      </c>
      <c r="B326">
        <v>12725396</v>
      </c>
    </row>
    <row r="327" spans="1:4" x14ac:dyDescent="0.35">
      <c r="A327" t="s">
        <v>1</v>
      </c>
    </row>
    <row r="328" spans="1:4" x14ac:dyDescent="0.35">
      <c r="A328" t="s">
        <v>0</v>
      </c>
    </row>
    <row r="329" spans="1:4" x14ac:dyDescent="0.35">
      <c r="A329" t="s">
        <v>1</v>
      </c>
    </row>
    <row r="330" spans="1:4" x14ac:dyDescent="0.35">
      <c r="A330" t="s">
        <v>54</v>
      </c>
      <c r="D330" s="1"/>
    </row>
    <row r="331" spans="1:4" x14ac:dyDescent="0.35">
      <c r="A331" t="s">
        <v>8</v>
      </c>
      <c r="B331">
        <v>13521942</v>
      </c>
      <c r="C331">
        <v>0.98</v>
      </c>
      <c r="D331">
        <f>B331/B334</f>
        <v>0.98066795073170387</v>
      </c>
    </row>
    <row r="332" spans="1:4" x14ac:dyDescent="0.35">
      <c r="A332" t="s">
        <v>11</v>
      </c>
      <c r="B332">
        <v>2951</v>
      </c>
      <c r="C332">
        <v>0</v>
      </c>
      <c r="D332">
        <f>B332/B334</f>
        <v>2.1401889777439203E-4</v>
      </c>
    </row>
    <row r="333" spans="1:4" x14ac:dyDescent="0.35">
      <c r="A333" t="s">
        <v>12</v>
      </c>
      <c r="B333">
        <v>263609</v>
      </c>
      <c r="C333">
        <v>0.02</v>
      </c>
      <c r="D333">
        <f>B333/B334</f>
        <v>1.9118030370521757E-2</v>
      </c>
    </row>
    <row r="334" spans="1:4" x14ac:dyDescent="0.35">
      <c r="A334" t="s">
        <v>13</v>
      </c>
      <c r="B334">
        <v>13788502</v>
      </c>
    </row>
    <row r="335" spans="1:4" x14ac:dyDescent="0.35">
      <c r="A335" t="s">
        <v>1</v>
      </c>
    </row>
    <row r="336" spans="1:4" x14ac:dyDescent="0.35">
      <c r="A336" t="s">
        <v>0</v>
      </c>
    </row>
    <row r="337" spans="1:8" x14ac:dyDescent="0.35">
      <c r="A337" t="s">
        <v>1</v>
      </c>
    </row>
    <row r="338" spans="1:8" x14ac:dyDescent="0.35">
      <c r="A338" t="s">
        <v>55</v>
      </c>
    </row>
    <row r="339" spans="1:8" x14ac:dyDescent="0.35">
      <c r="A339" t="s">
        <v>8</v>
      </c>
      <c r="B339">
        <v>14835471</v>
      </c>
      <c r="C339">
        <v>0.97</v>
      </c>
      <c r="D339">
        <f>B339/B342</f>
        <v>0.96833637325385158</v>
      </c>
      <c r="E339" t="s">
        <v>9</v>
      </c>
      <c r="F339">
        <f>AVERAGE(D339,D347,D355,D363,D371,D379)</f>
        <v>0.96603561794998694</v>
      </c>
      <c r="G339" t="s">
        <v>10</v>
      </c>
      <c r="H339">
        <f>_xlfn.STDEV.S(D339,D347,D355,D363,D371,D379)</f>
        <v>2.6165887015639358E-3</v>
      </c>
    </row>
    <row r="340" spans="1:8" x14ac:dyDescent="0.35">
      <c r="A340" t="s">
        <v>11</v>
      </c>
      <c r="B340">
        <v>825</v>
      </c>
      <c r="C340">
        <v>0</v>
      </c>
      <c r="D340">
        <f>B340/B342</f>
        <v>5.384915031915249E-5</v>
      </c>
      <c r="E340" t="s">
        <v>9</v>
      </c>
      <c r="F340">
        <f>AVERAGE(D340,D348,D356,D364,D372,D380)</f>
        <v>6.1531360031590116E-5</v>
      </c>
      <c r="G340" t="s">
        <v>10</v>
      </c>
      <c r="H340">
        <f>_xlfn.STDEV.S(D340,D348,D356,D364,D372,D380)</f>
        <v>1.1014950112723546E-5</v>
      </c>
    </row>
    <row r="341" spans="1:8" x14ac:dyDescent="0.35">
      <c r="A341" t="s">
        <v>12</v>
      </c>
      <c r="B341">
        <v>484280</v>
      </c>
      <c r="C341">
        <v>0.03</v>
      </c>
      <c r="D341">
        <f>B341/B342</f>
        <v>3.1609777595829294E-2</v>
      </c>
      <c r="E341" t="s">
        <v>9</v>
      </c>
      <c r="F341">
        <f>AVERAGE(D341,D349,D357,D365,D373,D381)</f>
        <v>3.3902850689981535E-2</v>
      </c>
      <c r="G341" t="s">
        <v>10</v>
      </c>
      <c r="H341">
        <f>_xlfn.STDEV.S(D341,D349,D357,D365,D373,D381)</f>
        <v>2.6067908210147977E-3</v>
      </c>
    </row>
    <row r="342" spans="1:8" x14ac:dyDescent="0.35">
      <c r="A342" t="s">
        <v>13</v>
      </c>
      <c r="B342">
        <v>15320576</v>
      </c>
    </row>
    <row r="343" spans="1:8" x14ac:dyDescent="0.35">
      <c r="A343" t="s">
        <v>1</v>
      </c>
    </row>
    <row r="344" spans="1:8" x14ac:dyDescent="0.35">
      <c r="A344" t="s">
        <v>0</v>
      </c>
    </row>
    <row r="345" spans="1:8" x14ac:dyDescent="0.35">
      <c r="A345" t="s">
        <v>1</v>
      </c>
    </row>
    <row r="346" spans="1:8" x14ac:dyDescent="0.35">
      <c r="A346" t="s">
        <v>56</v>
      </c>
    </row>
    <row r="347" spans="1:8" x14ac:dyDescent="0.35">
      <c r="A347" t="s">
        <v>8</v>
      </c>
      <c r="B347">
        <v>12402879</v>
      </c>
      <c r="C347">
        <v>0.97</v>
      </c>
      <c r="D347">
        <f>B347/B350</f>
        <v>0.96763391733908766</v>
      </c>
    </row>
    <row r="348" spans="1:8" x14ac:dyDescent="0.35">
      <c r="A348" t="s">
        <v>11</v>
      </c>
      <c r="B348">
        <v>764</v>
      </c>
      <c r="C348">
        <v>0</v>
      </c>
      <c r="D348">
        <f>B348/B350</f>
        <v>5.9604895996087919E-5</v>
      </c>
    </row>
    <row r="349" spans="1:8" x14ac:dyDescent="0.35">
      <c r="A349" t="s">
        <v>12</v>
      </c>
      <c r="B349">
        <v>414096</v>
      </c>
      <c r="C349">
        <v>0.03</v>
      </c>
      <c r="D349">
        <f>B349/B350</f>
        <v>3.2306477764916262E-2</v>
      </c>
    </row>
    <row r="350" spans="1:8" x14ac:dyDescent="0.35">
      <c r="A350" t="s">
        <v>13</v>
      </c>
      <c r="B350">
        <v>12817739</v>
      </c>
    </row>
    <row r="351" spans="1:8" x14ac:dyDescent="0.35">
      <c r="A351" t="s">
        <v>1</v>
      </c>
    </row>
    <row r="352" spans="1:8" x14ac:dyDescent="0.35">
      <c r="A352" t="s">
        <v>0</v>
      </c>
    </row>
    <row r="353" spans="1:4" x14ac:dyDescent="0.35">
      <c r="A353" t="s">
        <v>1</v>
      </c>
    </row>
    <row r="354" spans="1:4" x14ac:dyDescent="0.35">
      <c r="A354" t="s">
        <v>57</v>
      </c>
    </row>
    <row r="355" spans="1:4" x14ac:dyDescent="0.35">
      <c r="A355" t="s">
        <v>8</v>
      </c>
      <c r="B355">
        <v>8690528</v>
      </c>
      <c r="C355">
        <v>0.96</v>
      </c>
      <c r="D355">
        <f>B355/B358</f>
        <v>0.96473224256757262</v>
      </c>
    </row>
    <row r="356" spans="1:4" x14ac:dyDescent="0.35">
      <c r="A356" t="s">
        <v>11</v>
      </c>
      <c r="B356">
        <v>574</v>
      </c>
      <c r="C356">
        <v>0</v>
      </c>
      <c r="D356">
        <f>B356/B358</f>
        <v>6.3719523972972261E-5</v>
      </c>
    </row>
    <row r="357" spans="1:4" x14ac:dyDescent="0.35">
      <c r="A357" t="s">
        <v>12</v>
      </c>
      <c r="B357">
        <v>317126</v>
      </c>
      <c r="C357">
        <v>0.04</v>
      </c>
      <c r="D357">
        <f>B357/B358</f>
        <v>3.5204037908454361E-2</v>
      </c>
    </row>
    <row r="358" spans="1:4" x14ac:dyDescent="0.35">
      <c r="A358" t="s">
        <v>13</v>
      </c>
      <c r="B358">
        <v>9008228</v>
      </c>
      <c r="D358" s="1"/>
    </row>
    <row r="359" spans="1:4" x14ac:dyDescent="0.35">
      <c r="A359" t="s">
        <v>1</v>
      </c>
    </row>
    <row r="360" spans="1:4" x14ac:dyDescent="0.35">
      <c r="A360" t="s">
        <v>0</v>
      </c>
    </row>
    <row r="361" spans="1:4" x14ac:dyDescent="0.35">
      <c r="A361" t="s">
        <v>1</v>
      </c>
    </row>
    <row r="362" spans="1:4" x14ac:dyDescent="0.35">
      <c r="A362" t="s">
        <v>58</v>
      </c>
    </row>
    <row r="363" spans="1:4" x14ac:dyDescent="0.35">
      <c r="A363" t="s">
        <v>8</v>
      </c>
      <c r="B363">
        <v>8473015</v>
      </c>
      <c r="C363">
        <v>0.96</v>
      </c>
      <c r="D363">
        <f>B363/B366</f>
        <v>0.9615880690204065</v>
      </c>
    </row>
    <row r="364" spans="1:4" x14ac:dyDescent="0.35">
      <c r="A364" t="s">
        <v>11</v>
      </c>
      <c r="B364">
        <v>728</v>
      </c>
      <c r="C364">
        <v>0</v>
      </c>
      <c r="D364">
        <f>B364/B366</f>
        <v>8.2619482468384149E-5</v>
      </c>
    </row>
    <row r="365" spans="1:4" x14ac:dyDescent="0.35">
      <c r="A365" t="s">
        <v>12</v>
      </c>
      <c r="B365">
        <v>337738</v>
      </c>
      <c r="C365">
        <v>0.04</v>
      </c>
      <c r="D365">
        <f>B365/B366</f>
        <v>3.8329311497125172E-2</v>
      </c>
    </row>
    <row r="366" spans="1:4" x14ac:dyDescent="0.35">
      <c r="A366" t="s">
        <v>13</v>
      </c>
      <c r="B366">
        <v>8811481</v>
      </c>
    </row>
    <row r="367" spans="1:4" x14ac:dyDescent="0.35">
      <c r="A367" t="s">
        <v>1</v>
      </c>
    </row>
    <row r="368" spans="1:4" x14ac:dyDescent="0.35">
      <c r="A368" t="s">
        <v>0</v>
      </c>
    </row>
    <row r="369" spans="1:4" x14ac:dyDescent="0.35">
      <c r="A369" t="s">
        <v>1</v>
      </c>
    </row>
    <row r="370" spans="1:4" x14ac:dyDescent="0.35">
      <c r="A370" t="s">
        <v>59</v>
      </c>
      <c r="D370" s="1"/>
    </row>
    <row r="371" spans="1:4" x14ac:dyDescent="0.35">
      <c r="A371" t="s">
        <v>8</v>
      </c>
      <c r="B371">
        <v>12826207</v>
      </c>
      <c r="C371">
        <v>0.97</v>
      </c>
      <c r="D371">
        <f>B371/B374</f>
        <v>0.9656985292346093</v>
      </c>
    </row>
    <row r="372" spans="1:4" x14ac:dyDescent="0.35">
      <c r="A372" t="s">
        <v>11</v>
      </c>
      <c r="B372">
        <v>717</v>
      </c>
      <c r="C372">
        <v>0</v>
      </c>
      <c r="D372">
        <f>B372/B374</f>
        <v>5.398367931074361E-5</v>
      </c>
    </row>
    <row r="373" spans="1:4" x14ac:dyDescent="0.35">
      <c r="A373" t="s">
        <v>12</v>
      </c>
      <c r="B373">
        <v>454868</v>
      </c>
      <c r="C373">
        <v>0.03</v>
      </c>
      <c r="D373">
        <f>B373/B374</f>
        <v>3.4247487086079949E-2</v>
      </c>
    </row>
    <row r="374" spans="1:4" x14ac:dyDescent="0.35">
      <c r="A374" t="s">
        <v>13</v>
      </c>
      <c r="B374">
        <v>13281792</v>
      </c>
    </row>
    <row r="375" spans="1:4" x14ac:dyDescent="0.35">
      <c r="A375" t="s">
        <v>1</v>
      </c>
    </row>
    <row r="376" spans="1:4" x14ac:dyDescent="0.35">
      <c r="A376" t="s">
        <v>0</v>
      </c>
    </row>
    <row r="377" spans="1:4" x14ac:dyDescent="0.35">
      <c r="A377" t="s">
        <v>1</v>
      </c>
    </row>
    <row r="378" spans="1:4" x14ac:dyDescent="0.35">
      <c r="A378" t="s">
        <v>60</v>
      </c>
    </row>
    <row r="379" spans="1:4" x14ac:dyDescent="0.35">
      <c r="A379" t="s">
        <v>8</v>
      </c>
      <c r="B379">
        <v>11182959</v>
      </c>
      <c r="C379">
        <v>0.97</v>
      </c>
      <c r="D379">
        <f>B379/B382</f>
        <v>0.96822457628439362</v>
      </c>
    </row>
    <row r="380" spans="1:4" x14ac:dyDescent="0.35">
      <c r="A380" t="s">
        <v>11</v>
      </c>
      <c r="B380">
        <v>640</v>
      </c>
      <c r="C380">
        <v>0</v>
      </c>
      <c r="D380">
        <f>B380/B382</f>
        <v>5.5411428122200209E-5</v>
      </c>
    </row>
    <row r="381" spans="1:4" x14ac:dyDescent="0.35">
      <c r="A381" t="s">
        <v>12</v>
      </c>
      <c r="B381">
        <v>366365</v>
      </c>
      <c r="C381">
        <v>0.03</v>
      </c>
      <c r="D381">
        <f>B381/B382</f>
        <v>3.1720012287484188E-2</v>
      </c>
    </row>
    <row r="382" spans="1:4" x14ac:dyDescent="0.35">
      <c r="A382" t="s">
        <v>13</v>
      </c>
      <c r="B382">
        <v>11549964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879B-D5F4-4144-9E34-D9E01240CA4C}">
  <dimension ref="A1:H40"/>
  <sheetViews>
    <sheetView workbookViewId="0">
      <selection activeCell="E53" sqref="E53"/>
    </sheetView>
  </sheetViews>
  <sheetFormatPr defaultRowHeight="14.5" x14ac:dyDescent="0.35"/>
  <cols>
    <col min="1" max="1" width="21.54296875" bestFit="1" customWidth="1"/>
    <col min="3" max="3" width="10.453125" bestFit="1" customWidth="1"/>
    <col min="4" max="4" width="11.81640625" bestFit="1" customWidth="1"/>
    <col min="5" max="5" width="14.26953125" bestFit="1" customWidth="1"/>
    <col min="6" max="6" width="21.453125" bestFit="1" customWidth="1"/>
    <col min="7" max="7" width="19.1796875" customWidth="1"/>
    <col min="8" max="8" width="15.54296875" customWidth="1"/>
  </cols>
  <sheetData>
    <row r="1" spans="1:8" x14ac:dyDescent="0.35">
      <c r="A1" t="s">
        <v>61</v>
      </c>
      <c r="B1" s="3" t="s">
        <v>9</v>
      </c>
      <c r="C1" s="3" t="s">
        <v>10</v>
      </c>
      <c r="E1" s="3" t="s">
        <v>62</v>
      </c>
      <c r="F1" s="3" t="s">
        <v>8</v>
      </c>
      <c r="G1" s="3" t="s">
        <v>11</v>
      </c>
      <c r="H1" s="3" t="s">
        <v>12</v>
      </c>
    </row>
    <row r="2" spans="1:8" x14ac:dyDescent="0.35">
      <c r="A2" t="s">
        <v>8</v>
      </c>
      <c r="B2">
        <v>0.98973618314127787</v>
      </c>
      <c r="C2">
        <v>1.0897777616023158E-3</v>
      </c>
      <c r="E2" t="s">
        <v>70</v>
      </c>
      <c r="F2">
        <v>0.98973618314127787</v>
      </c>
      <c r="G2">
        <v>1.5960804572054678E-4</v>
      </c>
      <c r="H2">
        <v>1.0104208813001709E-2</v>
      </c>
    </row>
    <row r="3" spans="1:8" x14ac:dyDescent="0.35">
      <c r="A3" t="s">
        <v>11</v>
      </c>
      <c r="B3">
        <v>1.5960804572054678E-4</v>
      </c>
      <c r="C3">
        <v>1.2408678826266027E-5</v>
      </c>
      <c r="E3" t="s">
        <v>71</v>
      </c>
      <c r="F3">
        <v>0.99154783450432549</v>
      </c>
      <c r="G3">
        <v>5.2323078079538644E-5</v>
      </c>
      <c r="H3">
        <v>8.3998424175950135E-3</v>
      </c>
    </row>
    <row r="4" spans="1:8" x14ac:dyDescent="0.35">
      <c r="A4" t="s">
        <v>12</v>
      </c>
      <c r="B4">
        <v>1.0104208813001709E-2</v>
      </c>
      <c r="C4">
        <v>1.094456889318079E-3</v>
      </c>
      <c r="E4" t="s">
        <v>63</v>
      </c>
      <c r="F4">
        <v>0.99040484379795979</v>
      </c>
      <c r="G4">
        <v>7.1587288337799225E-5</v>
      </c>
      <c r="H4">
        <v>9.5235689137024085E-3</v>
      </c>
    </row>
    <row r="5" spans="1:8" x14ac:dyDescent="0.35">
      <c r="A5" t="s">
        <v>64</v>
      </c>
      <c r="E5" t="s">
        <v>65</v>
      </c>
      <c r="F5">
        <v>0.97989333730446271</v>
      </c>
      <c r="G5">
        <v>2.8281362012861554E-5</v>
      </c>
      <c r="H5">
        <v>2.0078381333524461E-2</v>
      </c>
    </row>
    <row r="6" spans="1:8" x14ac:dyDescent="0.35">
      <c r="A6" t="s">
        <v>8</v>
      </c>
      <c r="B6">
        <v>0.99154783450432549</v>
      </c>
      <c r="C6">
        <v>4.9973104263553053E-4</v>
      </c>
      <c r="E6" t="s">
        <v>72</v>
      </c>
      <c r="F6">
        <v>0.97478167242242508</v>
      </c>
      <c r="G6">
        <v>3.9491845904631682E-4</v>
      </c>
      <c r="H6">
        <v>2.4823409118528622E-2</v>
      </c>
    </row>
    <row r="7" spans="1:8" x14ac:dyDescent="0.35">
      <c r="A7" t="s">
        <v>11</v>
      </c>
      <c r="B7">
        <v>5.2323078079538644E-5</v>
      </c>
      <c r="C7">
        <v>3.6316829041291273E-6</v>
      </c>
      <c r="E7" t="s">
        <v>73</v>
      </c>
      <c r="F7">
        <v>0.97693595747756357</v>
      </c>
      <c r="G7">
        <v>2.0316877350298938E-4</v>
      </c>
      <c r="H7">
        <v>2.2860873748933492E-2</v>
      </c>
    </row>
    <row r="8" spans="1:8" x14ac:dyDescent="0.35">
      <c r="A8" t="s">
        <v>12</v>
      </c>
      <c r="B8">
        <v>8.3998424175950135E-3</v>
      </c>
      <c r="C8">
        <v>5.0121300114952787E-4</v>
      </c>
      <c r="E8" t="s">
        <v>66</v>
      </c>
      <c r="F8">
        <v>0.9780940926638394</v>
      </c>
      <c r="G8">
        <v>2.0039175147441138E-4</v>
      </c>
      <c r="H8">
        <v>2.1705515584685961E-2</v>
      </c>
    </row>
    <row r="9" spans="1:8" x14ac:dyDescent="0.35">
      <c r="A9" s="2"/>
      <c r="B9" s="2"/>
      <c r="C9" s="2"/>
      <c r="E9" t="s">
        <v>67</v>
      </c>
      <c r="F9">
        <v>0.96603561794998694</v>
      </c>
      <c r="G9">
        <v>6.1531360031590116E-5</v>
      </c>
      <c r="H9">
        <v>3.3902850689981535E-2</v>
      </c>
    </row>
    <row r="10" spans="1:8" x14ac:dyDescent="0.35">
      <c r="A10" s="2"/>
      <c r="B10" s="2"/>
      <c r="C10" s="2"/>
    </row>
    <row r="11" spans="1:8" x14ac:dyDescent="0.35">
      <c r="A11" s="2"/>
      <c r="B11" s="2"/>
      <c r="C11" s="2"/>
    </row>
    <row r="12" spans="1:8" x14ac:dyDescent="0.35">
      <c r="A12" s="2"/>
      <c r="B12" s="2"/>
      <c r="C12" s="2"/>
    </row>
    <row r="13" spans="1:8" x14ac:dyDescent="0.35">
      <c r="A13" t="s">
        <v>63</v>
      </c>
    </row>
    <row r="14" spans="1:8" x14ac:dyDescent="0.35">
      <c r="A14" t="s">
        <v>8</v>
      </c>
      <c r="B14">
        <v>0.99040484379795979</v>
      </c>
      <c r="C14">
        <v>9.957944744000862E-4</v>
      </c>
    </row>
    <row r="15" spans="1:8" x14ac:dyDescent="0.35">
      <c r="A15" t="s">
        <v>11</v>
      </c>
      <c r="B15">
        <v>7.1587288337799225E-5</v>
      </c>
      <c r="C15">
        <v>7.1132721161266037E-6</v>
      </c>
    </row>
    <row r="16" spans="1:8" x14ac:dyDescent="0.35">
      <c r="A16" t="s">
        <v>12</v>
      </c>
      <c r="B16">
        <v>9.5235689137024085E-3</v>
      </c>
      <c r="C16">
        <v>1.0012727280242658E-3</v>
      </c>
    </row>
    <row r="17" spans="1:3" x14ac:dyDescent="0.35">
      <c r="A17" t="s">
        <v>65</v>
      </c>
    </row>
    <row r="18" spans="1:3" x14ac:dyDescent="0.35">
      <c r="A18" t="s">
        <v>8</v>
      </c>
      <c r="B18">
        <v>0.97989333730446271</v>
      </c>
      <c r="C18">
        <v>1.4832319220503749E-3</v>
      </c>
    </row>
    <row r="19" spans="1:3" x14ac:dyDescent="0.35">
      <c r="A19" t="s">
        <v>11</v>
      </c>
      <c r="B19">
        <v>2.8281362012861554E-5</v>
      </c>
      <c r="C19">
        <v>3.0044650907433142E-6</v>
      </c>
    </row>
    <row r="20" spans="1:3" x14ac:dyDescent="0.35">
      <c r="A20" t="s">
        <v>12</v>
      </c>
      <c r="B20">
        <v>2.0078381333524461E-2</v>
      </c>
      <c r="C20">
        <v>1.4840119653673129E-3</v>
      </c>
    </row>
    <row r="21" spans="1:3" x14ac:dyDescent="0.35">
      <c r="A21" t="s">
        <v>68</v>
      </c>
    </row>
    <row r="22" spans="1:3" x14ac:dyDescent="0.35">
      <c r="A22" t="s">
        <v>8</v>
      </c>
      <c r="B22">
        <v>0.97478167242242508</v>
      </c>
      <c r="C22">
        <v>2.1755538310194548E-3</v>
      </c>
    </row>
    <row r="23" spans="1:3" x14ac:dyDescent="0.35">
      <c r="A23" t="s">
        <v>11</v>
      </c>
      <c r="B23">
        <v>3.9491845904631682E-4</v>
      </c>
      <c r="C23">
        <v>4.984661935001602E-5</v>
      </c>
    </row>
    <row r="24" spans="1:3" x14ac:dyDescent="0.35">
      <c r="A24" t="s">
        <v>12</v>
      </c>
      <c r="B24">
        <v>2.4823409118528622E-2</v>
      </c>
      <c r="C24">
        <v>2.1361915961976381E-3</v>
      </c>
    </row>
    <row r="25" spans="1:3" x14ac:dyDescent="0.35">
      <c r="A25" t="s">
        <v>69</v>
      </c>
    </row>
    <row r="26" spans="1:3" x14ac:dyDescent="0.35">
      <c r="A26" t="s">
        <v>8</v>
      </c>
      <c r="B26">
        <v>0.97693595747756357</v>
      </c>
      <c r="C26">
        <v>4.692935637067186E-3</v>
      </c>
    </row>
    <row r="27" spans="1:3" x14ac:dyDescent="0.35">
      <c r="A27" t="s">
        <v>11</v>
      </c>
      <c r="B27">
        <v>2.0316877350298938E-4</v>
      </c>
      <c r="C27">
        <v>2.3381422510234809E-5</v>
      </c>
    </row>
    <row r="28" spans="1:3" x14ac:dyDescent="0.35">
      <c r="A28" t="s">
        <v>12</v>
      </c>
      <c r="B28">
        <v>2.2860873748933492E-2</v>
      </c>
      <c r="C28">
        <v>4.6976567451308933E-3</v>
      </c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  <row r="32" spans="1:3" x14ac:dyDescent="0.35">
      <c r="A32" s="2"/>
      <c r="B32" s="2"/>
      <c r="C32" s="2"/>
    </row>
    <row r="33" spans="1:3" x14ac:dyDescent="0.35">
      <c r="A33" t="s">
        <v>66</v>
      </c>
    </row>
    <row r="34" spans="1:3" x14ac:dyDescent="0.35">
      <c r="A34" t="s">
        <v>8</v>
      </c>
      <c r="B34">
        <v>0.9780940926638394</v>
      </c>
      <c r="C34">
        <v>2.0880382988680492E-3</v>
      </c>
    </row>
    <row r="35" spans="1:3" x14ac:dyDescent="0.35">
      <c r="A35" t="s">
        <v>11</v>
      </c>
      <c r="B35">
        <v>2.0039175147441138E-4</v>
      </c>
      <c r="C35">
        <v>2.5379770446051553E-5</v>
      </c>
    </row>
    <row r="36" spans="1:3" x14ac:dyDescent="0.35">
      <c r="A36" t="s">
        <v>12</v>
      </c>
      <c r="B36">
        <v>2.1705515584685961E-2</v>
      </c>
      <c r="C36">
        <v>2.0755403859203463E-3</v>
      </c>
    </row>
    <row r="37" spans="1:3" x14ac:dyDescent="0.35">
      <c r="A37" t="s">
        <v>67</v>
      </c>
    </row>
    <row r="38" spans="1:3" x14ac:dyDescent="0.35">
      <c r="A38" t="s">
        <v>8</v>
      </c>
      <c r="B38">
        <v>0.96603561794998694</v>
      </c>
      <c r="C38">
        <v>2.6165887015639358E-3</v>
      </c>
    </row>
    <row r="39" spans="1:3" x14ac:dyDescent="0.35">
      <c r="A39" t="s">
        <v>11</v>
      </c>
      <c r="B39">
        <v>6.1531360031590116E-5</v>
      </c>
      <c r="C39">
        <v>1.1014950112723546E-5</v>
      </c>
    </row>
    <row r="40" spans="1:3" x14ac:dyDescent="0.35">
      <c r="A40" t="s">
        <v>12</v>
      </c>
      <c r="B40">
        <v>3.3902850689981535E-2</v>
      </c>
      <c r="C40">
        <v>2.6067908210147977E-3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statistics</vt:lpstr>
      <vt:lpstr>Sample statistics</vt:lpstr>
      <vt:lpstr>Plot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2025-12-18T11:59:13Z</dcterms:created>
  <dcterms:modified xsi:type="dcterms:W3CDTF">2026-02-26T12:51:50Z</dcterms:modified>
  <cp:category/>
  <cp:contentStatus/>
</cp:coreProperties>
</file>