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eberle\Dropbox\Paper\2022_Permann_a-GA_pharmacology\250410_Send_to_coauthors\250410_For_Oli_Jean_Jacques_Elena_Stephan\"/>
    </mc:Choice>
  </mc:AlternateContent>
  <xr:revisionPtr revIDLastSave="0" documentId="13_ncr:1_{6E8001AC-EAF6-4E4B-8CAC-1CF2D781B6C0}" xr6:coauthVersionLast="47" xr6:coauthVersionMax="47" xr10:uidLastSave="{00000000-0000-0000-0000-000000000000}"/>
  <bookViews>
    <workbookView xWindow="-108" yWindow="-108" windowWidth="23256" windowHeight="12456" xr2:uid="{5906C4AD-DE58-4223-B1C8-EADE9F8FB433}"/>
  </bookViews>
  <sheets>
    <sheet name="Mean + S.E.M." sheetId="12" r:id="rId1"/>
    <sheet name="Single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8" i="12" l="1"/>
  <c r="AK71" i="12"/>
  <c r="N52" i="2"/>
  <c r="N53" i="2"/>
  <c r="N54" i="2"/>
  <c r="N61" i="2"/>
  <c r="N62" i="2"/>
  <c r="N63" i="2"/>
  <c r="N64" i="2"/>
  <c r="N65" i="2"/>
  <c r="N66" i="2"/>
  <c r="J52" i="2"/>
  <c r="J53" i="2"/>
  <c r="J54" i="2"/>
  <c r="J61" i="2"/>
  <c r="J62" i="2"/>
  <c r="J63" i="2"/>
  <c r="J64" i="2"/>
  <c r="J65" i="2"/>
  <c r="J66" i="2"/>
  <c r="D9" i="12" l="1"/>
  <c r="F9" i="12"/>
  <c r="G9" i="12"/>
  <c r="I9" i="12"/>
  <c r="J9" i="12"/>
  <c r="L9" i="12"/>
  <c r="M9" i="12"/>
  <c r="O9" i="12"/>
  <c r="P9" i="12"/>
  <c r="R9" i="12"/>
  <c r="S9" i="12"/>
  <c r="U9" i="12"/>
  <c r="V9" i="12"/>
  <c r="X9" i="12"/>
  <c r="Y9" i="12"/>
  <c r="AA9" i="12"/>
  <c r="AB9" i="12"/>
  <c r="AD9" i="12"/>
  <c r="AE9" i="12"/>
  <c r="AG9" i="12"/>
  <c r="AH9" i="12"/>
  <c r="AJ9" i="12"/>
  <c r="AK9" i="12"/>
  <c r="AM9" i="12"/>
  <c r="AN9" i="12"/>
  <c r="AP9" i="12"/>
  <c r="D10" i="12"/>
  <c r="F10" i="12"/>
  <c r="G10" i="12"/>
  <c r="I10" i="12"/>
  <c r="J10" i="12"/>
  <c r="L10" i="12"/>
  <c r="M10" i="12"/>
  <c r="O10" i="12"/>
  <c r="P10" i="12"/>
  <c r="R10" i="12"/>
  <c r="S10" i="12"/>
  <c r="U10" i="12"/>
  <c r="V10" i="12"/>
  <c r="X10" i="12"/>
  <c r="AK10" i="12"/>
  <c r="AM10" i="12"/>
  <c r="AN10" i="12"/>
  <c r="AP10" i="12"/>
  <c r="D11" i="12"/>
  <c r="F11" i="12"/>
  <c r="G11" i="12"/>
  <c r="I11" i="12"/>
  <c r="J11" i="12"/>
  <c r="L11" i="12"/>
  <c r="M11" i="12"/>
  <c r="O11" i="12"/>
  <c r="P11" i="12"/>
  <c r="R11" i="12"/>
  <c r="S11" i="12"/>
  <c r="U11" i="12"/>
  <c r="V11" i="12"/>
  <c r="X11" i="12"/>
  <c r="Y11" i="12"/>
  <c r="AA11" i="12"/>
  <c r="AB11" i="12"/>
  <c r="AD11" i="12"/>
  <c r="AE11" i="12"/>
  <c r="AG11" i="12"/>
  <c r="AH11" i="12"/>
  <c r="AJ11" i="12"/>
  <c r="AK11" i="12"/>
  <c r="AM11" i="12"/>
  <c r="AN11" i="12"/>
  <c r="AP11" i="12"/>
  <c r="D12" i="12"/>
  <c r="F12" i="12"/>
  <c r="G12" i="12"/>
  <c r="I12" i="12"/>
  <c r="J12" i="12"/>
  <c r="L12" i="12"/>
  <c r="M12" i="12"/>
  <c r="O12" i="12"/>
  <c r="P12" i="12"/>
  <c r="R12" i="12"/>
  <c r="S12" i="12"/>
  <c r="U12" i="12"/>
  <c r="V12" i="12"/>
  <c r="X12" i="12"/>
  <c r="Y12" i="12"/>
  <c r="AA12" i="12"/>
  <c r="AB12" i="12"/>
  <c r="AD12" i="12"/>
  <c r="AE12" i="12"/>
  <c r="AG12" i="12"/>
  <c r="AH12" i="12"/>
  <c r="AJ12" i="12"/>
  <c r="AK12" i="12"/>
  <c r="AM12" i="12"/>
  <c r="AN12" i="12"/>
  <c r="AP12" i="12"/>
  <c r="D13" i="12"/>
  <c r="F13" i="12"/>
  <c r="G13" i="12"/>
  <c r="I13" i="12"/>
  <c r="J13" i="12"/>
  <c r="L13" i="12"/>
  <c r="M13" i="12"/>
  <c r="O13" i="12"/>
  <c r="P13" i="12"/>
  <c r="R13" i="12"/>
  <c r="S13" i="12"/>
  <c r="U13" i="12"/>
  <c r="V13" i="12"/>
  <c r="X13" i="12"/>
  <c r="AK13" i="12"/>
  <c r="AM13" i="12"/>
  <c r="AN13" i="12"/>
  <c r="AP13" i="12"/>
  <c r="D14" i="12"/>
  <c r="F14" i="12"/>
  <c r="G14" i="12"/>
  <c r="I14" i="12"/>
  <c r="J14" i="12"/>
  <c r="L14" i="12"/>
  <c r="M14" i="12"/>
  <c r="O14" i="12"/>
  <c r="P14" i="12"/>
  <c r="R14" i="12"/>
  <c r="S14" i="12"/>
  <c r="U14" i="12"/>
  <c r="V14" i="12"/>
  <c r="X14" i="12"/>
  <c r="Y14" i="12"/>
  <c r="AA14" i="12"/>
  <c r="AB14" i="12"/>
  <c r="AD14" i="12"/>
  <c r="AE14" i="12"/>
  <c r="AG14" i="12"/>
  <c r="AH14" i="12"/>
  <c r="AJ14" i="12"/>
  <c r="AK14" i="12"/>
  <c r="AM14" i="12"/>
  <c r="AN14" i="12"/>
  <c r="AP14" i="12"/>
  <c r="D15" i="12"/>
  <c r="F15" i="12"/>
  <c r="G15" i="12"/>
  <c r="I15" i="12"/>
  <c r="J15" i="12"/>
  <c r="L15" i="12"/>
  <c r="M15" i="12"/>
  <c r="O15" i="12"/>
  <c r="P15" i="12"/>
  <c r="R15" i="12"/>
  <c r="S15" i="12"/>
  <c r="U15" i="12"/>
  <c r="V15" i="12"/>
  <c r="X15" i="12"/>
  <c r="Y15" i="12"/>
  <c r="AA15" i="12"/>
  <c r="AB15" i="12"/>
  <c r="AD15" i="12"/>
  <c r="AE15" i="12"/>
  <c r="AG15" i="12"/>
  <c r="AH15" i="12"/>
  <c r="AJ15" i="12"/>
  <c r="AK15" i="12"/>
  <c r="AM15" i="12"/>
  <c r="AN15" i="12"/>
  <c r="AP15" i="12"/>
  <c r="D16" i="12"/>
  <c r="F16" i="12"/>
  <c r="G16" i="12"/>
  <c r="I16" i="12"/>
  <c r="J16" i="12"/>
  <c r="L16" i="12"/>
  <c r="M16" i="12"/>
  <c r="O16" i="12"/>
  <c r="P16" i="12"/>
  <c r="R16" i="12"/>
  <c r="S16" i="12"/>
  <c r="U16" i="12"/>
  <c r="V16" i="12"/>
  <c r="X16" i="12"/>
  <c r="Y16" i="12"/>
  <c r="AA16" i="12"/>
  <c r="AB16" i="12"/>
  <c r="AD16" i="12"/>
  <c r="AE16" i="12"/>
  <c r="AG16" i="12"/>
  <c r="AH16" i="12"/>
  <c r="AJ16" i="12"/>
  <c r="AK16" i="12"/>
  <c r="AM16" i="12"/>
  <c r="AN16" i="12"/>
  <c r="AP16" i="12"/>
  <c r="D17" i="12"/>
  <c r="F17" i="12"/>
  <c r="G17" i="12"/>
  <c r="I17" i="12"/>
  <c r="J17" i="12"/>
  <c r="L17" i="12"/>
  <c r="M17" i="12"/>
  <c r="O17" i="12"/>
  <c r="P17" i="12"/>
  <c r="R17" i="12"/>
  <c r="S17" i="12"/>
  <c r="U17" i="12"/>
  <c r="V17" i="12"/>
  <c r="X17" i="12"/>
  <c r="Y17" i="12"/>
  <c r="AA17" i="12"/>
  <c r="AB17" i="12"/>
  <c r="AD17" i="12"/>
  <c r="AE17" i="12"/>
  <c r="AG17" i="12"/>
  <c r="AH17" i="12"/>
  <c r="AJ17" i="12"/>
  <c r="AK17" i="12"/>
  <c r="AM17" i="12"/>
  <c r="AN17" i="12"/>
  <c r="AP17" i="12"/>
  <c r="D18" i="12"/>
  <c r="F18" i="12"/>
  <c r="G18" i="12"/>
  <c r="I18" i="12"/>
  <c r="J18" i="12"/>
  <c r="L18" i="12"/>
  <c r="M18" i="12"/>
  <c r="O18" i="12"/>
  <c r="P18" i="12"/>
  <c r="R18" i="12"/>
  <c r="S18" i="12"/>
  <c r="U18" i="12"/>
  <c r="V18" i="12"/>
  <c r="X18" i="12"/>
  <c r="Y18" i="12"/>
  <c r="AA18" i="12"/>
  <c r="AB18" i="12"/>
  <c r="AD18" i="12"/>
  <c r="AE18" i="12"/>
  <c r="AG18" i="12"/>
  <c r="AH18" i="12"/>
  <c r="AJ18" i="12"/>
  <c r="AK18" i="12"/>
  <c r="AM18" i="12"/>
  <c r="AN18" i="12"/>
  <c r="AP18" i="12"/>
  <c r="D19" i="12"/>
  <c r="F19" i="12"/>
  <c r="G19" i="12"/>
  <c r="I19" i="12"/>
  <c r="J19" i="12"/>
  <c r="L19" i="12"/>
  <c r="M19" i="12"/>
  <c r="O19" i="12"/>
  <c r="P19" i="12"/>
  <c r="R19" i="12"/>
  <c r="S19" i="12"/>
  <c r="U19" i="12"/>
  <c r="V19" i="12"/>
  <c r="X19" i="12"/>
  <c r="Y19" i="12"/>
  <c r="AA19" i="12"/>
  <c r="AB19" i="12"/>
  <c r="AD19" i="12"/>
  <c r="AE19" i="12"/>
  <c r="AG19" i="12"/>
  <c r="AH19" i="12"/>
  <c r="AJ19" i="12"/>
  <c r="AK19" i="12"/>
  <c r="AM19" i="12"/>
  <c r="AN19" i="12"/>
  <c r="AP19" i="12"/>
  <c r="D20" i="12"/>
  <c r="F20" i="12"/>
  <c r="G20" i="12"/>
  <c r="I20" i="12"/>
  <c r="J20" i="12"/>
  <c r="L20" i="12"/>
  <c r="M20" i="12"/>
  <c r="O20" i="12"/>
  <c r="P20" i="12"/>
  <c r="R20" i="12"/>
  <c r="S20" i="12"/>
  <c r="U20" i="12"/>
  <c r="V20" i="12"/>
  <c r="X20" i="12"/>
  <c r="Y20" i="12"/>
  <c r="AA20" i="12"/>
  <c r="AB20" i="12"/>
  <c r="AD20" i="12"/>
  <c r="AE20" i="12"/>
  <c r="AG20" i="12"/>
  <c r="AH20" i="12"/>
  <c r="AJ20" i="12"/>
  <c r="AK20" i="12"/>
  <c r="AM20" i="12"/>
  <c r="AN20" i="12"/>
  <c r="AP20" i="12"/>
  <c r="D22" i="12"/>
  <c r="F22" i="12"/>
  <c r="G22" i="12"/>
  <c r="I22" i="12"/>
  <c r="J22" i="12"/>
  <c r="L22" i="12"/>
  <c r="M22" i="12"/>
  <c r="O22" i="12"/>
  <c r="P22" i="12"/>
  <c r="R22" i="12"/>
  <c r="S22" i="12"/>
  <c r="U22" i="12"/>
  <c r="V22" i="12"/>
  <c r="X22" i="12"/>
  <c r="Y22" i="12"/>
  <c r="AA22" i="12"/>
  <c r="AB22" i="12"/>
  <c r="AD22" i="12"/>
  <c r="AE22" i="12"/>
  <c r="AG22" i="12"/>
  <c r="AH22" i="12"/>
  <c r="AJ22" i="12"/>
  <c r="AK22" i="12"/>
  <c r="AM22" i="12"/>
  <c r="AN22" i="12"/>
  <c r="AP22" i="12"/>
  <c r="D23" i="12"/>
  <c r="F23" i="12"/>
  <c r="G23" i="12"/>
  <c r="I23" i="12"/>
  <c r="J23" i="12"/>
  <c r="L23" i="12"/>
  <c r="M23" i="12"/>
  <c r="O23" i="12"/>
  <c r="P23" i="12"/>
  <c r="R23" i="12"/>
  <c r="S23" i="12"/>
  <c r="U23" i="12"/>
  <c r="V23" i="12"/>
  <c r="X23" i="12"/>
  <c r="Y23" i="12"/>
  <c r="AA23" i="12"/>
  <c r="AB23" i="12"/>
  <c r="AD23" i="12"/>
  <c r="AE23" i="12"/>
  <c r="AG23" i="12"/>
  <c r="AH23" i="12"/>
  <c r="AJ23" i="12"/>
  <c r="AK23" i="12"/>
  <c r="AM23" i="12"/>
  <c r="AN23" i="12"/>
  <c r="AP23" i="12"/>
  <c r="D24" i="12"/>
  <c r="F24" i="12"/>
  <c r="G24" i="12"/>
  <c r="I24" i="12"/>
  <c r="J24" i="12"/>
  <c r="L24" i="12"/>
  <c r="M24" i="12"/>
  <c r="O24" i="12"/>
  <c r="P24" i="12"/>
  <c r="R24" i="12"/>
  <c r="S24" i="12"/>
  <c r="U24" i="12"/>
  <c r="V24" i="12"/>
  <c r="X24" i="12"/>
  <c r="Y24" i="12"/>
  <c r="AA24" i="12"/>
  <c r="AB24" i="12"/>
  <c r="AD24" i="12"/>
  <c r="AE24" i="12"/>
  <c r="AG24" i="12"/>
  <c r="AH24" i="12"/>
  <c r="AJ24" i="12"/>
  <c r="AK24" i="12"/>
  <c r="AM24" i="12"/>
  <c r="AN24" i="12"/>
  <c r="AP24" i="12"/>
  <c r="D25" i="12"/>
  <c r="F25" i="12"/>
  <c r="G25" i="12"/>
  <c r="I25" i="12"/>
  <c r="J25" i="12"/>
  <c r="L25" i="12"/>
  <c r="M25" i="12"/>
  <c r="O25" i="12"/>
  <c r="P25" i="12"/>
  <c r="R25" i="12"/>
  <c r="S25" i="12"/>
  <c r="U25" i="12"/>
  <c r="V25" i="12"/>
  <c r="X25" i="12"/>
  <c r="Y25" i="12"/>
  <c r="AA25" i="12"/>
  <c r="AB25" i="12"/>
  <c r="AD25" i="12"/>
  <c r="AE25" i="12"/>
  <c r="AG25" i="12"/>
  <c r="AH25" i="12"/>
  <c r="AJ25" i="12"/>
  <c r="AK25" i="12"/>
  <c r="AM25" i="12"/>
  <c r="AN25" i="12"/>
  <c r="AP25" i="12"/>
  <c r="D26" i="12"/>
  <c r="F26" i="12"/>
  <c r="G26" i="12"/>
  <c r="I26" i="12"/>
  <c r="J26" i="12"/>
  <c r="L26" i="12"/>
  <c r="M26" i="12"/>
  <c r="O26" i="12"/>
  <c r="P26" i="12"/>
  <c r="R26" i="12"/>
  <c r="S26" i="12"/>
  <c r="U26" i="12"/>
  <c r="V26" i="12"/>
  <c r="X26" i="12"/>
  <c r="Y26" i="12"/>
  <c r="AA26" i="12"/>
  <c r="AB26" i="12"/>
  <c r="AD26" i="12"/>
  <c r="AE26" i="12"/>
  <c r="AG26" i="12"/>
  <c r="AH26" i="12"/>
  <c r="AJ26" i="12"/>
  <c r="AK26" i="12"/>
  <c r="AM26" i="12"/>
  <c r="AN26" i="12"/>
  <c r="AP26" i="12"/>
  <c r="D27" i="12"/>
  <c r="F27" i="12"/>
  <c r="G27" i="12"/>
  <c r="I27" i="12"/>
  <c r="J27" i="12"/>
  <c r="L27" i="12"/>
  <c r="M27" i="12"/>
  <c r="O27" i="12"/>
  <c r="P27" i="12"/>
  <c r="R27" i="12"/>
  <c r="S27" i="12"/>
  <c r="U27" i="12"/>
  <c r="V27" i="12"/>
  <c r="X27" i="12"/>
  <c r="Y27" i="12"/>
  <c r="AA27" i="12"/>
  <c r="AB27" i="12"/>
  <c r="AD27" i="12"/>
  <c r="AE27" i="12"/>
  <c r="AG27" i="12"/>
  <c r="AH27" i="12"/>
  <c r="AJ27" i="12"/>
  <c r="AK27" i="12"/>
  <c r="AM27" i="12"/>
  <c r="AN27" i="12"/>
  <c r="AP27" i="12"/>
  <c r="AS27" i="12"/>
  <c r="AU27" i="12"/>
  <c r="AV27" i="12"/>
  <c r="AX27" i="12"/>
  <c r="AY27" i="12"/>
  <c r="BA27" i="12"/>
  <c r="BB27" i="12"/>
  <c r="BD27" i="12"/>
  <c r="BE27" i="12"/>
  <c r="BG27" i="12"/>
  <c r="BH27" i="12"/>
  <c r="BJ27" i="12"/>
  <c r="BK27" i="12"/>
  <c r="BM27" i="12"/>
  <c r="BN27" i="12"/>
  <c r="BP27" i="12"/>
  <c r="BQ27" i="12"/>
  <c r="BS27" i="12"/>
  <c r="BT27" i="12"/>
  <c r="BV27" i="12"/>
  <c r="BW27" i="12"/>
  <c r="BY27" i="12"/>
  <c r="BZ27" i="12"/>
  <c r="CB27" i="12"/>
  <c r="CC27" i="12"/>
  <c r="CE27" i="12"/>
  <c r="D28" i="12"/>
  <c r="F28" i="12"/>
  <c r="G28" i="12"/>
  <c r="I28" i="12"/>
  <c r="J28" i="12"/>
  <c r="L28" i="12"/>
  <c r="M28" i="12"/>
  <c r="O28" i="12"/>
  <c r="P28" i="12"/>
  <c r="R28" i="12"/>
  <c r="S28" i="12"/>
  <c r="U28" i="12"/>
  <c r="V28" i="12"/>
  <c r="X28" i="12"/>
  <c r="Y28" i="12"/>
  <c r="AA28" i="12"/>
  <c r="AB28" i="12"/>
  <c r="AD28" i="12"/>
  <c r="AE28" i="12"/>
  <c r="AG28" i="12"/>
  <c r="AH28" i="12"/>
  <c r="AJ28" i="12"/>
  <c r="AK28" i="12"/>
  <c r="AM28" i="12"/>
  <c r="AN28" i="12"/>
  <c r="AP28" i="12"/>
  <c r="AS28" i="12"/>
  <c r="AU28" i="12"/>
  <c r="AV28" i="12"/>
  <c r="AX28" i="12"/>
  <c r="AY28" i="12"/>
  <c r="BA28" i="12"/>
  <c r="BB28" i="12"/>
  <c r="BD28" i="12"/>
  <c r="BE28" i="12"/>
  <c r="BG28" i="12"/>
  <c r="BH28" i="12"/>
  <c r="BJ28" i="12"/>
  <c r="BK28" i="12"/>
  <c r="BM28" i="12"/>
  <c r="BN28" i="12"/>
  <c r="BP28" i="12"/>
  <c r="BQ28" i="12"/>
  <c r="BS28" i="12"/>
  <c r="BT28" i="12"/>
  <c r="BV28" i="12"/>
  <c r="BW28" i="12"/>
  <c r="BY28" i="12"/>
  <c r="BZ28" i="12"/>
  <c r="CB28" i="12"/>
  <c r="CC28" i="12"/>
  <c r="CE28" i="12"/>
  <c r="D29" i="12"/>
  <c r="F29" i="12"/>
  <c r="G29" i="12"/>
  <c r="I29" i="12"/>
  <c r="J29" i="12"/>
  <c r="L29" i="12"/>
  <c r="M29" i="12"/>
  <c r="O29" i="12"/>
  <c r="P29" i="12"/>
  <c r="R29" i="12"/>
  <c r="S29" i="12"/>
  <c r="U29" i="12"/>
  <c r="V29" i="12"/>
  <c r="X29" i="12"/>
  <c r="Y29" i="12"/>
  <c r="AA29" i="12"/>
  <c r="AB29" i="12"/>
  <c r="AD29" i="12"/>
  <c r="AE29" i="12"/>
  <c r="AG29" i="12"/>
  <c r="AH29" i="12"/>
  <c r="AJ29" i="12"/>
  <c r="AK29" i="12"/>
  <c r="AM29" i="12"/>
  <c r="AN29" i="12"/>
  <c r="AP29" i="12"/>
  <c r="AS29" i="12"/>
  <c r="AU29" i="12"/>
  <c r="AV29" i="12"/>
  <c r="AX29" i="12"/>
  <c r="AY29" i="12"/>
  <c r="BA29" i="12"/>
  <c r="BB29" i="12"/>
  <c r="BD29" i="12"/>
  <c r="BE29" i="12"/>
  <c r="BG29" i="12"/>
  <c r="BH29" i="12"/>
  <c r="BJ29" i="12"/>
  <c r="BK29" i="12"/>
  <c r="BM29" i="12"/>
  <c r="BN29" i="12"/>
  <c r="BP29" i="12"/>
  <c r="BQ29" i="12"/>
  <c r="BS29" i="12"/>
  <c r="BT29" i="12"/>
  <c r="BV29" i="12"/>
  <c r="BW29" i="12"/>
  <c r="BY29" i="12"/>
  <c r="BZ29" i="12"/>
  <c r="CB29" i="12"/>
  <c r="CC29" i="12"/>
  <c r="CE29" i="12"/>
  <c r="D30" i="12"/>
  <c r="F30" i="12"/>
  <c r="G30" i="12"/>
  <c r="I30" i="12"/>
  <c r="J30" i="12"/>
  <c r="L30" i="12"/>
  <c r="M30" i="12"/>
  <c r="O30" i="12"/>
  <c r="P30" i="12"/>
  <c r="R30" i="12"/>
  <c r="S30" i="12"/>
  <c r="U30" i="12"/>
  <c r="V30" i="12"/>
  <c r="X30" i="12"/>
  <c r="Y30" i="12"/>
  <c r="AA30" i="12"/>
  <c r="AB30" i="12"/>
  <c r="AD30" i="12"/>
  <c r="AE30" i="12"/>
  <c r="AG30" i="12"/>
  <c r="AH30" i="12"/>
  <c r="AJ30" i="12"/>
  <c r="AK30" i="12"/>
  <c r="AM30" i="12"/>
  <c r="AN30" i="12"/>
  <c r="AP30" i="12"/>
  <c r="AS30" i="12"/>
  <c r="AU30" i="12"/>
  <c r="AV30" i="12"/>
  <c r="AX30" i="12"/>
  <c r="AY30" i="12"/>
  <c r="BA30" i="12"/>
  <c r="BB30" i="12"/>
  <c r="BD30" i="12"/>
  <c r="BE30" i="12"/>
  <c r="BG30" i="12"/>
  <c r="BH30" i="12"/>
  <c r="BJ30" i="12"/>
  <c r="BK30" i="12"/>
  <c r="BM30" i="12"/>
  <c r="BN30" i="12"/>
  <c r="BP30" i="12"/>
  <c r="BQ30" i="12"/>
  <c r="BS30" i="12"/>
  <c r="BT30" i="12"/>
  <c r="BV30" i="12"/>
  <c r="BW30" i="12"/>
  <c r="BY30" i="12"/>
  <c r="BZ30" i="12"/>
  <c r="CB30" i="12"/>
  <c r="CC30" i="12"/>
  <c r="CE30" i="12"/>
  <c r="D31" i="12"/>
  <c r="F31" i="12"/>
  <c r="G31" i="12"/>
  <c r="I31" i="12"/>
  <c r="J31" i="12"/>
  <c r="L31" i="12"/>
  <c r="M31" i="12"/>
  <c r="O31" i="12"/>
  <c r="P31" i="12"/>
  <c r="R31" i="12"/>
  <c r="S31" i="12"/>
  <c r="U31" i="12"/>
  <c r="V31" i="12"/>
  <c r="X31" i="12"/>
  <c r="Y31" i="12"/>
  <c r="AA31" i="12"/>
  <c r="AB31" i="12"/>
  <c r="AD31" i="12"/>
  <c r="AE31" i="12"/>
  <c r="AG31" i="12"/>
  <c r="AH31" i="12"/>
  <c r="AJ31" i="12"/>
  <c r="AK31" i="12"/>
  <c r="AM31" i="12"/>
  <c r="AN31" i="12"/>
  <c r="AP31" i="12"/>
  <c r="AS31" i="12"/>
  <c r="AU31" i="12"/>
  <c r="AV31" i="12"/>
  <c r="AX31" i="12"/>
  <c r="AY31" i="12"/>
  <c r="BA31" i="12"/>
  <c r="BB31" i="12"/>
  <c r="BD31" i="12"/>
  <c r="BE31" i="12"/>
  <c r="BG31" i="12"/>
  <c r="BH31" i="12"/>
  <c r="BJ31" i="12"/>
  <c r="BK31" i="12"/>
  <c r="BM31" i="12"/>
  <c r="BN31" i="12"/>
  <c r="BP31" i="12"/>
  <c r="BQ31" i="12"/>
  <c r="BS31" i="12"/>
  <c r="BT31" i="12"/>
  <c r="BV31" i="12"/>
  <c r="BW31" i="12"/>
  <c r="BY31" i="12"/>
  <c r="BZ31" i="12"/>
  <c r="CB31" i="12"/>
  <c r="CC31" i="12"/>
  <c r="CE31" i="12"/>
  <c r="D32" i="12"/>
  <c r="F32" i="12"/>
  <c r="G32" i="12"/>
  <c r="I32" i="12"/>
  <c r="J32" i="12"/>
  <c r="L32" i="12"/>
  <c r="M32" i="12"/>
  <c r="O32" i="12"/>
  <c r="P32" i="12"/>
  <c r="R32" i="12"/>
  <c r="S32" i="12"/>
  <c r="U32" i="12"/>
  <c r="V32" i="12"/>
  <c r="X32" i="12"/>
  <c r="AK32" i="12"/>
  <c r="AM32" i="12"/>
  <c r="AN32" i="12"/>
  <c r="AP32" i="12"/>
  <c r="D33" i="12"/>
  <c r="F33" i="12"/>
  <c r="G33" i="12"/>
  <c r="I33" i="12"/>
  <c r="J33" i="12"/>
  <c r="L33" i="12"/>
  <c r="M33" i="12"/>
  <c r="O33" i="12"/>
  <c r="P33" i="12"/>
  <c r="R33" i="12"/>
  <c r="S33" i="12"/>
  <c r="U33" i="12"/>
  <c r="V33" i="12"/>
  <c r="X33" i="12"/>
  <c r="AK33" i="12"/>
  <c r="AM33" i="12"/>
  <c r="AN33" i="12"/>
  <c r="AP33" i="12"/>
  <c r="D34" i="12"/>
  <c r="F34" i="12"/>
  <c r="G34" i="12"/>
  <c r="I34" i="12"/>
  <c r="J34" i="12"/>
  <c r="L34" i="12"/>
  <c r="M34" i="12"/>
  <c r="O34" i="12"/>
  <c r="P34" i="12"/>
  <c r="R34" i="12"/>
  <c r="S34" i="12"/>
  <c r="U34" i="12"/>
  <c r="V34" i="12"/>
  <c r="X34" i="12"/>
  <c r="Y34" i="12"/>
  <c r="AA34" i="12"/>
  <c r="AB34" i="12"/>
  <c r="AD34" i="12"/>
  <c r="AE34" i="12"/>
  <c r="AG34" i="12"/>
  <c r="AH34" i="12"/>
  <c r="AJ34" i="12"/>
  <c r="AK34" i="12"/>
  <c r="AM34" i="12"/>
  <c r="AN34" i="12"/>
  <c r="AP34" i="12"/>
  <c r="D36" i="12"/>
  <c r="F36" i="12"/>
  <c r="G36" i="12"/>
  <c r="I36" i="12"/>
  <c r="J36" i="12"/>
  <c r="L36" i="12"/>
  <c r="M36" i="12"/>
  <c r="O36" i="12"/>
  <c r="P36" i="12"/>
  <c r="R36" i="12"/>
  <c r="S36" i="12"/>
  <c r="U36" i="12"/>
  <c r="V36" i="12"/>
  <c r="X36" i="12"/>
  <c r="AK36" i="12"/>
  <c r="AM36" i="12"/>
  <c r="AN36" i="12"/>
  <c r="AP36" i="12"/>
  <c r="D38" i="12"/>
  <c r="F38" i="12"/>
  <c r="G38" i="12"/>
  <c r="I38" i="12"/>
  <c r="J38" i="12"/>
  <c r="L38" i="12"/>
  <c r="M38" i="12"/>
  <c r="O38" i="12"/>
  <c r="P38" i="12"/>
  <c r="R38" i="12"/>
  <c r="S38" i="12"/>
  <c r="U38" i="12"/>
  <c r="V38" i="12"/>
  <c r="X38" i="12"/>
  <c r="Y38" i="12"/>
  <c r="AA38" i="12"/>
  <c r="AB38" i="12"/>
  <c r="AD38" i="12"/>
  <c r="AE38" i="12"/>
  <c r="AG38" i="12"/>
  <c r="AH38" i="12"/>
  <c r="AJ38" i="12"/>
  <c r="AK38" i="12"/>
  <c r="AM38" i="12"/>
  <c r="AN38" i="12"/>
  <c r="AP38" i="12"/>
  <c r="D41" i="12"/>
  <c r="F41" i="12"/>
  <c r="G41" i="12"/>
  <c r="I41" i="12"/>
  <c r="J41" i="12"/>
  <c r="L41" i="12"/>
  <c r="M41" i="12"/>
  <c r="O41" i="12"/>
  <c r="P41" i="12"/>
  <c r="R41" i="12"/>
  <c r="S41" i="12"/>
  <c r="U41" i="12"/>
  <c r="V41" i="12"/>
  <c r="X41" i="12"/>
  <c r="Y41" i="12"/>
  <c r="AA41" i="12"/>
  <c r="AB41" i="12"/>
  <c r="AD41" i="12"/>
  <c r="AE41" i="12"/>
  <c r="AG41" i="12"/>
  <c r="AH41" i="12"/>
  <c r="AJ41" i="12"/>
  <c r="AK41" i="12"/>
  <c r="AM41" i="12"/>
  <c r="AN41" i="12"/>
  <c r="AP41" i="12"/>
  <c r="D42" i="12"/>
  <c r="F42" i="12"/>
  <c r="G42" i="12"/>
  <c r="I42" i="12"/>
  <c r="J42" i="12"/>
  <c r="L42" i="12"/>
  <c r="M42" i="12"/>
  <c r="O42" i="12"/>
  <c r="P42" i="12"/>
  <c r="R42" i="12"/>
  <c r="S42" i="12"/>
  <c r="U42" i="12"/>
  <c r="V42" i="12"/>
  <c r="X42" i="12"/>
  <c r="Y42" i="12"/>
  <c r="AA42" i="12"/>
  <c r="AB42" i="12"/>
  <c r="AD42" i="12"/>
  <c r="AE42" i="12"/>
  <c r="AG42" i="12"/>
  <c r="AH42" i="12"/>
  <c r="AJ42" i="12"/>
  <c r="AK42" i="12"/>
  <c r="AM42" i="12"/>
  <c r="AN42" i="12"/>
  <c r="AP42" i="12"/>
  <c r="D43" i="12"/>
  <c r="F43" i="12"/>
  <c r="G43" i="12"/>
  <c r="I43" i="12"/>
  <c r="J43" i="12"/>
  <c r="L43" i="12"/>
  <c r="M43" i="12"/>
  <c r="O43" i="12"/>
  <c r="P43" i="12"/>
  <c r="R43" i="12"/>
  <c r="S43" i="12"/>
  <c r="U43" i="12"/>
  <c r="V43" i="12"/>
  <c r="X43" i="12"/>
  <c r="AK43" i="12"/>
  <c r="AM43" i="12"/>
  <c r="AN43" i="12"/>
  <c r="AP43" i="12"/>
  <c r="D44" i="12"/>
  <c r="F44" i="12"/>
  <c r="G44" i="12"/>
  <c r="I44" i="12"/>
  <c r="J44" i="12"/>
  <c r="L44" i="12"/>
  <c r="M44" i="12"/>
  <c r="O44" i="12"/>
  <c r="P44" i="12"/>
  <c r="R44" i="12"/>
  <c r="S44" i="12"/>
  <c r="U44" i="12"/>
  <c r="V44" i="12"/>
  <c r="X44" i="12"/>
  <c r="Y44" i="12"/>
  <c r="AA44" i="12"/>
  <c r="AB44" i="12"/>
  <c r="AD44" i="12"/>
  <c r="AE44" i="12"/>
  <c r="AG44" i="12"/>
  <c r="AH44" i="12"/>
  <c r="AJ44" i="12"/>
  <c r="AK44" i="12"/>
  <c r="AM44" i="12"/>
  <c r="AN44" i="12"/>
  <c r="AP44" i="12"/>
  <c r="D45" i="12"/>
  <c r="F45" i="12"/>
  <c r="G45" i="12"/>
  <c r="I45" i="12"/>
  <c r="J45" i="12"/>
  <c r="L45" i="12"/>
  <c r="M45" i="12"/>
  <c r="O45" i="12"/>
  <c r="P45" i="12"/>
  <c r="R45" i="12"/>
  <c r="S45" i="12"/>
  <c r="U45" i="12"/>
  <c r="V45" i="12"/>
  <c r="X45" i="12"/>
  <c r="Y45" i="12"/>
  <c r="AA45" i="12"/>
  <c r="AB45" i="12"/>
  <c r="AD45" i="12"/>
  <c r="AE45" i="12"/>
  <c r="AG45" i="12"/>
  <c r="AH45" i="12"/>
  <c r="AJ45" i="12"/>
  <c r="AK45" i="12"/>
  <c r="AM45" i="12"/>
  <c r="AN45" i="12"/>
  <c r="AP45" i="12"/>
  <c r="D46" i="12"/>
  <c r="F46" i="12"/>
  <c r="G46" i="12"/>
  <c r="I46" i="12"/>
  <c r="J46" i="12"/>
  <c r="L46" i="12"/>
  <c r="M46" i="12"/>
  <c r="O46" i="12"/>
  <c r="P46" i="12"/>
  <c r="R46" i="12"/>
  <c r="S46" i="12"/>
  <c r="U46" i="12"/>
  <c r="V46" i="12"/>
  <c r="X46" i="12"/>
  <c r="AK46" i="12"/>
  <c r="AM46" i="12"/>
  <c r="AN46" i="12"/>
  <c r="AP46" i="12"/>
  <c r="D47" i="12"/>
  <c r="F47" i="12"/>
  <c r="G47" i="12"/>
  <c r="I47" i="12"/>
  <c r="J47" i="12"/>
  <c r="L47" i="12"/>
  <c r="M47" i="12"/>
  <c r="O47" i="12"/>
  <c r="P47" i="12"/>
  <c r="R47" i="12"/>
  <c r="S47" i="12"/>
  <c r="U47" i="12"/>
  <c r="V47" i="12"/>
  <c r="X47" i="12"/>
  <c r="Y47" i="12"/>
  <c r="AA47" i="12"/>
  <c r="AB47" i="12"/>
  <c r="AD47" i="12"/>
  <c r="AE47" i="12"/>
  <c r="AG47" i="12"/>
  <c r="AH47" i="12"/>
  <c r="AJ47" i="12"/>
  <c r="AK47" i="12"/>
  <c r="AM47" i="12"/>
  <c r="AN47" i="12"/>
  <c r="AP47" i="12"/>
  <c r="D48" i="12"/>
  <c r="F48" i="12"/>
  <c r="G48" i="12"/>
  <c r="I48" i="12"/>
  <c r="J48" i="12"/>
  <c r="L48" i="12"/>
  <c r="M48" i="12"/>
  <c r="O48" i="12"/>
  <c r="P48" i="12"/>
  <c r="R48" i="12"/>
  <c r="S48" i="12"/>
  <c r="U48" i="12"/>
  <c r="V48" i="12"/>
  <c r="X48" i="12"/>
  <c r="Y48" i="12"/>
  <c r="AA48" i="12"/>
  <c r="AB48" i="12"/>
  <c r="AD48" i="12"/>
  <c r="AE48" i="12"/>
  <c r="AG48" i="12"/>
  <c r="AH48" i="12"/>
  <c r="AJ48" i="12"/>
  <c r="AK48" i="12"/>
  <c r="AM48" i="12"/>
  <c r="AN48" i="12"/>
  <c r="AP48" i="12"/>
  <c r="D49" i="12"/>
  <c r="F49" i="12"/>
  <c r="G49" i="12"/>
  <c r="I49" i="12"/>
  <c r="J49" i="12"/>
  <c r="L49" i="12"/>
  <c r="M49" i="12"/>
  <c r="O49" i="12"/>
  <c r="P49" i="12"/>
  <c r="R49" i="12"/>
  <c r="S49" i="12"/>
  <c r="U49" i="12"/>
  <c r="V49" i="12"/>
  <c r="X49" i="12"/>
  <c r="Y49" i="12"/>
  <c r="AA49" i="12"/>
  <c r="AB49" i="12"/>
  <c r="AD49" i="12"/>
  <c r="AE49" i="12"/>
  <c r="AG49" i="12"/>
  <c r="AH49" i="12"/>
  <c r="AJ49" i="12"/>
  <c r="AK49" i="12"/>
  <c r="AM49" i="12"/>
  <c r="AN49" i="12"/>
  <c r="AP49" i="12"/>
  <c r="D50" i="12"/>
  <c r="F50" i="12"/>
  <c r="G50" i="12"/>
  <c r="I50" i="12"/>
  <c r="J50" i="12"/>
  <c r="L50" i="12"/>
  <c r="M50" i="12"/>
  <c r="O50" i="12"/>
  <c r="P50" i="12"/>
  <c r="R50" i="12"/>
  <c r="S50" i="12"/>
  <c r="U50" i="12"/>
  <c r="V50" i="12"/>
  <c r="X50" i="12"/>
  <c r="Y50" i="12"/>
  <c r="AA50" i="12"/>
  <c r="AB50" i="12"/>
  <c r="AD50" i="12"/>
  <c r="AE50" i="12"/>
  <c r="AG50" i="12"/>
  <c r="AH50" i="12"/>
  <c r="AJ50" i="12"/>
  <c r="AK50" i="12"/>
  <c r="AM50" i="12"/>
  <c r="AN50" i="12"/>
  <c r="AP50" i="12"/>
  <c r="D51" i="12"/>
  <c r="F51" i="12"/>
  <c r="G51" i="12"/>
  <c r="I51" i="12"/>
  <c r="J51" i="12"/>
  <c r="L51" i="12"/>
  <c r="M51" i="12"/>
  <c r="O51" i="12"/>
  <c r="P51" i="12"/>
  <c r="R51" i="12"/>
  <c r="S51" i="12"/>
  <c r="U51" i="12"/>
  <c r="V51" i="12"/>
  <c r="X51" i="12"/>
  <c r="Y51" i="12"/>
  <c r="AA51" i="12"/>
  <c r="AB51" i="12"/>
  <c r="AD51" i="12"/>
  <c r="AE51" i="12"/>
  <c r="AG51" i="12"/>
  <c r="AH51" i="12"/>
  <c r="AJ51" i="12"/>
  <c r="AK51" i="12"/>
  <c r="AM51" i="12"/>
  <c r="AN51" i="12"/>
  <c r="AP51" i="12"/>
  <c r="D52" i="12"/>
  <c r="F52" i="12"/>
  <c r="G52" i="12"/>
  <c r="I52" i="12"/>
  <c r="J52" i="12"/>
  <c r="L52" i="12"/>
  <c r="M52" i="12"/>
  <c r="O52" i="12"/>
  <c r="P52" i="12"/>
  <c r="R52" i="12"/>
  <c r="S52" i="12"/>
  <c r="U52" i="12"/>
  <c r="V52" i="12"/>
  <c r="X52" i="12"/>
  <c r="Y52" i="12"/>
  <c r="AA52" i="12"/>
  <c r="AB52" i="12"/>
  <c r="AD52" i="12"/>
  <c r="AE52" i="12"/>
  <c r="AG52" i="12"/>
  <c r="AH52" i="12"/>
  <c r="AJ52" i="12"/>
  <c r="AK52" i="12"/>
  <c r="AM52" i="12"/>
  <c r="AN52" i="12"/>
  <c r="AP52" i="12"/>
  <c r="D53" i="12"/>
  <c r="F53" i="12"/>
  <c r="G53" i="12"/>
  <c r="I53" i="12"/>
  <c r="J53" i="12"/>
  <c r="L53" i="12"/>
  <c r="M53" i="12"/>
  <c r="O53" i="12"/>
  <c r="P53" i="12"/>
  <c r="R53" i="12"/>
  <c r="S53" i="12"/>
  <c r="U53" i="12"/>
  <c r="V53" i="12"/>
  <c r="X53" i="12"/>
  <c r="Y53" i="12"/>
  <c r="AA53" i="12"/>
  <c r="AB53" i="12"/>
  <c r="AD53" i="12"/>
  <c r="AE53" i="12"/>
  <c r="AG53" i="12"/>
  <c r="AH53" i="12"/>
  <c r="AJ53" i="12"/>
  <c r="AK53" i="12"/>
  <c r="AM53" i="12"/>
  <c r="AN53" i="12"/>
  <c r="AP53" i="12"/>
  <c r="D54" i="12"/>
  <c r="F54" i="12"/>
  <c r="D55" i="12"/>
  <c r="F55" i="12"/>
  <c r="G55" i="12"/>
  <c r="I55" i="12"/>
  <c r="J55" i="12"/>
  <c r="L55" i="12"/>
  <c r="M55" i="12"/>
  <c r="O55" i="12"/>
  <c r="P55" i="12"/>
  <c r="R55" i="12"/>
  <c r="S55" i="12"/>
  <c r="U55" i="12"/>
  <c r="V55" i="12"/>
  <c r="X55" i="12"/>
  <c r="Y55" i="12"/>
  <c r="AA55" i="12"/>
  <c r="AB55" i="12"/>
  <c r="AD55" i="12"/>
  <c r="AE55" i="12"/>
  <c r="AG55" i="12"/>
  <c r="AH55" i="12"/>
  <c r="AJ55" i="12"/>
  <c r="AK55" i="12"/>
  <c r="AM55" i="12"/>
  <c r="AN55" i="12"/>
  <c r="AP55" i="12"/>
  <c r="D56" i="12"/>
  <c r="F56" i="12"/>
  <c r="G56" i="12"/>
  <c r="I56" i="12"/>
  <c r="J56" i="12"/>
  <c r="L56" i="12"/>
  <c r="M56" i="12"/>
  <c r="O56" i="12"/>
  <c r="P56" i="12"/>
  <c r="R56" i="12"/>
  <c r="S56" i="12"/>
  <c r="U56" i="12"/>
  <c r="V56" i="12"/>
  <c r="X56" i="12"/>
  <c r="Y56" i="12"/>
  <c r="AA56" i="12"/>
  <c r="AB56" i="12"/>
  <c r="AD56" i="12"/>
  <c r="AE56" i="12"/>
  <c r="AG56" i="12"/>
  <c r="AH56" i="12"/>
  <c r="AJ56" i="12"/>
  <c r="AK56" i="12"/>
  <c r="AM56" i="12"/>
  <c r="AN56" i="12"/>
  <c r="AP56" i="12"/>
  <c r="D57" i="12"/>
  <c r="F57" i="12"/>
  <c r="G57" i="12"/>
  <c r="I57" i="12"/>
  <c r="J57" i="12"/>
  <c r="L57" i="12"/>
  <c r="M57" i="12"/>
  <c r="O57" i="12"/>
  <c r="P57" i="12"/>
  <c r="R57" i="12"/>
  <c r="S57" i="12"/>
  <c r="U57" i="12"/>
  <c r="V57" i="12"/>
  <c r="X57" i="12"/>
  <c r="Y57" i="12"/>
  <c r="AA57" i="12"/>
  <c r="AB57" i="12"/>
  <c r="AD57" i="12"/>
  <c r="AE57" i="12"/>
  <c r="AG57" i="12"/>
  <c r="AH57" i="12"/>
  <c r="AJ57" i="12"/>
  <c r="AK57" i="12"/>
  <c r="AM57" i="12"/>
  <c r="AN57" i="12"/>
  <c r="AP57" i="12"/>
  <c r="D58" i="12"/>
  <c r="F58" i="12"/>
  <c r="G58" i="12"/>
  <c r="I58" i="12"/>
  <c r="J58" i="12"/>
  <c r="L58" i="12"/>
  <c r="M58" i="12"/>
  <c r="O58" i="12"/>
  <c r="P58" i="12"/>
  <c r="R58" i="12"/>
  <c r="S58" i="12"/>
  <c r="U58" i="12"/>
  <c r="V58" i="12"/>
  <c r="X58" i="12"/>
  <c r="Y58" i="12"/>
  <c r="AA58" i="12"/>
  <c r="AB58" i="12"/>
  <c r="AD58" i="12"/>
  <c r="AE58" i="12"/>
  <c r="AG58" i="12"/>
  <c r="AH58" i="12"/>
  <c r="AJ58" i="12"/>
  <c r="AK58" i="12"/>
  <c r="AM58" i="12"/>
  <c r="AN58" i="12"/>
  <c r="AP58" i="12"/>
  <c r="D59" i="12"/>
  <c r="F59" i="12"/>
  <c r="G59" i="12"/>
  <c r="I59" i="12"/>
  <c r="J59" i="12"/>
  <c r="L59" i="12"/>
  <c r="M59" i="12"/>
  <c r="O59" i="12"/>
  <c r="P59" i="12"/>
  <c r="R59" i="12"/>
  <c r="S59" i="12"/>
  <c r="U59" i="12"/>
  <c r="V59" i="12"/>
  <c r="X59" i="12"/>
  <c r="Y59" i="12"/>
  <c r="AA59" i="12"/>
  <c r="AB59" i="12"/>
  <c r="AD59" i="12"/>
  <c r="AE59" i="12"/>
  <c r="AG59" i="12"/>
  <c r="AH59" i="12"/>
  <c r="AJ59" i="12"/>
  <c r="AK59" i="12"/>
  <c r="AM59" i="12"/>
  <c r="AN59" i="12"/>
  <c r="AP59" i="12"/>
  <c r="D60" i="12"/>
  <c r="F60" i="12"/>
  <c r="G60" i="12"/>
  <c r="I60" i="12"/>
  <c r="J60" i="12"/>
  <c r="L60" i="12"/>
  <c r="M60" i="12"/>
  <c r="O60" i="12"/>
  <c r="P60" i="12"/>
  <c r="R60" i="12"/>
  <c r="S60" i="12"/>
  <c r="U60" i="12"/>
  <c r="V60" i="12"/>
  <c r="X60" i="12"/>
  <c r="Y60" i="12"/>
  <c r="AA60" i="12"/>
  <c r="AB60" i="12"/>
  <c r="AD60" i="12"/>
  <c r="AE60" i="12"/>
  <c r="AG60" i="12"/>
  <c r="AH60" i="12"/>
  <c r="AJ60" i="12"/>
  <c r="AK60" i="12"/>
  <c r="AM60" i="12"/>
  <c r="AN60" i="12"/>
  <c r="AP60" i="12"/>
  <c r="AS60" i="12"/>
  <c r="AU60" i="12"/>
  <c r="AV60" i="12"/>
  <c r="AX60" i="12"/>
  <c r="AY60" i="12"/>
  <c r="BA60" i="12"/>
  <c r="BB60" i="12"/>
  <c r="BD60" i="12"/>
  <c r="BE60" i="12"/>
  <c r="BG60" i="12"/>
  <c r="BH60" i="12"/>
  <c r="BJ60" i="12"/>
  <c r="BK60" i="12"/>
  <c r="BM60" i="12"/>
  <c r="BN60" i="12"/>
  <c r="BP60" i="12"/>
  <c r="BQ60" i="12"/>
  <c r="BS60" i="12"/>
  <c r="BT60" i="12"/>
  <c r="BV60" i="12"/>
  <c r="BW60" i="12"/>
  <c r="BY60" i="12"/>
  <c r="BZ60" i="12"/>
  <c r="CB60" i="12"/>
  <c r="CC60" i="12"/>
  <c r="CE60" i="12"/>
  <c r="D61" i="12"/>
  <c r="F61" i="12"/>
  <c r="G61" i="12"/>
  <c r="I61" i="12"/>
  <c r="J61" i="12"/>
  <c r="L61" i="12"/>
  <c r="M61" i="12"/>
  <c r="O61" i="12"/>
  <c r="P61" i="12"/>
  <c r="R61" i="12"/>
  <c r="S61" i="12"/>
  <c r="U61" i="12"/>
  <c r="V61" i="12"/>
  <c r="X61" i="12"/>
  <c r="Y61" i="12"/>
  <c r="AA61" i="12"/>
  <c r="AB61" i="12"/>
  <c r="AD61" i="12"/>
  <c r="AE61" i="12"/>
  <c r="AG61" i="12"/>
  <c r="AH61" i="12"/>
  <c r="AJ61" i="12"/>
  <c r="AK61" i="12"/>
  <c r="AM61" i="12"/>
  <c r="AN61" i="12"/>
  <c r="AP61" i="12"/>
  <c r="AS61" i="12"/>
  <c r="AU61" i="12"/>
  <c r="AV61" i="12"/>
  <c r="AX61" i="12"/>
  <c r="AY61" i="12"/>
  <c r="BA61" i="12"/>
  <c r="BB61" i="12"/>
  <c r="BD61" i="12"/>
  <c r="BE61" i="12"/>
  <c r="BG61" i="12"/>
  <c r="BH61" i="12"/>
  <c r="BJ61" i="12"/>
  <c r="BK61" i="12"/>
  <c r="BM61" i="12"/>
  <c r="BN61" i="12"/>
  <c r="BP61" i="12"/>
  <c r="BQ61" i="12"/>
  <c r="BS61" i="12"/>
  <c r="BT61" i="12"/>
  <c r="BV61" i="12"/>
  <c r="BW61" i="12"/>
  <c r="BY61" i="12"/>
  <c r="BZ61" i="12"/>
  <c r="CB61" i="12"/>
  <c r="CC61" i="12"/>
  <c r="CE61" i="12"/>
  <c r="D62" i="12"/>
  <c r="F62" i="12"/>
  <c r="G62" i="12"/>
  <c r="I62" i="12"/>
  <c r="J62" i="12"/>
  <c r="L62" i="12"/>
  <c r="M62" i="12"/>
  <c r="O62" i="12"/>
  <c r="P62" i="12"/>
  <c r="R62" i="12"/>
  <c r="S62" i="12"/>
  <c r="U62" i="12"/>
  <c r="V62" i="12"/>
  <c r="X62" i="12"/>
  <c r="Y62" i="12"/>
  <c r="AA62" i="12"/>
  <c r="AB62" i="12"/>
  <c r="AD62" i="12"/>
  <c r="AE62" i="12"/>
  <c r="AG62" i="12"/>
  <c r="AH62" i="12"/>
  <c r="AJ62" i="12"/>
  <c r="AK62" i="12"/>
  <c r="AM62" i="12"/>
  <c r="AN62" i="12"/>
  <c r="AP62" i="12"/>
  <c r="AS62" i="12"/>
  <c r="AU62" i="12"/>
  <c r="AV62" i="12"/>
  <c r="AX62" i="12"/>
  <c r="AY62" i="12"/>
  <c r="BA62" i="12"/>
  <c r="BB62" i="12"/>
  <c r="BD62" i="12"/>
  <c r="BE62" i="12"/>
  <c r="BG62" i="12"/>
  <c r="BH62" i="12"/>
  <c r="BJ62" i="12"/>
  <c r="BK62" i="12"/>
  <c r="BM62" i="12"/>
  <c r="BN62" i="12"/>
  <c r="BP62" i="12"/>
  <c r="BQ62" i="12"/>
  <c r="BS62" i="12"/>
  <c r="BT62" i="12"/>
  <c r="BV62" i="12"/>
  <c r="BW62" i="12"/>
  <c r="BY62" i="12"/>
  <c r="BZ62" i="12"/>
  <c r="CB62" i="12"/>
  <c r="CC62" i="12"/>
  <c r="CE62" i="12"/>
  <c r="D63" i="12"/>
  <c r="F63" i="12"/>
  <c r="G63" i="12"/>
  <c r="I63" i="12"/>
  <c r="J63" i="12"/>
  <c r="L63" i="12"/>
  <c r="M63" i="12"/>
  <c r="O63" i="12"/>
  <c r="P63" i="12"/>
  <c r="R63" i="12"/>
  <c r="S63" i="12"/>
  <c r="U63" i="12"/>
  <c r="V63" i="12"/>
  <c r="X63" i="12"/>
  <c r="Y63" i="12"/>
  <c r="AA63" i="12"/>
  <c r="AB63" i="12"/>
  <c r="AD63" i="12"/>
  <c r="AE63" i="12"/>
  <c r="AG63" i="12"/>
  <c r="AH63" i="12"/>
  <c r="AJ63" i="12"/>
  <c r="AK63" i="12"/>
  <c r="AM63" i="12"/>
  <c r="AN63" i="12"/>
  <c r="AP63" i="12"/>
  <c r="AS63" i="12"/>
  <c r="AU63" i="12"/>
  <c r="AV63" i="12"/>
  <c r="AX63" i="12"/>
  <c r="AY63" i="12"/>
  <c r="BA63" i="12"/>
  <c r="BB63" i="12"/>
  <c r="BD63" i="12"/>
  <c r="BE63" i="12"/>
  <c r="BG63" i="12"/>
  <c r="BH63" i="12"/>
  <c r="BJ63" i="12"/>
  <c r="BK63" i="12"/>
  <c r="BM63" i="12"/>
  <c r="BN63" i="12"/>
  <c r="BP63" i="12"/>
  <c r="BQ63" i="12"/>
  <c r="BS63" i="12"/>
  <c r="BT63" i="12"/>
  <c r="BV63" i="12"/>
  <c r="BW63" i="12"/>
  <c r="BY63" i="12"/>
  <c r="BZ63" i="12"/>
  <c r="CB63" i="12"/>
  <c r="CC63" i="12"/>
  <c r="CE63" i="12"/>
  <c r="D64" i="12"/>
  <c r="F64" i="12"/>
  <c r="G64" i="12"/>
  <c r="I64" i="12"/>
  <c r="J64" i="12"/>
  <c r="L64" i="12"/>
  <c r="M64" i="12"/>
  <c r="O64" i="12"/>
  <c r="P64" i="12"/>
  <c r="R64" i="12"/>
  <c r="S64" i="12"/>
  <c r="U64" i="12"/>
  <c r="V64" i="12"/>
  <c r="X64" i="12"/>
  <c r="Y64" i="12"/>
  <c r="AA64" i="12"/>
  <c r="AB64" i="12"/>
  <c r="AD64" i="12"/>
  <c r="AE64" i="12"/>
  <c r="AG64" i="12"/>
  <c r="AH64" i="12"/>
  <c r="AJ64" i="12"/>
  <c r="AK64" i="12"/>
  <c r="AM64" i="12"/>
  <c r="AN64" i="12"/>
  <c r="AP64" i="12"/>
  <c r="AS64" i="12"/>
  <c r="AU64" i="12"/>
  <c r="AV64" i="12"/>
  <c r="AX64" i="12"/>
  <c r="AY64" i="12"/>
  <c r="BA64" i="12"/>
  <c r="BB64" i="12"/>
  <c r="BD64" i="12"/>
  <c r="BE64" i="12"/>
  <c r="BG64" i="12"/>
  <c r="BH64" i="12"/>
  <c r="BJ64" i="12"/>
  <c r="BK64" i="12"/>
  <c r="BM64" i="12"/>
  <c r="BN64" i="12"/>
  <c r="BP64" i="12"/>
  <c r="BQ64" i="12"/>
  <c r="BS64" i="12"/>
  <c r="BT64" i="12"/>
  <c r="BV64" i="12"/>
  <c r="BW64" i="12"/>
  <c r="BY64" i="12"/>
  <c r="BZ64" i="12"/>
  <c r="CB64" i="12"/>
  <c r="CC64" i="12"/>
  <c r="CE64" i="12"/>
  <c r="D65" i="12"/>
  <c r="F65" i="12"/>
  <c r="G65" i="12"/>
  <c r="I65" i="12"/>
  <c r="J65" i="12"/>
  <c r="L65" i="12"/>
  <c r="M65" i="12"/>
  <c r="O65" i="12"/>
  <c r="P65" i="12"/>
  <c r="R65" i="12"/>
  <c r="S65" i="12"/>
  <c r="U65" i="12"/>
  <c r="V65" i="12"/>
  <c r="X65" i="12"/>
  <c r="AK65" i="12"/>
  <c r="AM65" i="12"/>
  <c r="AN65" i="12"/>
  <c r="AP65" i="12"/>
  <c r="D66" i="12"/>
  <c r="F66" i="12"/>
  <c r="G66" i="12"/>
  <c r="I66" i="12"/>
  <c r="J66" i="12"/>
  <c r="L66" i="12"/>
  <c r="M66" i="12"/>
  <c r="O66" i="12"/>
  <c r="P66" i="12"/>
  <c r="R66" i="12"/>
  <c r="S66" i="12"/>
  <c r="U66" i="12"/>
  <c r="V66" i="12"/>
  <c r="X66" i="12"/>
  <c r="AK66" i="12"/>
  <c r="AM66" i="12"/>
  <c r="AN66" i="12"/>
  <c r="AP66" i="12"/>
  <c r="D67" i="12"/>
  <c r="F67" i="12"/>
  <c r="G67" i="12"/>
  <c r="I67" i="12"/>
  <c r="J67" i="12"/>
  <c r="L67" i="12"/>
  <c r="M67" i="12"/>
  <c r="O67" i="12"/>
  <c r="P67" i="12"/>
  <c r="R67" i="12"/>
  <c r="S67" i="12"/>
  <c r="U67" i="12"/>
  <c r="V67" i="12"/>
  <c r="X67" i="12"/>
  <c r="Y67" i="12"/>
  <c r="AA67" i="12"/>
  <c r="AB67" i="12"/>
  <c r="AD67" i="12"/>
  <c r="AE67" i="12"/>
  <c r="AG67" i="12"/>
  <c r="AH67" i="12"/>
  <c r="AJ67" i="12"/>
  <c r="AK67" i="12"/>
  <c r="AM67" i="12"/>
  <c r="AN67" i="12"/>
  <c r="AP67" i="12"/>
  <c r="D68" i="12"/>
  <c r="F68" i="12"/>
  <c r="D69" i="12"/>
  <c r="F69" i="12"/>
  <c r="G69" i="12"/>
  <c r="I69" i="12"/>
  <c r="J69" i="12"/>
  <c r="L69" i="12"/>
  <c r="M69" i="12"/>
  <c r="O69" i="12"/>
  <c r="P69" i="12"/>
  <c r="R69" i="12"/>
  <c r="S69" i="12"/>
  <c r="U69" i="12"/>
  <c r="V69" i="12"/>
  <c r="X69" i="12"/>
  <c r="AK69" i="12"/>
  <c r="AM69" i="12"/>
  <c r="AN69" i="12"/>
  <c r="AP69" i="12"/>
  <c r="D70" i="12"/>
  <c r="F70" i="12"/>
  <c r="D71" i="12"/>
  <c r="F71" i="12"/>
  <c r="G71" i="12"/>
  <c r="I71" i="12"/>
  <c r="J71" i="12"/>
  <c r="L71" i="12"/>
  <c r="M71" i="12"/>
  <c r="O71" i="12"/>
  <c r="P71" i="12"/>
  <c r="R71" i="12"/>
  <c r="S71" i="12"/>
  <c r="U71" i="12"/>
  <c r="V71" i="12"/>
  <c r="X71" i="12"/>
  <c r="Y71" i="12"/>
  <c r="AA71" i="12"/>
  <c r="AB71" i="12"/>
  <c r="AD71" i="12"/>
  <c r="AE71" i="12"/>
  <c r="AG71" i="12"/>
  <c r="AH71" i="12"/>
  <c r="AJ71" i="12"/>
  <c r="AM71" i="12"/>
  <c r="AN71" i="12"/>
  <c r="AP71" i="12"/>
  <c r="AP8" i="12"/>
  <c r="AN8" i="12"/>
  <c r="AM8" i="12"/>
  <c r="AJ8" i="12"/>
  <c r="AH8" i="12"/>
  <c r="AG8" i="12"/>
  <c r="AE8" i="12"/>
  <c r="AD8" i="12"/>
  <c r="AB8" i="12"/>
  <c r="AA8" i="12"/>
  <c r="Y8" i="12"/>
  <c r="X8" i="12"/>
  <c r="V8" i="12"/>
  <c r="U8" i="12"/>
  <c r="S8" i="12"/>
  <c r="R8" i="12"/>
  <c r="P8" i="12"/>
  <c r="O8" i="12"/>
  <c r="M8" i="12"/>
  <c r="L8" i="12"/>
  <c r="J8" i="12"/>
  <c r="I8" i="12"/>
  <c r="G8" i="12"/>
  <c r="F8" i="12"/>
  <c r="D8" i="12"/>
</calcChain>
</file>

<file path=xl/sharedStrings.xml><?xml version="1.0" encoding="utf-8"?>
<sst xmlns="http://schemas.openxmlformats.org/spreadsheetml/2006/main" count="1302" uniqueCount="61">
  <si>
    <t>conc [µM]</t>
  </si>
  <si>
    <t>17-HDHA</t>
  </si>
  <si>
    <t>15-HEPE</t>
  </si>
  <si>
    <t>15-HETE</t>
  </si>
  <si>
    <t>14-HDHA</t>
  </si>
  <si>
    <t>12-HEPE</t>
  </si>
  <si>
    <t>12-HETE</t>
  </si>
  <si>
    <t>5-HEPE</t>
  </si>
  <si>
    <t>5-HETE</t>
  </si>
  <si>
    <t>AA</t>
  </si>
  <si>
    <t>EPA</t>
  </si>
  <si>
    <t>DHA</t>
  </si>
  <si>
    <t>% of control</t>
  </si>
  <si>
    <t>PUFA</t>
  </si>
  <si>
    <t>compound</t>
  </si>
  <si>
    <t>vehicle (0.1% DMSO)</t>
  </si>
  <si>
    <t>mean</t>
  </si>
  <si>
    <t>±</t>
  </si>
  <si>
    <t>S.E.M.</t>
  </si>
  <si>
    <t>LTB4</t>
  </si>
  <si>
    <t>LTB4 isomers</t>
  </si>
  <si>
    <t>PGE2</t>
  </si>
  <si>
    <t>TXB2</t>
  </si>
  <si>
    <t>aa</t>
  </si>
  <si>
    <t>ac</t>
  </si>
  <si>
    <t>aae</t>
  </si>
  <si>
    <t>aaf</t>
  </si>
  <si>
    <t>aai</t>
  </si>
  <si>
    <t>aab</t>
  </si>
  <si>
    <t>A23187</t>
  </si>
  <si>
    <r>
      <t>pg per 5 * 10</t>
    </r>
    <r>
      <rPr>
        <vertAlign val="superscript"/>
        <sz val="24"/>
        <color theme="1"/>
        <rFont val="Arial"/>
        <family val="2"/>
      </rPr>
      <t>6</t>
    </r>
    <r>
      <rPr>
        <sz val="24"/>
        <color theme="1"/>
        <rFont val="Arial"/>
        <family val="2"/>
      </rPr>
      <t xml:space="preserve"> cells</t>
    </r>
  </si>
  <si>
    <t>SPM</t>
  </si>
  <si>
    <t>RvD5</t>
  </si>
  <si>
    <t>SPM precursor</t>
  </si>
  <si>
    <t>17-HDPA</t>
  </si>
  <si>
    <t>18-HEPE</t>
  </si>
  <si>
    <t>14-HDPA</t>
  </si>
  <si>
    <t>20-OH-LTB4</t>
  </si>
  <si>
    <t>DPA</t>
  </si>
  <si>
    <t>15-ketoPGE2</t>
  </si>
  <si>
    <t>PGD2</t>
  </si>
  <si>
    <t>PGF2a</t>
  </si>
  <si>
    <t>PGE1/PGD1</t>
  </si>
  <si>
    <t>13-HDHA</t>
  </si>
  <si>
    <t>7-HDHA</t>
  </si>
  <si>
    <t>4-HDHA</t>
  </si>
  <si>
    <t>7-HDPA</t>
  </si>
  <si>
    <t>11-HEPE</t>
  </si>
  <si>
    <t>11-HETE</t>
  </si>
  <si>
    <t>ab</t>
  </si>
  <si>
    <t>aag</t>
  </si>
  <si>
    <t>aad</t>
  </si>
  <si>
    <t>aaa</t>
  </si>
  <si>
    <t>aac</t>
  </si>
  <si>
    <t>LPS</t>
  </si>
  <si>
    <t>A23874</t>
  </si>
  <si>
    <t>stimulus</t>
  </si>
  <si>
    <t>ALOX
12/15</t>
  </si>
  <si>
    <t>ALOX5</t>
  </si>
  <si>
    <t>PTGS</t>
  </si>
  <si>
    <t xml:space="preserve">Table S7 Effect of LCMs on the lipid mediator profile of LPS- and A23187-treated peripheral blood mononuclear cells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</si>
</sst>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20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rgb="FF9C5700"/>
      <name val="Calibri"/>
      <family val="2"/>
      <scheme val="minor"/>
    </font>
    <font>
      <sz val="12"/>
      <color theme="1"/>
      <name val="Arial"/>
      <family val="2"/>
    </font>
    <font>
      <sz val="24"/>
      <color theme="1"/>
      <name val="Arial"/>
      <family val="2"/>
    </font>
    <font>
      <vertAlign val="superscript"/>
      <sz val="24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5" borderId="0" applyNumberFormat="0" applyBorder="0" applyAlignment="0" applyProtection="0"/>
  </cellStyleXfs>
  <cellXfs count="77">
    <xf numFmtId="0" fontId="0" fillId="0" borderId="0" xfId="0"/>
    <xf numFmtId="2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1" fontId="1" fillId="4" borderId="0" xfId="0" applyNumberFormat="1" applyFont="1" applyFill="1" applyAlignment="1">
      <alignment horizontal="center" vertical="center"/>
    </xf>
    <xf numFmtId="2" fontId="1" fillId="0" borderId="0" xfId="0" quotePrefix="1" applyNumberFormat="1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wrapText="1"/>
    </xf>
    <xf numFmtId="0" fontId="3" fillId="3" borderId="0" xfId="0" applyFont="1" applyFill="1"/>
    <xf numFmtId="2" fontId="1" fillId="3" borderId="0" xfId="0" applyNumberFormat="1" applyFont="1" applyFill="1" applyAlignment="1">
      <alignment horizontal="center" vertical="center"/>
    </xf>
    <xf numFmtId="0" fontId="3" fillId="0" borderId="4" xfId="0" applyFont="1" applyBorder="1"/>
    <xf numFmtId="2" fontId="1" fillId="0" borderId="4" xfId="0" applyNumberFormat="1" applyFont="1" applyBorder="1" applyAlignment="1">
      <alignment horizontal="center" vertical="center"/>
    </xf>
    <xf numFmtId="2" fontId="3" fillId="0" borderId="0" xfId="0" applyNumberFormat="1" applyFont="1"/>
    <xf numFmtId="2" fontId="3" fillId="0" borderId="0" xfId="0" applyNumberFormat="1" applyFont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/>
    <xf numFmtId="2" fontId="3" fillId="0" borderId="4" xfId="0" applyNumberFormat="1" applyFont="1" applyBorder="1"/>
    <xf numFmtId="2" fontId="6" fillId="3" borderId="0" xfId="0" applyNumberFormat="1" applyFont="1" applyFill="1" applyAlignment="1">
      <alignment horizontal="center" vertic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/>
    <xf numFmtId="0" fontId="9" fillId="0" borderId="0" xfId="0" applyFont="1" applyAlignment="1">
      <alignment vertical="center" textRotation="90" wrapText="1"/>
    </xf>
    <xf numFmtId="0" fontId="1" fillId="0" borderId="0" xfId="0" applyFont="1" applyAlignment="1">
      <alignment vertical="center"/>
    </xf>
    <xf numFmtId="0" fontId="7" fillId="0" borderId="0" xfId="1" applyFill="1"/>
    <xf numFmtId="0" fontId="3" fillId="0" borderId="3" xfId="0" applyFont="1" applyBorder="1"/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  <xf numFmtId="0" fontId="8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2" fontId="8" fillId="0" borderId="3" xfId="0" applyNumberFormat="1" applyFont="1" applyBorder="1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2" fontId="12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12" fillId="0" borderId="3" xfId="0" applyNumberFormat="1" applyFont="1" applyBorder="1" applyAlignment="1">
      <alignment horizontal="right"/>
    </xf>
    <xf numFmtId="2" fontId="4" fillId="3" borderId="0" xfId="0" applyNumberFormat="1" applyFont="1" applyFill="1" applyAlignment="1">
      <alignment horizontal="center" vertical="center"/>
    </xf>
    <xf numFmtId="2" fontId="0" fillId="0" borderId="0" xfId="0" applyNumberFormat="1"/>
    <xf numFmtId="2" fontId="0" fillId="0" borderId="3" xfId="0" applyNumberFormat="1" applyBorder="1"/>
    <xf numFmtId="2" fontId="8" fillId="3" borderId="0" xfId="0" applyNumberFormat="1" applyFont="1" applyFill="1" applyAlignment="1">
      <alignment horizontal="center" vertical="center"/>
    </xf>
    <xf numFmtId="2" fontId="3" fillId="3" borderId="0" xfId="0" applyNumberFormat="1" applyFont="1" applyFill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9" fillId="2" borderId="0" xfId="0" applyFont="1" applyFill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</cellXfs>
  <cellStyles count="2">
    <cellStyle name="Neutral" xfId="1" builtinId="2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613EA-4CAD-4F0D-8CEF-3DBBB2C69531}">
  <dimension ref="A1:CG71"/>
  <sheetViews>
    <sheetView tabSelected="1" zoomScale="70" zoomScaleNormal="70" workbookViewId="0">
      <selection sqref="A1:XFD1"/>
    </sheetView>
  </sheetViews>
  <sheetFormatPr baseColWidth="10" defaultColWidth="9.109375" defaultRowHeight="13.8" x14ac:dyDescent="0.25"/>
  <cols>
    <col min="1" max="1" width="10.33203125" style="6" customWidth="1"/>
    <col min="2" max="2" width="13.44140625" style="6" customWidth="1"/>
    <col min="3" max="3" width="17.33203125" style="6" bestFit="1" customWidth="1"/>
    <col min="4" max="4" width="13.6640625" style="6" customWidth="1"/>
    <col min="5" max="5" width="2.44140625" style="6" bestFit="1" customWidth="1"/>
    <col min="6" max="6" width="13" style="6" customWidth="1"/>
    <col min="7" max="7" width="11.88671875" style="6" bestFit="1" customWidth="1"/>
    <col min="8" max="8" width="2.44140625" style="11" bestFit="1" customWidth="1"/>
    <col min="9" max="9" width="11.88671875" style="6" bestFit="1" customWidth="1"/>
    <col min="10" max="10" width="10.6640625" style="6" bestFit="1" customWidth="1"/>
    <col min="11" max="11" width="2.44140625" style="11" bestFit="1" customWidth="1"/>
    <col min="12" max="12" width="10.6640625" style="6" bestFit="1" customWidth="1"/>
    <col min="13" max="13" width="11.88671875" style="6" bestFit="1" customWidth="1"/>
    <col min="14" max="14" width="2.44140625" style="11" bestFit="1" customWidth="1"/>
    <col min="15" max="16" width="11.88671875" style="6" bestFit="1" customWidth="1"/>
    <col min="17" max="17" width="2.44140625" style="11" bestFit="1" customWidth="1"/>
    <col min="18" max="18" width="10.6640625" style="6" bestFit="1" customWidth="1"/>
    <col min="19" max="19" width="11.88671875" style="6" bestFit="1" customWidth="1"/>
    <col min="20" max="20" width="2.44140625" style="11" bestFit="1" customWidth="1"/>
    <col min="21" max="22" width="10.6640625" style="6" bestFit="1" customWidth="1"/>
    <col min="23" max="23" width="2.44140625" style="11" bestFit="1" customWidth="1"/>
    <col min="24" max="24" width="10.6640625" style="6" bestFit="1" customWidth="1"/>
    <col min="25" max="25" width="11.88671875" style="6" bestFit="1" customWidth="1"/>
    <col min="26" max="26" width="2.44140625" style="6" bestFit="1" customWidth="1"/>
    <col min="27" max="28" width="10.6640625" style="6" bestFit="1" customWidth="1"/>
    <col min="29" max="29" width="2.44140625" style="6" bestFit="1" customWidth="1"/>
    <col min="30" max="31" width="10.6640625" style="6" bestFit="1" customWidth="1"/>
    <col min="32" max="32" width="2.44140625" style="6" bestFit="1" customWidth="1"/>
    <col min="33" max="34" width="10.6640625" style="6" bestFit="1" customWidth="1"/>
    <col min="35" max="35" width="2.44140625" style="6" bestFit="1" customWidth="1"/>
    <col min="36" max="36" width="10.6640625" style="6" bestFit="1" customWidth="1"/>
    <col min="37" max="37" width="11.88671875" style="6" bestFit="1" customWidth="1"/>
    <col min="38" max="38" width="2.44140625" style="6" bestFit="1" customWidth="1"/>
    <col min="39" max="40" width="10.6640625" style="6" bestFit="1" customWidth="1"/>
    <col min="41" max="41" width="2.44140625" style="6" bestFit="1" customWidth="1"/>
    <col min="42" max="42" width="10.6640625" style="6" bestFit="1" customWidth="1"/>
    <col min="43" max="43" width="20.109375" style="6" bestFit="1" customWidth="1"/>
    <col min="44" max="44" width="14.88671875" style="6" bestFit="1" customWidth="1"/>
    <col min="45" max="45" width="11.88671875" style="6" bestFit="1" customWidth="1"/>
    <col min="46" max="46" width="2.44140625" style="6" bestFit="1" customWidth="1"/>
    <col min="47" max="47" width="11.88671875" style="6" bestFit="1" customWidth="1"/>
    <col min="48" max="48" width="13" style="6" bestFit="1" customWidth="1"/>
    <col min="49" max="49" width="2.44140625" style="6" bestFit="1" customWidth="1"/>
    <col min="50" max="51" width="13" style="6" bestFit="1" customWidth="1"/>
    <col min="52" max="52" width="2.44140625" style="6" bestFit="1" customWidth="1"/>
    <col min="53" max="54" width="13" style="6" bestFit="1" customWidth="1"/>
    <col min="55" max="55" width="2.44140625" style="6" bestFit="1" customWidth="1"/>
    <col min="56" max="57" width="13" style="6" bestFit="1" customWidth="1"/>
    <col min="58" max="58" width="2.44140625" style="6" bestFit="1" customWidth="1"/>
    <col min="59" max="59" width="13" style="6" bestFit="1" customWidth="1"/>
    <col min="60" max="60" width="11.88671875" style="6" bestFit="1" customWidth="1"/>
    <col min="61" max="61" width="2.44140625" style="6" bestFit="1" customWidth="1"/>
    <col min="62" max="63" width="11.88671875" style="6" bestFit="1" customWidth="1"/>
    <col min="64" max="64" width="2.44140625" style="6" bestFit="1" customWidth="1"/>
    <col min="65" max="65" width="11.88671875" style="6" bestFit="1" customWidth="1"/>
    <col min="66" max="66" width="10.6640625" style="6" bestFit="1" customWidth="1"/>
    <col min="67" max="67" width="2.44140625" style="6" bestFit="1" customWidth="1"/>
    <col min="68" max="68" width="9.6640625" style="6" bestFit="1" customWidth="1"/>
    <col min="69" max="69" width="10.6640625" style="6" bestFit="1" customWidth="1"/>
    <col min="70" max="70" width="2.44140625" style="6" bestFit="1" customWidth="1"/>
    <col min="71" max="71" width="9.6640625" style="6" bestFit="1" customWidth="1"/>
    <col min="72" max="72" width="10.6640625" style="6" bestFit="1" customWidth="1"/>
    <col min="73" max="73" width="2.44140625" style="6" bestFit="1" customWidth="1"/>
    <col min="74" max="75" width="9.6640625" style="6" bestFit="1" customWidth="1"/>
    <col min="76" max="76" width="2.44140625" style="6" bestFit="1" customWidth="1"/>
    <col min="77" max="77" width="9.6640625" style="6" bestFit="1" customWidth="1"/>
    <col min="78" max="78" width="11.88671875" style="6" bestFit="1" customWidth="1"/>
    <col min="79" max="79" width="2.44140625" style="6" bestFit="1" customWidth="1"/>
    <col min="80" max="81" width="11.88671875" style="6" bestFit="1" customWidth="1"/>
    <col min="82" max="82" width="2.44140625" style="6" bestFit="1" customWidth="1"/>
    <col min="83" max="83" width="11.88671875" style="6" bestFit="1" customWidth="1"/>
    <col min="84" max="16384" width="9.109375" style="6"/>
  </cols>
  <sheetData>
    <row r="1" spans="1:85" s="69" customFormat="1" ht="24.6" x14ac:dyDescent="0.4">
      <c r="A1" s="69" t="s">
        <v>60</v>
      </c>
    </row>
    <row r="3" spans="1:85" s="7" customFormat="1" ht="17.399999999999999" x14ac:dyDescent="0.3">
      <c r="B3" s="16"/>
      <c r="C3" s="5"/>
      <c r="D3" s="8"/>
      <c r="E3" s="8"/>
      <c r="F3" s="8"/>
      <c r="G3" s="8"/>
      <c r="H3" s="12"/>
      <c r="I3" s="8"/>
      <c r="J3" s="8"/>
      <c r="K3" s="12"/>
      <c r="L3" s="8"/>
      <c r="M3" s="8"/>
      <c r="N3" s="12"/>
      <c r="O3" s="8"/>
      <c r="P3" s="8"/>
      <c r="Q3" s="12"/>
      <c r="R3" s="8"/>
      <c r="S3" s="8"/>
      <c r="T3" s="12"/>
      <c r="U3" s="8"/>
      <c r="V3" s="8"/>
      <c r="W3" s="12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15"/>
      <c r="AR3" s="15"/>
      <c r="AS3" s="15"/>
      <c r="AT3" s="15"/>
      <c r="AU3" s="15"/>
      <c r="AV3" s="8"/>
      <c r="AW3" s="8"/>
    </row>
    <row r="4" spans="1:85" s="10" customFormat="1" ht="17.399999999999999" x14ac:dyDescent="0.3">
      <c r="A4" s="9"/>
      <c r="B4" s="9"/>
      <c r="C4" s="3" t="s">
        <v>14</v>
      </c>
      <c r="D4" s="67" t="s">
        <v>15</v>
      </c>
      <c r="E4" s="67"/>
      <c r="F4" s="67"/>
      <c r="G4" s="56">
        <v>2</v>
      </c>
      <c r="H4" s="56"/>
      <c r="I4" s="56"/>
      <c r="J4" s="56"/>
      <c r="K4" s="56"/>
      <c r="L4" s="56"/>
      <c r="M4" s="56">
        <v>3</v>
      </c>
      <c r="N4" s="56"/>
      <c r="O4" s="56"/>
      <c r="P4" s="56"/>
      <c r="Q4" s="56"/>
      <c r="R4" s="56"/>
      <c r="S4" s="56">
        <v>4</v>
      </c>
      <c r="T4" s="56"/>
      <c r="U4" s="56"/>
      <c r="V4" s="56"/>
      <c r="W4" s="56"/>
      <c r="X4" s="56"/>
      <c r="Y4" s="55">
        <v>6</v>
      </c>
      <c r="Z4" s="56"/>
      <c r="AA4" s="56"/>
      <c r="AB4" s="56"/>
      <c r="AC4" s="56"/>
      <c r="AD4" s="56"/>
      <c r="AE4" s="56">
        <v>7</v>
      </c>
      <c r="AF4" s="56"/>
      <c r="AG4" s="56"/>
      <c r="AH4" s="56"/>
      <c r="AI4" s="56"/>
      <c r="AJ4" s="56"/>
      <c r="AK4" s="56">
        <v>8</v>
      </c>
      <c r="AL4" s="56"/>
      <c r="AM4" s="56"/>
      <c r="AN4" s="56"/>
      <c r="AO4" s="56"/>
      <c r="AP4" s="56"/>
      <c r="AQ4" s="1"/>
      <c r="AR4" s="1"/>
      <c r="AS4" s="70" t="s">
        <v>15</v>
      </c>
      <c r="AT4" s="70"/>
      <c r="AU4" s="70"/>
      <c r="AV4" s="56">
        <v>2</v>
      </c>
      <c r="AW4" s="56"/>
      <c r="AX4" s="56"/>
      <c r="AY4" s="56"/>
      <c r="AZ4" s="56"/>
      <c r="BA4" s="56"/>
      <c r="BB4" s="56">
        <v>3</v>
      </c>
      <c r="BC4" s="56"/>
      <c r="BD4" s="56"/>
      <c r="BE4" s="56"/>
      <c r="BF4" s="56"/>
      <c r="BG4" s="56"/>
      <c r="BH4" s="56">
        <v>4</v>
      </c>
      <c r="BI4" s="56"/>
      <c r="BJ4" s="56"/>
      <c r="BK4" s="56"/>
      <c r="BL4" s="56"/>
      <c r="BM4" s="56"/>
      <c r="BN4" s="55">
        <v>6</v>
      </c>
      <c r="BO4" s="56"/>
      <c r="BP4" s="56"/>
      <c r="BQ4" s="56"/>
      <c r="BR4" s="56"/>
      <c r="BS4" s="56"/>
      <c r="BT4" s="56">
        <v>7</v>
      </c>
      <c r="BU4" s="56"/>
      <c r="BV4" s="56"/>
      <c r="BW4" s="56"/>
      <c r="BX4" s="56"/>
      <c r="BY4" s="56"/>
      <c r="BZ4" s="56">
        <v>8</v>
      </c>
      <c r="CA4" s="56"/>
      <c r="CB4" s="56"/>
      <c r="CC4" s="56"/>
      <c r="CD4" s="56"/>
      <c r="CE4" s="56"/>
      <c r="CF4" s="1"/>
      <c r="CG4" s="1"/>
    </row>
    <row r="5" spans="1:85" ht="17.399999999999999" x14ac:dyDescent="0.3">
      <c r="A5" s="11"/>
      <c r="B5" s="11"/>
      <c r="C5" s="2" t="s">
        <v>0</v>
      </c>
      <c r="D5" s="68"/>
      <c r="E5" s="68"/>
      <c r="F5" s="68"/>
      <c r="G5" s="58">
        <v>0.3</v>
      </c>
      <c r="H5" s="58"/>
      <c r="I5" s="59"/>
      <c r="J5" s="57">
        <v>3</v>
      </c>
      <c r="K5" s="58"/>
      <c r="L5" s="59"/>
      <c r="M5" s="58">
        <v>0.3</v>
      </c>
      <c r="N5" s="58"/>
      <c r="O5" s="59"/>
      <c r="P5" s="57">
        <v>3</v>
      </c>
      <c r="Q5" s="58"/>
      <c r="R5" s="59"/>
      <c r="S5" s="58">
        <v>0.3</v>
      </c>
      <c r="T5" s="58"/>
      <c r="U5" s="59"/>
      <c r="V5" s="57">
        <v>3</v>
      </c>
      <c r="W5" s="58"/>
      <c r="X5" s="58"/>
      <c r="Y5" s="57">
        <v>0.3</v>
      </c>
      <c r="Z5" s="58"/>
      <c r="AA5" s="59"/>
      <c r="AB5" s="57">
        <v>3</v>
      </c>
      <c r="AC5" s="58"/>
      <c r="AD5" s="59"/>
      <c r="AE5" s="58">
        <v>0.3</v>
      </c>
      <c r="AF5" s="58"/>
      <c r="AG5" s="59"/>
      <c r="AH5" s="57">
        <v>3</v>
      </c>
      <c r="AI5" s="58"/>
      <c r="AJ5" s="59"/>
      <c r="AK5" s="58">
        <v>0.3</v>
      </c>
      <c r="AL5" s="58"/>
      <c r="AM5" s="59"/>
      <c r="AN5" s="57">
        <v>3</v>
      </c>
      <c r="AO5" s="58"/>
      <c r="AP5" s="59"/>
      <c r="AS5" s="68"/>
      <c r="AT5" s="68"/>
      <c r="AU5" s="68"/>
      <c r="AV5" s="58">
        <v>0.3</v>
      </c>
      <c r="AW5" s="58"/>
      <c r="AX5" s="59"/>
      <c r="AY5" s="57">
        <v>3</v>
      </c>
      <c r="AZ5" s="58"/>
      <c r="BA5" s="59"/>
      <c r="BB5" s="58">
        <v>0.3</v>
      </c>
      <c r="BC5" s="58"/>
      <c r="BD5" s="59"/>
      <c r="BE5" s="57">
        <v>3</v>
      </c>
      <c r="BF5" s="58"/>
      <c r="BG5" s="59"/>
      <c r="BH5" s="58">
        <v>0.3</v>
      </c>
      <c r="BI5" s="58"/>
      <c r="BJ5" s="59"/>
      <c r="BK5" s="57">
        <v>3</v>
      </c>
      <c r="BL5" s="58"/>
      <c r="BM5" s="58"/>
      <c r="BN5" s="57">
        <v>0.3</v>
      </c>
      <c r="BO5" s="58"/>
      <c r="BP5" s="59"/>
      <c r="BQ5" s="57">
        <v>3</v>
      </c>
      <c r="BR5" s="58"/>
      <c r="BS5" s="59"/>
      <c r="BT5" s="58">
        <v>0.3</v>
      </c>
      <c r="BU5" s="58"/>
      <c r="BV5" s="59"/>
      <c r="BW5" s="57">
        <v>3</v>
      </c>
      <c r="BX5" s="58"/>
      <c r="BY5" s="59"/>
      <c r="BZ5" s="58">
        <v>0.3</v>
      </c>
      <c r="CA5" s="58"/>
      <c r="CB5" s="59"/>
      <c r="CC5" s="57">
        <v>3</v>
      </c>
      <c r="CD5" s="58"/>
      <c r="CE5" s="59"/>
    </row>
    <row r="6" spans="1:85" ht="17.399999999999999" x14ac:dyDescent="0.25">
      <c r="A6" s="11"/>
      <c r="B6" s="11"/>
      <c r="C6" s="2"/>
      <c r="D6" s="17" t="s">
        <v>55</v>
      </c>
      <c r="E6" s="17"/>
      <c r="F6" s="17"/>
      <c r="G6" s="6" t="s">
        <v>29</v>
      </c>
      <c r="I6" s="19"/>
      <c r="J6" s="6" t="s">
        <v>29</v>
      </c>
      <c r="L6" s="19"/>
      <c r="M6" s="6" t="s">
        <v>29</v>
      </c>
      <c r="O6" s="19"/>
      <c r="P6" s="6" t="s">
        <v>29</v>
      </c>
      <c r="R6" s="19"/>
      <c r="S6" s="6" t="s">
        <v>29</v>
      </c>
      <c r="U6" s="19"/>
      <c r="V6" s="6" t="s">
        <v>29</v>
      </c>
      <c r="Y6" s="32" t="s">
        <v>29</v>
      </c>
      <c r="Z6" s="11"/>
      <c r="AA6" s="19"/>
      <c r="AB6" s="6" t="s">
        <v>29</v>
      </c>
      <c r="AC6" s="11"/>
      <c r="AD6" s="19"/>
      <c r="AE6" s="6" t="s">
        <v>29</v>
      </c>
      <c r="AF6" s="11"/>
      <c r="AG6" s="19"/>
      <c r="AH6" s="6" t="s">
        <v>29</v>
      </c>
      <c r="AI6" s="11"/>
      <c r="AJ6" s="19"/>
      <c r="AK6" s="6" t="s">
        <v>29</v>
      </c>
      <c r="AL6" s="11"/>
      <c r="AM6" s="19"/>
      <c r="AN6" s="6" t="s">
        <v>29</v>
      </c>
      <c r="AO6" s="11"/>
      <c r="AP6" s="19"/>
      <c r="AS6" s="17" t="s">
        <v>54</v>
      </c>
      <c r="AT6" s="17"/>
      <c r="AU6" s="17"/>
      <c r="AV6" s="6" t="s">
        <v>54</v>
      </c>
      <c r="AW6" s="11"/>
      <c r="AX6" s="19"/>
      <c r="AY6" s="6" t="s">
        <v>54</v>
      </c>
      <c r="AZ6" s="11"/>
      <c r="BA6" s="19"/>
      <c r="BB6" s="6" t="s">
        <v>54</v>
      </c>
      <c r="BC6" s="11"/>
      <c r="BD6" s="19"/>
      <c r="BE6" s="6" t="s">
        <v>54</v>
      </c>
      <c r="BF6" s="11"/>
      <c r="BG6" s="19"/>
      <c r="BH6" s="6" t="s">
        <v>54</v>
      </c>
      <c r="BI6" s="11"/>
      <c r="BJ6" s="19"/>
      <c r="BK6" s="6" t="s">
        <v>54</v>
      </c>
      <c r="BL6" s="11"/>
      <c r="BN6" s="6" t="s">
        <v>54</v>
      </c>
      <c r="BO6" s="11"/>
      <c r="BP6" s="19"/>
      <c r="BQ6" s="6" t="s">
        <v>54</v>
      </c>
      <c r="BR6" s="11"/>
      <c r="BS6" s="19"/>
      <c r="BT6" s="6" t="s">
        <v>54</v>
      </c>
      <c r="BU6" s="11"/>
      <c r="BV6" s="19"/>
      <c r="BW6" s="6" t="s">
        <v>54</v>
      </c>
      <c r="BX6" s="11"/>
      <c r="BY6" s="19"/>
      <c r="BZ6" s="6" t="s">
        <v>54</v>
      </c>
      <c r="CA6" s="11"/>
      <c r="CB6" s="19"/>
      <c r="CC6" s="6" t="s">
        <v>54</v>
      </c>
      <c r="CD6" s="11"/>
      <c r="CE6" s="19"/>
    </row>
    <row r="7" spans="1:85" ht="17.399999999999999" x14ac:dyDescent="0.25">
      <c r="A7" s="11"/>
      <c r="B7" s="11"/>
      <c r="C7" s="2"/>
      <c r="D7" s="18" t="s">
        <v>16</v>
      </c>
      <c r="E7" s="18" t="s">
        <v>17</v>
      </c>
      <c r="F7" s="18" t="s">
        <v>18</v>
      </c>
      <c r="G7" s="2" t="s">
        <v>16</v>
      </c>
      <c r="H7" s="2" t="s">
        <v>17</v>
      </c>
      <c r="I7" s="2" t="s">
        <v>18</v>
      </c>
      <c r="J7" s="23" t="s">
        <v>16</v>
      </c>
      <c r="K7" s="2" t="s">
        <v>17</v>
      </c>
      <c r="L7" s="20" t="s">
        <v>18</v>
      </c>
      <c r="M7" s="2" t="s">
        <v>16</v>
      </c>
      <c r="N7" s="2" t="s">
        <v>17</v>
      </c>
      <c r="O7" s="2" t="s">
        <v>18</v>
      </c>
      <c r="P7" s="23" t="s">
        <v>16</v>
      </c>
      <c r="Q7" s="2" t="s">
        <v>17</v>
      </c>
      <c r="R7" s="20" t="s">
        <v>18</v>
      </c>
      <c r="S7" s="2" t="s">
        <v>16</v>
      </c>
      <c r="T7" s="2" t="s">
        <v>17</v>
      </c>
      <c r="U7" s="2" t="s">
        <v>18</v>
      </c>
      <c r="V7" s="23" t="s">
        <v>16</v>
      </c>
      <c r="W7" s="2" t="s">
        <v>17</v>
      </c>
      <c r="X7" s="2" t="s">
        <v>18</v>
      </c>
      <c r="Y7" s="23" t="s">
        <v>16</v>
      </c>
      <c r="Z7" s="2" t="s">
        <v>17</v>
      </c>
      <c r="AA7" s="2" t="s">
        <v>18</v>
      </c>
      <c r="AB7" s="23" t="s">
        <v>16</v>
      </c>
      <c r="AC7" s="2" t="s">
        <v>17</v>
      </c>
      <c r="AD7" s="20" t="s">
        <v>18</v>
      </c>
      <c r="AE7" s="2" t="s">
        <v>16</v>
      </c>
      <c r="AF7" s="2" t="s">
        <v>17</v>
      </c>
      <c r="AG7" s="2" t="s">
        <v>18</v>
      </c>
      <c r="AH7" s="23" t="s">
        <v>16</v>
      </c>
      <c r="AI7" s="2" t="s">
        <v>17</v>
      </c>
      <c r="AJ7" s="20" t="s">
        <v>18</v>
      </c>
      <c r="AK7" s="2" t="s">
        <v>16</v>
      </c>
      <c r="AL7" s="2" t="s">
        <v>17</v>
      </c>
      <c r="AM7" s="2" t="s">
        <v>18</v>
      </c>
      <c r="AN7" s="23" t="s">
        <v>16</v>
      </c>
      <c r="AO7" s="2" t="s">
        <v>17</v>
      </c>
      <c r="AP7" s="20" t="s">
        <v>18</v>
      </c>
      <c r="AS7" s="18" t="s">
        <v>16</v>
      </c>
      <c r="AT7" s="18" t="s">
        <v>17</v>
      </c>
      <c r="AU7" s="18" t="s">
        <v>18</v>
      </c>
      <c r="AV7" s="2" t="s">
        <v>16</v>
      </c>
      <c r="AW7" s="2" t="s">
        <v>17</v>
      </c>
      <c r="AX7" s="2" t="s">
        <v>18</v>
      </c>
      <c r="AY7" s="23" t="s">
        <v>16</v>
      </c>
      <c r="AZ7" s="2" t="s">
        <v>17</v>
      </c>
      <c r="BA7" s="20" t="s">
        <v>18</v>
      </c>
      <c r="BB7" s="2" t="s">
        <v>16</v>
      </c>
      <c r="BC7" s="2" t="s">
        <v>17</v>
      </c>
      <c r="BD7" s="2" t="s">
        <v>18</v>
      </c>
      <c r="BE7" s="23" t="s">
        <v>16</v>
      </c>
      <c r="BF7" s="2" t="s">
        <v>17</v>
      </c>
      <c r="BG7" s="20" t="s">
        <v>18</v>
      </c>
      <c r="BH7" s="2" t="s">
        <v>16</v>
      </c>
      <c r="BI7" s="2" t="s">
        <v>17</v>
      </c>
      <c r="BJ7" s="2" t="s">
        <v>18</v>
      </c>
      <c r="BK7" s="23" t="s">
        <v>16</v>
      </c>
      <c r="BL7" s="2" t="s">
        <v>17</v>
      </c>
      <c r="BM7" s="2" t="s">
        <v>18</v>
      </c>
      <c r="BN7" s="23" t="s">
        <v>16</v>
      </c>
      <c r="BO7" s="2" t="s">
        <v>17</v>
      </c>
      <c r="BP7" s="2" t="s">
        <v>18</v>
      </c>
      <c r="BQ7" s="23" t="s">
        <v>16</v>
      </c>
      <c r="BR7" s="2" t="s">
        <v>17</v>
      </c>
      <c r="BS7" s="20" t="s">
        <v>18</v>
      </c>
      <c r="BT7" s="2" t="s">
        <v>16</v>
      </c>
      <c r="BU7" s="2" t="s">
        <v>17</v>
      </c>
      <c r="BV7" s="2" t="s">
        <v>18</v>
      </c>
      <c r="BW7" s="23" t="s">
        <v>16</v>
      </c>
      <c r="BX7" s="2" t="s">
        <v>17</v>
      </c>
      <c r="BY7" s="20" t="s">
        <v>18</v>
      </c>
      <c r="BZ7" s="2" t="s">
        <v>16</v>
      </c>
      <c r="CA7" s="2" t="s">
        <v>17</v>
      </c>
      <c r="CB7" s="2" t="s">
        <v>18</v>
      </c>
      <c r="CC7" s="23" t="s">
        <v>16</v>
      </c>
      <c r="CD7" s="2" t="s">
        <v>17</v>
      </c>
      <c r="CE7" s="20" t="s">
        <v>18</v>
      </c>
    </row>
    <row r="8" spans="1:85" ht="18" customHeight="1" x14ac:dyDescent="0.3">
      <c r="A8" s="60" t="s">
        <v>30</v>
      </c>
      <c r="B8" s="33" t="s">
        <v>31</v>
      </c>
      <c r="C8" s="1" t="s">
        <v>32</v>
      </c>
      <c r="D8" s="26">
        <f>AVERAGE('Single data'!D9:I9)</f>
        <v>3.2473122545019533</v>
      </c>
      <c r="E8" s="26" t="s">
        <v>17</v>
      </c>
      <c r="F8" s="26">
        <f>_xlfn.STDEV.S('Single data'!D9:I9)/SQRT(6)</f>
        <v>0.83810335212329123</v>
      </c>
      <c r="G8" s="21">
        <f>AVERAGE('Single data'!J9:M9)</f>
        <v>1.2589739528833581</v>
      </c>
      <c r="H8" s="22" t="s">
        <v>17</v>
      </c>
      <c r="I8" s="21">
        <f>_xlfn.STDEV.S('Single data'!J9:M9)/SQRT(3)</f>
        <v>0.22442026104260873</v>
      </c>
      <c r="J8" s="24">
        <f>AVERAGE('Single data'!N9:Q9)</f>
        <v>0.37202633476482622</v>
      </c>
      <c r="K8" s="22" t="s">
        <v>17</v>
      </c>
      <c r="L8" s="25">
        <f>_xlfn.STDEV.S(('Single data'!N9:Q9))/SQRT(3)</f>
        <v>0.18699280516023895</v>
      </c>
      <c r="M8" s="21">
        <f>AVERAGE('Single data'!R9:U9)</f>
        <v>1.2732521041364535</v>
      </c>
      <c r="N8" s="22" t="s">
        <v>17</v>
      </c>
      <c r="O8" s="21">
        <f>_xlfn.STDEV.S('Single data'!R9:U9)/SQRT(4)</f>
        <v>0.41393653284722109</v>
      </c>
      <c r="P8" s="24">
        <f>AVERAGE('Single data'!V9:Y9)</f>
        <v>0.54657234973573676</v>
      </c>
      <c r="Q8" s="22" t="s">
        <v>17</v>
      </c>
      <c r="R8" s="25">
        <f>_xlfn.STDEV.S('Single data'!V9:Y9)/SQRT(4)</f>
        <v>0.22489311844599738</v>
      </c>
      <c r="S8" s="21">
        <f>AVERAGE('Single data'!Z9:AC9)</f>
        <v>1.2782463730751299</v>
      </c>
      <c r="T8" s="22" t="s">
        <v>17</v>
      </c>
      <c r="U8" s="21">
        <f>_xlfn.STDEV.S('Single data'!Z9:AC9)/SQRT(4)</f>
        <v>0.65293343785010349</v>
      </c>
      <c r="V8" s="24">
        <f>AVERAGE('Single data'!AD9:AG9)</f>
        <v>0.43559016463867073</v>
      </c>
      <c r="W8" s="22" t="s">
        <v>17</v>
      </c>
      <c r="X8" s="21">
        <f>_xlfn.STDEV.S('Single data'!AD9:AG9)/SQRT(4)</f>
        <v>0.25596144323014419</v>
      </c>
      <c r="Y8" s="24">
        <f>AVERAGE('Single data'!AH9:AK9)</f>
        <v>1.9823813062143743</v>
      </c>
      <c r="Z8" s="22" t="s">
        <v>17</v>
      </c>
      <c r="AA8" s="21">
        <f>_xlfn.STDEV.S('Single data'!AH9:AK9)/SQRT(4)</f>
        <v>1.0937731314349162</v>
      </c>
      <c r="AB8" s="24">
        <f>AVERAGE('Single data'!AL9:AO9)</f>
        <v>1.1722134575688072</v>
      </c>
      <c r="AC8" s="22" t="s">
        <v>17</v>
      </c>
      <c r="AD8" s="25">
        <f>_xlfn.STDEV.S(('Single data'!AL9:AO9))/SQRT(4)</f>
        <v>0.76244481912663298</v>
      </c>
      <c r="AE8" s="21">
        <f>AVERAGE('Single data'!AP9:AS9)</f>
        <v>1.7637859957743711</v>
      </c>
      <c r="AF8" s="22" t="s">
        <v>17</v>
      </c>
      <c r="AG8" s="21">
        <f>_xlfn.STDEV.S('Single data'!AP9:AS9)/SQRT(4)</f>
        <v>0.61388401384650648</v>
      </c>
      <c r="AH8" s="24">
        <f>AVERAGE('Single data'!AT9:AW9)</f>
        <v>0.98980959521133938</v>
      </c>
      <c r="AI8" s="22" t="s">
        <v>17</v>
      </c>
      <c r="AJ8" s="25">
        <f>_xlfn.STDEV.S('Single data'!AT9:AW9)/SQRT(4)</f>
        <v>0.55770811304155343</v>
      </c>
      <c r="AK8" s="21">
        <f>AVERAGE('Single data'!AX9:BA9)</f>
        <v>1.3799910221157456</v>
      </c>
      <c r="AL8" s="22" t="s">
        <v>17</v>
      </c>
      <c r="AM8" s="21">
        <f>_xlfn.STDEV.S('Single data'!AX9:BA9)/SQRT(4)</f>
        <v>1.1422616543824669</v>
      </c>
      <c r="AN8" s="24">
        <f>AVERAGE('Single data'!BB9:BE9)</f>
        <v>0.47640363738733305</v>
      </c>
      <c r="AO8" s="22" t="s">
        <v>17</v>
      </c>
      <c r="AP8" s="25">
        <f>_xlfn.STDEV.S('Single data'!BB9:BE9)/SQRT(4)</f>
        <v>0.13035891408000691</v>
      </c>
      <c r="AS8" s="26"/>
      <c r="AT8" s="26"/>
      <c r="AU8" s="26"/>
      <c r="AV8" s="21"/>
      <c r="AW8" s="22"/>
      <c r="AX8" s="21"/>
      <c r="AY8" s="24"/>
      <c r="AZ8" s="22"/>
      <c r="BA8" s="25"/>
      <c r="BB8" s="21"/>
      <c r="BC8" s="22"/>
      <c r="BD8" s="21"/>
      <c r="BE8" s="24"/>
      <c r="BF8" s="22"/>
      <c r="BG8" s="25"/>
      <c r="BH8" s="21"/>
      <c r="BI8" s="22"/>
      <c r="BJ8" s="21"/>
      <c r="BK8" s="24"/>
      <c r="BL8" s="22"/>
      <c r="BM8" s="21"/>
      <c r="BN8" s="24"/>
      <c r="BO8" s="22"/>
      <c r="BP8" s="21"/>
      <c r="BQ8" s="24"/>
      <c r="BR8" s="22"/>
      <c r="BS8" s="25"/>
      <c r="BT8" s="21"/>
      <c r="BU8" s="22"/>
      <c r="BV8" s="21"/>
      <c r="BW8" s="24"/>
      <c r="BX8" s="22"/>
      <c r="BY8" s="25"/>
      <c r="BZ8" s="21"/>
      <c r="CA8" s="22"/>
      <c r="CB8" s="21"/>
      <c r="CC8" s="24"/>
      <c r="CD8" s="22"/>
      <c r="CE8" s="25"/>
    </row>
    <row r="9" spans="1:85" ht="17.399999999999999" x14ac:dyDescent="0.3">
      <c r="A9" s="60"/>
      <c r="B9" s="61" t="s">
        <v>33</v>
      </c>
      <c r="C9" s="1" t="s">
        <v>1</v>
      </c>
      <c r="D9" s="26">
        <f>AVERAGE('Single data'!D10:I10)</f>
        <v>78.382670676134339</v>
      </c>
      <c r="E9" s="26" t="s">
        <v>17</v>
      </c>
      <c r="F9" s="26">
        <f>_xlfn.STDEV.S('Single data'!D10:I10)/SQRT(6)</f>
        <v>43.060204482396337</v>
      </c>
      <c r="G9" s="21">
        <f>AVERAGE('Single data'!J10:M10)</f>
        <v>455.38577974218293</v>
      </c>
      <c r="H9" s="22" t="s">
        <v>17</v>
      </c>
      <c r="I9" s="21">
        <f>_xlfn.STDEV.S('Single data'!J10:M10)/SQRT(3)</f>
        <v>414.15186146196856</v>
      </c>
      <c r="J9" s="24">
        <f>AVERAGE('Single data'!N10:Q10)</f>
        <v>139.74798323066418</v>
      </c>
      <c r="K9" s="22" t="s">
        <v>17</v>
      </c>
      <c r="L9" s="25">
        <f>_xlfn.STDEV.S(('Single data'!N10:Q10))/SQRT(3)</f>
        <v>93.621711871134224</v>
      </c>
      <c r="M9" s="21">
        <f>AVERAGE('Single data'!R10:U10)</f>
        <v>79.903815024428113</v>
      </c>
      <c r="N9" s="22" t="s">
        <v>17</v>
      </c>
      <c r="O9" s="21">
        <f>_xlfn.STDEV.S('Single data'!R10:U10)/SQRT(4)</f>
        <v>53.840283631267326</v>
      </c>
      <c r="P9" s="24">
        <f>AVERAGE('Single data'!V10:Y10)</f>
        <v>79.028876314803924</v>
      </c>
      <c r="Q9" s="22" t="s">
        <v>17</v>
      </c>
      <c r="R9" s="25">
        <f>_xlfn.STDEV.S('Single data'!V10:Y10)/SQRT(4)</f>
        <v>63.281163449743097</v>
      </c>
      <c r="S9" s="21">
        <f>AVERAGE('Single data'!Z10:AC10)</f>
        <v>103.73153328915492</v>
      </c>
      <c r="T9" s="22" t="s">
        <v>17</v>
      </c>
      <c r="U9" s="21">
        <f>_xlfn.STDEV.S('Single data'!Z10:AC10)/SQRT(4)</f>
        <v>78.684830545061558</v>
      </c>
      <c r="V9" s="24">
        <f>AVERAGE('Single data'!AD10:AG10)</f>
        <v>130.20248567188057</v>
      </c>
      <c r="W9" s="22" t="s">
        <v>17</v>
      </c>
      <c r="X9" s="21">
        <f>_xlfn.STDEV.S('Single data'!AD10:AG10)/SQRT(4)</f>
        <v>112.14338275523126</v>
      </c>
      <c r="Y9" s="24">
        <f>AVERAGE('Single data'!AH10:AK10)</f>
        <v>104.03430976572572</v>
      </c>
      <c r="Z9" s="22" t="s">
        <v>17</v>
      </c>
      <c r="AA9" s="21">
        <f>_xlfn.STDEV.S('Single data'!AH10:AK10)/SQRT(4)</f>
        <v>73.356570534430205</v>
      </c>
      <c r="AB9" s="24">
        <f>AVERAGE('Single data'!AL10:AO10)</f>
        <v>98.485795926373569</v>
      </c>
      <c r="AC9" s="22" t="s">
        <v>17</v>
      </c>
      <c r="AD9" s="25">
        <f>_xlfn.STDEV.S(('Single data'!AL10:AO10))/SQRT(4)</f>
        <v>88.166884259838383</v>
      </c>
      <c r="AE9" s="21">
        <f>AVERAGE('Single data'!AP10:AS10)</f>
        <v>140.49536573900551</v>
      </c>
      <c r="AF9" s="22" t="s">
        <v>17</v>
      </c>
      <c r="AG9" s="21">
        <f>_xlfn.STDEV.S('Single data'!AP10:AS10)/SQRT(4)</f>
        <v>107.73312481074423</v>
      </c>
      <c r="AH9" s="24">
        <f>AVERAGE('Single data'!AT10:AW10)</f>
        <v>85.960559940708066</v>
      </c>
      <c r="AI9" s="22" t="s">
        <v>17</v>
      </c>
      <c r="AJ9" s="25">
        <f>_xlfn.STDEV.S('Single data'!AT10:AW10)/SQRT(4)</f>
        <v>51.231527932079835</v>
      </c>
      <c r="AK9" s="21">
        <f>AVERAGE('Single data'!AX10:BA10)</f>
        <v>23.353142706885965</v>
      </c>
      <c r="AL9" s="22" t="s">
        <v>17</v>
      </c>
      <c r="AM9" s="21">
        <f>_xlfn.STDEV.S('Single data'!AX10:BA10)/SQRT(4)</f>
        <v>6.1001799565216315</v>
      </c>
      <c r="AN9" s="24">
        <f>AVERAGE('Single data'!BB10:BE10)</f>
        <v>34.690782995343163</v>
      </c>
      <c r="AO9" s="22" t="s">
        <v>17</v>
      </c>
      <c r="AP9" s="25">
        <f>_xlfn.STDEV.S('Single data'!BB10:BE10)/SQRT(4)</f>
        <v>15.239902876172684</v>
      </c>
      <c r="AS9" s="26"/>
      <c r="AT9" s="26"/>
      <c r="AU9" s="26"/>
      <c r="AV9" s="21"/>
      <c r="AW9" s="22"/>
      <c r="AX9" s="21"/>
      <c r="AY9" s="24"/>
      <c r="AZ9" s="22"/>
      <c r="BA9" s="25"/>
      <c r="BB9" s="21"/>
      <c r="BC9" s="22"/>
      <c r="BD9" s="21"/>
      <c r="BE9" s="24"/>
      <c r="BF9" s="22"/>
      <c r="BG9" s="25"/>
      <c r="BH9" s="21"/>
      <c r="BI9" s="22"/>
      <c r="BJ9" s="21"/>
      <c r="BK9" s="24"/>
      <c r="BL9" s="22"/>
      <c r="BM9" s="21"/>
      <c r="BN9" s="24"/>
      <c r="BO9" s="22"/>
      <c r="BP9" s="21"/>
      <c r="BQ9" s="24"/>
      <c r="BR9" s="22"/>
      <c r="BS9" s="25"/>
      <c r="BT9" s="21"/>
      <c r="BU9" s="22"/>
      <c r="BV9" s="21"/>
      <c r="BW9" s="24"/>
      <c r="BX9" s="22"/>
      <c r="BY9" s="25"/>
      <c r="BZ9" s="21"/>
      <c r="CA9" s="22"/>
      <c r="CB9" s="21"/>
      <c r="CC9" s="24"/>
      <c r="CD9" s="22"/>
      <c r="CE9" s="25"/>
    </row>
    <row r="10" spans="1:85" ht="17.399999999999999" x14ac:dyDescent="0.3">
      <c r="A10" s="60"/>
      <c r="B10" s="61"/>
      <c r="C10" s="1" t="s">
        <v>34</v>
      </c>
      <c r="D10" s="26">
        <f>AVERAGE('Single data'!D11:I11)</f>
        <v>94.786394719469641</v>
      </c>
      <c r="E10" s="26" t="s">
        <v>17</v>
      </c>
      <c r="F10" s="26">
        <f>_xlfn.STDEV.S('Single data'!D11:I11)/SQRT(6)</f>
        <v>49.846453151946719</v>
      </c>
      <c r="G10" s="21">
        <f>AVERAGE('Single data'!J11:M11)</f>
        <v>502.29696530808127</v>
      </c>
      <c r="H10" s="22" t="s">
        <v>17</v>
      </c>
      <c r="I10" s="21">
        <f>_xlfn.STDEV.S('Single data'!J11:M11)/SQRT(3)</f>
        <v>456.29113014350298</v>
      </c>
      <c r="J10" s="24">
        <f>AVERAGE('Single data'!N11:Q11)</f>
        <v>177.05496667755688</v>
      </c>
      <c r="K10" s="22" t="s">
        <v>17</v>
      </c>
      <c r="L10" s="25">
        <f>_xlfn.STDEV.S(('Single data'!N11:Q11))/SQRT(3)</f>
        <v>104.33207042270453</v>
      </c>
      <c r="M10" s="21">
        <f>AVERAGE('Single data'!R11:U11)</f>
        <v>94.037282813357592</v>
      </c>
      <c r="N10" s="22" t="s">
        <v>17</v>
      </c>
      <c r="O10" s="21">
        <f>_xlfn.STDEV.S('Single data'!R11:U11)/SQRT(4)</f>
        <v>69.576463647447426</v>
      </c>
      <c r="P10" s="24">
        <f>AVERAGE('Single data'!V11:Y11)</f>
        <v>84.474698844131822</v>
      </c>
      <c r="Q10" s="22" t="s">
        <v>17</v>
      </c>
      <c r="R10" s="25">
        <f>_xlfn.STDEV.S('Single data'!V11:Y11)/SQRT(4)</f>
        <v>61.483033315958565</v>
      </c>
      <c r="S10" s="21">
        <f>AVERAGE('Single data'!Z11:AC11)</f>
        <v>110.21326531945573</v>
      </c>
      <c r="T10" s="22" t="s">
        <v>17</v>
      </c>
      <c r="U10" s="21">
        <f>_xlfn.STDEV.S('Single data'!Z11:AC11)/SQRT(4)</f>
        <v>83.703406520214102</v>
      </c>
      <c r="V10" s="24">
        <f>AVERAGE('Single data'!AD11:AG11)</f>
        <v>127.86350137986044</v>
      </c>
      <c r="W10" s="22" t="s">
        <v>17</v>
      </c>
      <c r="X10" s="21">
        <f>_xlfn.STDEV.S('Single data'!AD11:AG11)/SQRT(4)</f>
        <v>105.82739660246229</v>
      </c>
      <c r="Y10" s="24"/>
      <c r="Z10" s="22"/>
      <c r="AA10" s="21"/>
      <c r="AB10" s="24"/>
      <c r="AC10" s="22"/>
      <c r="AD10" s="25"/>
      <c r="AE10" s="21"/>
      <c r="AF10" s="22"/>
      <c r="AG10" s="21"/>
      <c r="AH10" s="24"/>
      <c r="AI10" s="22"/>
      <c r="AJ10" s="25"/>
      <c r="AK10" s="21">
        <f>AVERAGE('Single data'!AX11:BA11)</f>
        <v>29.415062978786139</v>
      </c>
      <c r="AL10" s="22" t="s">
        <v>17</v>
      </c>
      <c r="AM10" s="21">
        <f>_xlfn.STDEV.S('Single data'!AX11:BA11)/SQRT(4)</f>
        <v>5.4350696141757453</v>
      </c>
      <c r="AN10" s="24">
        <f>AVERAGE('Single data'!BB11:BE11)</f>
        <v>49.189056849448193</v>
      </c>
      <c r="AO10" s="22" t="s">
        <v>17</v>
      </c>
      <c r="AP10" s="25">
        <f>_xlfn.STDEV.S('Single data'!BB11:BE11)/SQRT(4)</f>
        <v>23.109770305941886</v>
      </c>
      <c r="AS10" s="26"/>
      <c r="AT10" s="26"/>
      <c r="AU10" s="26"/>
      <c r="AV10" s="21"/>
      <c r="AW10" s="22"/>
      <c r="AX10" s="21"/>
      <c r="AY10" s="24"/>
      <c r="AZ10" s="22"/>
      <c r="BA10" s="25"/>
      <c r="BB10" s="21"/>
      <c r="BC10" s="22"/>
      <c r="BD10" s="21"/>
      <c r="BE10" s="24"/>
      <c r="BF10" s="22"/>
      <c r="BG10" s="25"/>
      <c r="BH10" s="21"/>
      <c r="BI10" s="22"/>
      <c r="BJ10" s="21"/>
      <c r="BK10" s="24"/>
      <c r="BL10" s="22"/>
      <c r="BM10" s="21"/>
      <c r="BN10" s="24"/>
      <c r="BO10" s="22"/>
      <c r="BP10" s="21"/>
      <c r="BQ10" s="24"/>
      <c r="BR10" s="22"/>
      <c r="BS10" s="25"/>
      <c r="BT10" s="21"/>
      <c r="BU10" s="22"/>
      <c r="BV10" s="21"/>
      <c r="BW10" s="24"/>
      <c r="BX10" s="22"/>
      <c r="BY10" s="25"/>
      <c r="BZ10" s="21"/>
      <c r="CA10" s="22"/>
      <c r="CB10" s="21"/>
      <c r="CC10" s="24"/>
      <c r="CD10" s="22"/>
      <c r="CE10" s="25"/>
    </row>
    <row r="11" spans="1:85" ht="17.399999999999999" x14ac:dyDescent="0.3">
      <c r="A11" s="60"/>
      <c r="B11" s="61"/>
      <c r="C11" s="1" t="s">
        <v>3</v>
      </c>
      <c r="D11" s="26">
        <f>AVERAGE('Single data'!D12:I12)</f>
        <v>382.2238346881964</v>
      </c>
      <c r="E11" s="26" t="s">
        <v>17</v>
      </c>
      <c r="F11" s="26">
        <f>_xlfn.STDEV.S('Single data'!D12:I12)/SQRT(6)</f>
        <v>82.483155564654226</v>
      </c>
      <c r="G11" s="21">
        <f>AVERAGE('Single data'!J12:M12)</f>
        <v>983.95363991336035</v>
      </c>
      <c r="H11" s="22" t="s">
        <v>17</v>
      </c>
      <c r="I11" s="21">
        <f>_xlfn.STDEV.S('Single data'!J12:M12)/SQRT(3)</f>
        <v>642.61088699280936</v>
      </c>
      <c r="J11" s="24">
        <f>AVERAGE('Single data'!N12:Q12)</f>
        <v>182.47996252524345</v>
      </c>
      <c r="K11" s="22" t="s">
        <v>17</v>
      </c>
      <c r="L11" s="25">
        <f>_xlfn.STDEV.S(('Single data'!N12:Q12))/SQRT(3)</f>
        <v>69.51077905861986</v>
      </c>
      <c r="M11" s="21">
        <f>AVERAGE('Single data'!R12:U12)</f>
        <v>314.45506833357774</v>
      </c>
      <c r="N11" s="22" t="s">
        <v>17</v>
      </c>
      <c r="O11" s="21">
        <f>_xlfn.STDEV.S('Single data'!R12:U12)/SQRT(4)</f>
        <v>88.59488067974155</v>
      </c>
      <c r="P11" s="24">
        <f>AVERAGE('Single data'!V12:Y12)</f>
        <v>129.65475340094946</v>
      </c>
      <c r="Q11" s="22" t="s">
        <v>17</v>
      </c>
      <c r="R11" s="25">
        <f>_xlfn.STDEV.S('Single data'!V12:Y12)/SQRT(4)</f>
        <v>47.245962953668339</v>
      </c>
      <c r="S11" s="21">
        <f>AVERAGE('Single data'!Z12:AC12)</f>
        <v>336.21893287915384</v>
      </c>
      <c r="T11" s="22" t="s">
        <v>17</v>
      </c>
      <c r="U11" s="21">
        <f>_xlfn.STDEV.S('Single data'!Z12:AC12)/SQRT(4)</f>
        <v>81.361413714896685</v>
      </c>
      <c r="V11" s="24">
        <f>AVERAGE('Single data'!AD12:AG12)</f>
        <v>306.23295340656557</v>
      </c>
      <c r="W11" s="22" t="s">
        <v>17</v>
      </c>
      <c r="X11" s="21">
        <f>_xlfn.STDEV.S('Single data'!AD12:AG12)/SQRT(4)</f>
        <v>218.3232068041892</v>
      </c>
      <c r="Y11" s="24">
        <f>AVERAGE('Single data'!AH12:AK12)</f>
        <v>420.28098562523007</v>
      </c>
      <c r="Z11" s="22" t="s">
        <v>17</v>
      </c>
      <c r="AA11" s="21">
        <f>_xlfn.STDEV.S('Single data'!AH12:AK12)/SQRT(4)</f>
        <v>119.26463022104166</v>
      </c>
      <c r="AB11" s="24">
        <f>AVERAGE('Single data'!AL12:AO12)</f>
        <v>187.93219296460774</v>
      </c>
      <c r="AC11" s="22" t="s">
        <v>17</v>
      </c>
      <c r="AD11" s="25">
        <f>_xlfn.STDEV.S(('Single data'!AL12:AO12))/SQRT(4)</f>
        <v>124.09779173630837</v>
      </c>
      <c r="AE11" s="21">
        <f>AVERAGE('Single data'!AP12:AS12)</f>
        <v>392.98471493333636</v>
      </c>
      <c r="AF11" s="22" t="s">
        <v>17</v>
      </c>
      <c r="AG11" s="21">
        <f>_xlfn.STDEV.S('Single data'!AP12:AS12)/SQRT(4)</f>
        <v>114.16236104876643</v>
      </c>
      <c r="AH11" s="24">
        <f>AVERAGE('Single data'!AT12:AW12)</f>
        <v>369.66294459082837</v>
      </c>
      <c r="AI11" s="22" t="s">
        <v>17</v>
      </c>
      <c r="AJ11" s="25">
        <f>_xlfn.STDEV.S('Single data'!AT12:AW12)/SQRT(4)</f>
        <v>102.4472476736331</v>
      </c>
      <c r="AK11" s="21">
        <f>AVERAGE('Single data'!AX12:BA12)</f>
        <v>335.76587475607766</v>
      </c>
      <c r="AL11" s="22" t="s">
        <v>17</v>
      </c>
      <c r="AM11" s="21">
        <f>_xlfn.STDEV.S('Single data'!AX12:BA12)/SQRT(4)</f>
        <v>65.557220202555229</v>
      </c>
      <c r="AN11" s="24">
        <f>AVERAGE('Single data'!BB12:BE12)</f>
        <v>174.17413128207806</v>
      </c>
      <c r="AO11" s="22" t="s">
        <v>17</v>
      </c>
      <c r="AP11" s="25">
        <f>_xlfn.STDEV.S('Single data'!BB12:BE12)/SQRT(4)</f>
        <v>71.223276101863689</v>
      </c>
      <c r="AS11" s="26"/>
      <c r="AT11" s="26"/>
      <c r="AU11" s="26"/>
      <c r="AV11" s="21"/>
      <c r="AW11" s="22"/>
      <c r="AX11" s="21"/>
      <c r="AY11" s="24"/>
      <c r="AZ11" s="22"/>
      <c r="BA11" s="25"/>
      <c r="BB11" s="21"/>
      <c r="BC11" s="22"/>
      <c r="BD11" s="21"/>
      <c r="BE11" s="24"/>
      <c r="BF11" s="22"/>
      <c r="BG11" s="25"/>
      <c r="BH11" s="21"/>
      <c r="BI11" s="22"/>
      <c r="BJ11" s="21"/>
      <c r="BK11" s="24"/>
      <c r="BL11" s="22"/>
      <c r="BM11" s="21"/>
      <c r="BN11" s="24"/>
      <c r="BO11" s="22"/>
      <c r="BP11" s="21"/>
      <c r="BQ11" s="24"/>
      <c r="BR11" s="22"/>
      <c r="BS11" s="25"/>
      <c r="BT11" s="21"/>
      <c r="BU11" s="22"/>
      <c r="BV11" s="21"/>
      <c r="BW11" s="24"/>
      <c r="BX11" s="22"/>
      <c r="BY11" s="25"/>
      <c r="BZ11" s="21"/>
      <c r="CA11" s="22"/>
      <c r="CB11" s="21"/>
      <c r="CC11" s="24"/>
      <c r="CD11" s="22"/>
      <c r="CE11" s="25"/>
    </row>
    <row r="12" spans="1:85" ht="17.399999999999999" x14ac:dyDescent="0.3">
      <c r="A12" s="60"/>
      <c r="B12" s="61"/>
      <c r="C12" s="4" t="s">
        <v>4</v>
      </c>
      <c r="D12" s="26">
        <f>AVERAGE('Single data'!D13:I13)</f>
        <v>593.66363663339484</v>
      </c>
      <c r="E12" s="26" t="s">
        <v>17</v>
      </c>
      <c r="F12" s="26">
        <f>_xlfn.STDEV.S('Single data'!D13:I13)/SQRT(6)</f>
        <v>220.24889643560206</v>
      </c>
      <c r="G12" s="21">
        <f>AVERAGE('Single data'!J13:M13)</f>
        <v>568.12185891507033</v>
      </c>
      <c r="H12" s="22" t="s">
        <v>17</v>
      </c>
      <c r="I12" s="21">
        <f>_xlfn.STDEV.S('Single data'!J13:M13)/SQRT(3)</f>
        <v>244.78912104657502</v>
      </c>
      <c r="J12" s="24">
        <f>AVERAGE('Single data'!N13:Q13)</f>
        <v>119.07600519897602</v>
      </c>
      <c r="K12" s="22" t="s">
        <v>17</v>
      </c>
      <c r="L12" s="25">
        <f>_xlfn.STDEV.S(('Single data'!N13:Q13))/SQRT(3)</f>
        <v>65.740487603521061</v>
      </c>
      <c r="M12" s="21">
        <f>AVERAGE('Single data'!R13:U13)</f>
        <v>376.91335606816449</v>
      </c>
      <c r="N12" s="22" t="s">
        <v>17</v>
      </c>
      <c r="O12" s="21">
        <f>_xlfn.STDEV.S('Single data'!R13:U13)/SQRT(4)</f>
        <v>186.48035542106706</v>
      </c>
      <c r="P12" s="24">
        <f>AVERAGE('Single data'!V13:Y13)</f>
        <v>141.22104479778443</v>
      </c>
      <c r="Q12" s="22" t="s">
        <v>17</v>
      </c>
      <c r="R12" s="25">
        <f>_xlfn.STDEV.S('Single data'!V13:Y13)/SQRT(4)</f>
        <v>59.953107612347047</v>
      </c>
      <c r="S12" s="21">
        <f>AVERAGE('Single data'!Z13:AC13)</f>
        <v>420.24104548635529</v>
      </c>
      <c r="T12" s="22" t="s">
        <v>17</v>
      </c>
      <c r="U12" s="21">
        <f>_xlfn.STDEV.S('Single data'!Z13:AC13)/SQRT(4)</f>
        <v>182.58014701214032</v>
      </c>
      <c r="V12" s="24">
        <f>AVERAGE('Single data'!AD13:AG13)</f>
        <v>252.78670063318623</v>
      </c>
      <c r="W12" s="22" t="s">
        <v>17</v>
      </c>
      <c r="X12" s="21">
        <f>_xlfn.STDEV.S('Single data'!AD13:AG13)/SQRT(4)</f>
        <v>105.51759239504975</v>
      </c>
      <c r="Y12" s="24">
        <f>AVERAGE('Single data'!AH13:AK13)</f>
        <v>602.70152595213995</v>
      </c>
      <c r="Z12" s="22" t="s">
        <v>17</v>
      </c>
      <c r="AA12" s="21">
        <f>_xlfn.STDEV.S('Single data'!AH13:AK13)/SQRT(4)</f>
        <v>282.27207601585286</v>
      </c>
      <c r="AB12" s="24">
        <f>AVERAGE('Single data'!AL13:AO13)</f>
        <v>197.69894437926789</v>
      </c>
      <c r="AC12" s="22" t="s">
        <v>17</v>
      </c>
      <c r="AD12" s="25">
        <f>_xlfn.STDEV.S(('Single data'!AL13:AO13))/SQRT(4)</f>
        <v>106.23141120388757</v>
      </c>
      <c r="AE12" s="21">
        <f>AVERAGE('Single data'!AP13:AS13)</f>
        <v>602.67825199685376</v>
      </c>
      <c r="AF12" s="22" t="s">
        <v>17</v>
      </c>
      <c r="AG12" s="21">
        <f>_xlfn.STDEV.S('Single data'!AP13:AS13)/SQRT(4)</f>
        <v>271.3481841846255</v>
      </c>
      <c r="AH12" s="24">
        <f>AVERAGE('Single data'!AT13:AW13)</f>
        <v>587.57025549546938</v>
      </c>
      <c r="AI12" s="22" t="s">
        <v>17</v>
      </c>
      <c r="AJ12" s="25">
        <f>_xlfn.STDEV.S('Single data'!AT13:AW13)/SQRT(4)</f>
        <v>281.96192026797587</v>
      </c>
      <c r="AK12" s="21">
        <f>AVERAGE('Single data'!AX13:BA13)</f>
        <v>500.69020919540583</v>
      </c>
      <c r="AL12" s="22" t="s">
        <v>17</v>
      </c>
      <c r="AM12" s="21">
        <f>_xlfn.STDEV.S('Single data'!AX13:BA13)/SQRT(4)</f>
        <v>165.56798404761486</v>
      </c>
      <c r="AN12" s="24">
        <f>AVERAGE('Single data'!BB13:BE13)</f>
        <v>276.34381843102051</v>
      </c>
      <c r="AO12" s="22" t="s">
        <v>17</v>
      </c>
      <c r="AP12" s="25">
        <f>_xlfn.STDEV.S('Single data'!BB13:BE13)/SQRT(4)</f>
        <v>154.32907980142002</v>
      </c>
      <c r="AS12" s="26"/>
      <c r="AT12" s="26"/>
      <c r="AU12" s="26"/>
      <c r="AV12" s="21"/>
      <c r="AW12" s="22"/>
      <c r="AX12" s="21"/>
      <c r="AY12" s="24"/>
      <c r="AZ12" s="22"/>
      <c r="BA12" s="25"/>
      <c r="BB12" s="21"/>
      <c r="BC12" s="22"/>
      <c r="BD12" s="21"/>
      <c r="BE12" s="24"/>
      <c r="BF12" s="22"/>
      <c r="BG12" s="25"/>
      <c r="BH12" s="21"/>
      <c r="BI12" s="22"/>
      <c r="BJ12" s="21"/>
      <c r="BK12" s="24"/>
      <c r="BL12" s="22"/>
      <c r="BM12" s="21"/>
      <c r="BN12" s="24"/>
      <c r="BO12" s="22"/>
      <c r="BP12" s="21"/>
      <c r="BQ12" s="24"/>
      <c r="BR12" s="22"/>
      <c r="BS12" s="25"/>
      <c r="BT12" s="21"/>
      <c r="BU12" s="22"/>
      <c r="BV12" s="21"/>
      <c r="BW12" s="24"/>
      <c r="BX12" s="22"/>
      <c r="BY12" s="25"/>
      <c r="BZ12" s="21"/>
      <c r="CA12" s="22"/>
      <c r="CB12" s="21"/>
      <c r="CC12" s="24"/>
      <c r="CD12" s="22"/>
      <c r="CE12" s="25"/>
    </row>
    <row r="13" spans="1:85" ht="17.399999999999999" x14ac:dyDescent="0.3">
      <c r="A13" s="60"/>
      <c r="B13" s="61"/>
      <c r="C13" s="1" t="s">
        <v>35</v>
      </c>
      <c r="D13" s="26">
        <f>AVERAGE('Single data'!D14:I14)</f>
        <v>46.877248419175181</v>
      </c>
      <c r="E13" s="26" t="s">
        <v>17</v>
      </c>
      <c r="F13" s="26">
        <f>_xlfn.STDEV.S('Single data'!D14:I14)/SQRT(6)</f>
        <v>39.768144951874518</v>
      </c>
      <c r="G13" s="21">
        <f>AVERAGE('Single data'!J14:M14)</f>
        <v>317.69224158972094</v>
      </c>
      <c r="H13" s="22" t="s">
        <v>17</v>
      </c>
      <c r="I13" s="21">
        <f>_xlfn.STDEV.S('Single data'!J14:M14)/SQRT(3)</f>
        <v>312.493237583091</v>
      </c>
      <c r="J13" s="24">
        <f>AVERAGE('Single data'!N14:Q14)</f>
        <v>91.053754466697271</v>
      </c>
      <c r="K13" s="22" t="s">
        <v>17</v>
      </c>
      <c r="L13" s="25">
        <f>_xlfn.STDEV.S(('Single data'!N14:Q14))/SQRT(3)</f>
        <v>86.45286557227513</v>
      </c>
      <c r="M13" s="21">
        <f>AVERAGE('Single data'!R14:U14)</f>
        <v>66.093043467426156</v>
      </c>
      <c r="N13" s="22" t="s">
        <v>17</v>
      </c>
      <c r="O13" s="21">
        <f>_xlfn.STDEV.S('Single data'!R14:U14)/SQRT(4)</f>
        <v>58.562497803153974</v>
      </c>
      <c r="P13" s="24">
        <f>AVERAGE('Single data'!V14:Y14)</f>
        <v>46.790188163896211</v>
      </c>
      <c r="Q13" s="22" t="s">
        <v>17</v>
      </c>
      <c r="R13" s="25">
        <f>_xlfn.STDEV.S('Single data'!V14:Y14)/SQRT(4)</f>
        <v>44.414542519290571</v>
      </c>
      <c r="S13" s="21">
        <f>AVERAGE('Single data'!Z14:AC14)</f>
        <v>61.716465365575289</v>
      </c>
      <c r="T13" s="22" t="s">
        <v>17</v>
      </c>
      <c r="U13" s="21">
        <f>_xlfn.STDEV.S('Single data'!Z14:AC14)/SQRT(4)</f>
        <v>56.118593948183346</v>
      </c>
      <c r="V13" s="24">
        <f>AVERAGE('Single data'!AD14:AG14)</f>
        <v>104.38740613090594</v>
      </c>
      <c r="W13" s="22" t="s">
        <v>17</v>
      </c>
      <c r="X13" s="21">
        <f>_xlfn.STDEV.S('Single data'!AD14:AG14)/SQRT(4)</f>
        <v>100.26239710330786</v>
      </c>
      <c r="Y13" s="24"/>
      <c r="Z13" s="22"/>
      <c r="AA13" s="21"/>
      <c r="AB13" s="24"/>
      <c r="AC13" s="22"/>
      <c r="AD13" s="25"/>
      <c r="AE13" s="21"/>
      <c r="AF13" s="22"/>
      <c r="AG13" s="21"/>
      <c r="AH13" s="24"/>
      <c r="AI13" s="22"/>
      <c r="AJ13" s="25"/>
      <c r="AK13" s="21">
        <f>AVERAGE('Single data'!AX14:BA14)</f>
        <v>9.0923558113789582</v>
      </c>
      <c r="AL13" s="22" t="s">
        <v>17</v>
      </c>
      <c r="AM13" s="21">
        <f>_xlfn.STDEV.S('Single data'!AX14:BA14)/SQRT(4)</f>
        <v>3.2327076420230711</v>
      </c>
      <c r="AN13" s="24">
        <f>AVERAGE('Single data'!BB14:BE14)</f>
        <v>4.0364662426500555</v>
      </c>
      <c r="AO13" s="22" t="s">
        <v>17</v>
      </c>
      <c r="AP13" s="25">
        <f>_xlfn.STDEV.S('Single data'!BB14:BE14)/SQRT(4)</f>
        <v>1.4581531443625699</v>
      </c>
      <c r="AS13" s="26"/>
      <c r="AT13" s="26"/>
      <c r="AU13" s="26"/>
      <c r="AV13" s="21"/>
      <c r="AW13" s="22"/>
      <c r="AX13" s="21"/>
      <c r="AY13" s="24"/>
      <c r="AZ13" s="22"/>
      <c r="BA13" s="25"/>
      <c r="BB13" s="21"/>
      <c r="BC13" s="22"/>
      <c r="BD13" s="21"/>
      <c r="BE13" s="24"/>
      <c r="BF13" s="22"/>
      <c r="BG13" s="25"/>
      <c r="BH13" s="21"/>
      <c r="BI13" s="22"/>
      <c r="BJ13" s="21"/>
      <c r="BK13" s="24"/>
      <c r="BL13" s="22"/>
      <c r="BM13" s="21"/>
      <c r="BN13" s="24"/>
      <c r="BO13" s="22"/>
      <c r="BP13" s="21"/>
      <c r="BQ13" s="24"/>
      <c r="BR13" s="22"/>
      <c r="BS13" s="25"/>
      <c r="BT13" s="21"/>
      <c r="BU13" s="22"/>
      <c r="BV13" s="21"/>
      <c r="BW13" s="24"/>
      <c r="BX13" s="22"/>
      <c r="BY13" s="25"/>
      <c r="BZ13" s="21"/>
      <c r="CA13" s="22"/>
      <c r="CB13" s="21"/>
      <c r="CC13" s="24"/>
      <c r="CD13" s="22"/>
      <c r="CE13" s="25"/>
    </row>
    <row r="14" spans="1:85" ht="17.399999999999999" x14ac:dyDescent="0.3">
      <c r="A14" s="60"/>
      <c r="B14" s="61" t="s">
        <v>57</v>
      </c>
      <c r="C14" s="1" t="s">
        <v>2</v>
      </c>
      <c r="D14" s="26">
        <f>AVERAGE('Single data'!D15:I15)</f>
        <v>16.406513893333223</v>
      </c>
      <c r="E14" s="26" t="s">
        <v>17</v>
      </c>
      <c r="F14" s="26">
        <f>_xlfn.STDEV.S('Single data'!D15:I15)/SQRT(6)</f>
        <v>8.5293513343992906</v>
      </c>
      <c r="G14" s="21">
        <f>AVERAGE('Single data'!J15:M15)</f>
        <v>64.669973573554969</v>
      </c>
      <c r="H14" s="22" t="s">
        <v>17</v>
      </c>
      <c r="I14" s="21">
        <f>_xlfn.STDEV.S('Single data'!J15:M15)/SQRT(3)</f>
        <v>54.287707620810821</v>
      </c>
      <c r="J14" s="24">
        <f>AVERAGE('Single data'!N15:Q15)</f>
        <v>17.416131586854586</v>
      </c>
      <c r="K14" s="22" t="s">
        <v>17</v>
      </c>
      <c r="L14" s="25">
        <f>_xlfn.STDEV.S(('Single data'!N15:Q15))/SQRT(3)</f>
        <v>13.594189897838644</v>
      </c>
      <c r="M14" s="21">
        <f>AVERAGE('Single data'!R15:U15)</f>
        <v>14.432614804188646</v>
      </c>
      <c r="N14" s="22" t="s">
        <v>17</v>
      </c>
      <c r="O14" s="21">
        <f>_xlfn.STDEV.S('Single data'!R15:U15)/SQRT(4)</f>
        <v>8.0105255892212348</v>
      </c>
      <c r="P14" s="24">
        <f>AVERAGE('Single data'!V15:Y15)</f>
        <v>10.684937858555788</v>
      </c>
      <c r="Q14" s="22" t="s">
        <v>17</v>
      </c>
      <c r="R14" s="25">
        <f>_xlfn.STDEV.S('Single data'!V15:Y15)/SQRT(4)</f>
        <v>8.6111436849562306</v>
      </c>
      <c r="S14" s="21">
        <f>AVERAGE('Single data'!Z15:AC15)</f>
        <v>16.857550129912266</v>
      </c>
      <c r="T14" s="22" t="s">
        <v>17</v>
      </c>
      <c r="U14" s="21">
        <f>_xlfn.STDEV.S('Single data'!Z15:AC15)/SQRT(4)</f>
        <v>11.621307556701085</v>
      </c>
      <c r="V14" s="24">
        <f>AVERAGE('Single data'!AD15:AG15)</f>
        <v>28.859419322020429</v>
      </c>
      <c r="W14" s="22" t="s">
        <v>17</v>
      </c>
      <c r="X14" s="21">
        <f>_xlfn.STDEV.S('Single data'!AD15:AG15)/SQRT(4)</f>
        <v>26.435808178384946</v>
      </c>
      <c r="Y14" s="24">
        <f>AVERAGE('Single data'!AH15:AK15)</f>
        <v>18.286320416248884</v>
      </c>
      <c r="Z14" s="22" t="s">
        <v>17</v>
      </c>
      <c r="AA14" s="21">
        <f>_xlfn.STDEV.S('Single data'!AH15:AK15)/SQRT(4)</f>
        <v>9.9606834780826627</v>
      </c>
      <c r="AB14" s="24">
        <f>AVERAGE('Single data'!AL15:AO15)</f>
        <v>17.218875500334445</v>
      </c>
      <c r="AC14" s="22" t="s">
        <v>17</v>
      </c>
      <c r="AD14" s="25">
        <f>_xlfn.STDEV.S(('Single data'!AL15:AO15))/SQRT(4)</f>
        <v>15.358493875592115</v>
      </c>
      <c r="AE14" s="21">
        <f>AVERAGE('Single data'!AP15:AS15)</f>
        <v>109.99526108363365</v>
      </c>
      <c r="AF14" s="22" t="s">
        <v>17</v>
      </c>
      <c r="AG14" s="21">
        <f>_xlfn.STDEV.S('Single data'!AP15:AS15)/SQRT(4)</f>
        <v>100.82047978216696</v>
      </c>
      <c r="AH14" s="24">
        <f>AVERAGE('Single data'!AT15:AW15)</f>
        <v>17.624181689290079</v>
      </c>
      <c r="AI14" s="22" t="s">
        <v>17</v>
      </c>
      <c r="AJ14" s="25">
        <f>_xlfn.STDEV.S('Single data'!AT15:AW15)/SQRT(4)</f>
        <v>8.5344618116040802</v>
      </c>
      <c r="AK14" s="21">
        <f>AVERAGE('Single data'!AX15:BA15)</f>
        <v>7.1466715526402567</v>
      </c>
      <c r="AL14" s="22" t="s">
        <v>17</v>
      </c>
      <c r="AM14" s="21">
        <f>_xlfn.STDEV.S('Single data'!AX15:BA15)/SQRT(4)</f>
        <v>1.8946178876285784</v>
      </c>
      <c r="AN14" s="24">
        <f>AVERAGE('Single data'!BB15:BE15)</f>
        <v>4.9947035407819538</v>
      </c>
      <c r="AO14" s="22" t="s">
        <v>17</v>
      </c>
      <c r="AP14" s="25">
        <f>_xlfn.STDEV.S('Single data'!BB15:BE15)/SQRT(4)</f>
        <v>2.2182604255515983</v>
      </c>
      <c r="AS14" s="26"/>
      <c r="AT14" s="26"/>
      <c r="AU14" s="26"/>
      <c r="AV14" s="21"/>
      <c r="AW14" s="22"/>
      <c r="AX14" s="21"/>
      <c r="AY14" s="24"/>
      <c r="AZ14" s="22"/>
      <c r="BA14" s="25"/>
      <c r="BB14" s="21"/>
      <c r="BC14" s="22"/>
      <c r="BD14" s="21"/>
      <c r="BE14" s="24"/>
      <c r="BF14" s="22"/>
      <c r="BG14" s="25"/>
      <c r="BH14" s="21"/>
      <c r="BI14" s="22"/>
      <c r="BJ14" s="21"/>
      <c r="BK14" s="24"/>
      <c r="BL14" s="22"/>
      <c r="BM14" s="21"/>
      <c r="BN14" s="24"/>
      <c r="BO14" s="22"/>
      <c r="BP14" s="21"/>
      <c r="BQ14" s="24"/>
      <c r="BR14" s="22"/>
      <c r="BS14" s="25"/>
      <c r="BT14" s="21"/>
      <c r="BU14" s="22"/>
      <c r="BV14" s="21"/>
      <c r="BW14" s="24"/>
      <c r="BX14" s="22"/>
      <c r="BY14" s="25"/>
      <c r="BZ14" s="21"/>
      <c r="CA14" s="22"/>
      <c r="CB14" s="21"/>
      <c r="CC14" s="24"/>
      <c r="CD14" s="22"/>
      <c r="CE14" s="25"/>
    </row>
    <row r="15" spans="1:85" ht="17.399999999999999" x14ac:dyDescent="0.3">
      <c r="A15" s="60"/>
      <c r="B15" s="61"/>
      <c r="C15" s="1" t="s">
        <v>36</v>
      </c>
      <c r="D15" s="26">
        <f>AVERAGE('Single data'!D16:I16)</f>
        <v>1270.3911423264876</v>
      </c>
      <c r="E15" s="26" t="s">
        <v>17</v>
      </c>
      <c r="F15" s="26">
        <f>_xlfn.STDEV.S('Single data'!D16:I16)/SQRT(6)</f>
        <v>457.21523497609871</v>
      </c>
      <c r="G15" s="21">
        <f>AVERAGE('Single data'!J16:M16)</f>
        <v>1229.353012074733</v>
      </c>
      <c r="H15" s="22" t="s">
        <v>17</v>
      </c>
      <c r="I15" s="21">
        <f>_xlfn.STDEV.S('Single data'!J16:M16)/SQRT(3)</f>
        <v>454.12451776989428</v>
      </c>
      <c r="J15" s="24">
        <f>AVERAGE('Single data'!N16:Q16)</f>
        <v>262.83120097338667</v>
      </c>
      <c r="K15" s="22" t="s">
        <v>17</v>
      </c>
      <c r="L15" s="25">
        <f>_xlfn.STDEV.S(('Single data'!N16:Q16))/SQRT(3)</f>
        <v>110.03497785465245</v>
      </c>
      <c r="M15" s="21">
        <f>AVERAGE('Single data'!R16:U16)</f>
        <v>897.79364841357938</v>
      </c>
      <c r="N15" s="22" t="s">
        <v>17</v>
      </c>
      <c r="O15" s="21">
        <f>_xlfn.STDEV.S('Single data'!R16:U16)/SQRT(4)</f>
        <v>450.01254780725088</v>
      </c>
      <c r="P15" s="24">
        <f>AVERAGE('Single data'!V16:Y16)</f>
        <v>280.53016972644548</v>
      </c>
      <c r="Q15" s="22" t="s">
        <v>17</v>
      </c>
      <c r="R15" s="25">
        <f>_xlfn.STDEV.S('Single data'!V16:Y16)/SQRT(4)</f>
        <v>79.951263230354158</v>
      </c>
      <c r="S15" s="21">
        <f>AVERAGE('Single data'!Z16:AC16)</f>
        <v>1109.0003303892831</v>
      </c>
      <c r="T15" s="22" t="s">
        <v>17</v>
      </c>
      <c r="U15" s="21">
        <f>_xlfn.STDEV.S('Single data'!Z16:AC16)/SQRT(4)</f>
        <v>505.25103517622091</v>
      </c>
      <c r="V15" s="24">
        <f>AVERAGE('Single data'!AD16:AG16)</f>
        <v>495.09904795513722</v>
      </c>
      <c r="W15" s="22" t="s">
        <v>17</v>
      </c>
      <c r="X15" s="21">
        <f>_xlfn.STDEV.S('Single data'!AD16:AG16)/SQRT(4)</f>
        <v>156.59554822169952</v>
      </c>
      <c r="Y15" s="24">
        <f>AVERAGE('Single data'!AH16:AK16)</f>
        <v>1117.6943039126884</v>
      </c>
      <c r="Z15" s="22" t="s">
        <v>17</v>
      </c>
      <c r="AA15" s="21">
        <f>_xlfn.STDEV.S('Single data'!AH16:AK16)/SQRT(4)</f>
        <v>502.0377910301973</v>
      </c>
      <c r="AB15" s="24">
        <f>AVERAGE('Single data'!AL16:AO16)</f>
        <v>191.56261409937702</v>
      </c>
      <c r="AC15" s="22" t="s">
        <v>17</v>
      </c>
      <c r="AD15" s="25">
        <f>_xlfn.STDEV.S(('Single data'!AL16:AO16))/SQRT(4)</f>
        <v>97.554406946803425</v>
      </c>
      <c r="AE15" s="21">
        <f>AVERAGE('Single data'!AP16:AS16)</f>
        <v>955.97675845842321</v>
      </c>
      <c r="AF15" s="22" t="s">
        <v>17</v>
      </c>
      <c r="AG15" s="21">
        <f>_xlfn.STDEV.S('Single data'!AP16:AS16)/SQRT(4)</f>
        <v>533.21244057433569</v>
      </c>
      <c r="AH15" s="24">
        <f>AVERAGE('Single data'!AT16:AW16)</f>
        <v>1117.7130530825502</v>
      </c>
      <c r="AI15" s="22" t="s">
        <v>17</v>
      </c>
      <c r="AJ15" s="25">
        <f>_xlfn.STDEV.S('Single data'!AT16:AW16)/SQRT(4)</f>
        <v>513.68867482488861</v>
      </c>
      <c r="AK15" s="21">
        <f>AVERAGE('Single data'!AX16:BA16)</f>
        <v>1285.3483880750539</v>
      </c>
      <c r="AL15" s="22" t="s">
        <v>17</v>
      </c>
      <c r="AM15" s="21">
        <f>_xlfn.STDEV.S('Single data'!AX16:BA16)/SQRT(4)</f>
        <v>403.37889783943433</v>
      </c>
      <c r="AN15" s="24">
        <f>AVERAGE('Single data'!BB16:BE16)</f>
        <v>665.60228383843037</v>
      </c>
      <c r="AO15" s="22" t="s">
        <v>17</v>
      </c>
      <c r="AP15" s="25">
        <f>_xlfn.STDEV.S('Single data'!BB16:BE16)/SQRT(4)</f>
        <v>336.69758717050155</v>
      </c>
      <c r="AS15" s="26"/>
      <c r="AT15" s="26"/>
      <c r="AU15" s="26"/>
      <c r="AV15" s="21"/>
      <c r="AW15" s="22"/>
      <c r="AX15" s="21"/>
      <c r="AY15" s="24"/>
      <c r="AZ15" s="22"/>
      <c r="BA15" s="25"/>
      <c r="BB15" s="21"/>
      <c r="BC15" s="22"/>
      <c r="BD15" s="21"/>
      <c r="BE15" s="24"/>
      <c r="BF15" s="22"/>
      <c r="BG15" s="25"/>
      <c r="BH15" s="21"/>
      <c r="BI15" s="22"/>
      <c r="BJ15" s="21"/>
      <c r="BK15" s="24"/>
      <c r="BL15" s="22"/>
      <c r="BM15" s="21"/>
      <c r="BN15" s="24"/>
      <c r="BO15" s="22"/>
      <c r="BP15" s="21"/>
      <c r="BQ15" s="24"/>
      <c r="BR15" s="22"/>
      <c r="BS15" s="25"/>
      <c r="BT15" s="21"/>
      <c r="BU15" s="22"/>
      <c r="BV15" s="21"/>
      <c r="BW15" s="24"/>
      <c r="BX15" s="22"/>
      <c r="BY15" s="25"/>
      <c r="BZ15" s="21"/>
      <c r="CA15" s="22"/>
      <c r="CB15" s="21"/>
      <c r="CC15" s="24"/>
      <c r="CD15" s="22"/>
      <c r="CE15" s="25"/>
    </row>
    <row r="16" spans="1:85" ht="17.399999999999999" x14ac:dyDescent="0.3">
      <c r="A16" s="60"/>
      <c r="B16" s="61"/>
      <c r="C16" s="1" t="s">
        <v>5</v>
      </c>
      <c r="D16" s="26">
        <f>AVERAGE('Single data'!D17:I17)</f>
        <v>578.25254561825761</v>
      </c>
      <c r="E16" s="26" t="s">
        <v>17</v>
      </c>
      <c r="F16" s="26">
        <f>_xlfn.STDEV.S('Single data'!D17:I17)/SQRT(6)</f>
        <v>234.81158471089066</v>
      </c>
      <c r="G16" s="21">
        <f>AVERAGE('Single data'!J17:M17)</f>
        <v>548.75272219856959</v>
      </c>
      <c r="H16" s="22" t="s">
        <v>17</v>
      </c>
      <c r="I16" s="21">
        <f>_xlfn.STDEV.S('Single data'!J17:M17)/SQRT(3)</f>
        <v>418.70759338757739</v>
      </c>
      <c r="J16" s="24">
        <f>AVERAGE('Single data'!N17:Q17)</f>
        <v>60.951017432089714</v>
      </c>
      <c r="K16" s="22" t="s">
        <v>17</v>
      </c>
      <c r="L16" s="25">
        <f>_xlfn.STDEV.S(('Single data'!N17:Q17))/SQRT(3)</f>
        <v>28.183407389981014</v>
      </c>
      <c r="M16" s="21">
        <f>AVERAGE('Single data'!R17:U17)</f>
        <v>427.27027858059586</v>
      </c>
      <c r="N16" s="22" t="s">
        <v>17</v>
      </c>
      <c r="O16" s="21">
        <f>_xlfn.STDEV.S('Single data'!R17:U17)/SQRT(4)</f>
        <v>283.75050867536839</v>
      </c>
      <c r="P16" s="24">
        <f>AVERAGE('Single data'!V17:Y17)</f>
        <v>177.88627264308951</v>
      </c>
      <c r="Q16" s="22" t="s">
        <v>17</v>
      </c>
      <c r="R16" s="25">
        <f>_xlfn.STDEV.S('Single data'!V17:Y17)/SQRT(4)</f>
        <v>127.06671472478969</v>
      </c>
      <c r="S16" s="21">
        <f>AVERAGE('Single data'!Z17:AC17)</f>
        <v>458.27501122739</v>
      </c>
      <c r="T16" s="22" t="s">
        <v>17</v>
      </c>
      <c r="U16" s="21">
        <f>_xlfn.STDEV.S('Single data'!Z17:AC17)/SQRT(4)</f>
        <v>283.32421213524577</v>
      </c>
      <c r="V16" s="24">
        <f>AVERAGE('Single data'!AD17:AG17)</f>
        <v>173.57849791992456</v>
      </c>
      <c r="W16" s="22" t="s">
        <v>17</v>
      </c>
      <c r="X16" s="21">
        <f>_xlfn.STDEV.S('Single data'!AD17:AG17)/SQRT(4)</f>
        <v>94.048065450636869</v>
      </c>
      <c r="Y16" s="24">
        <f>AVERAGE('Single data'!AH17:AK17)</f>
        <v>650.68230996566592</v>
      </c>
      <c r="Z16" s="22" t="s">
        <v>17</v>
      </c>
      <c r="AA16" s="21">
        <f>_xlfn.STDEV.S('Single data'!AH17:AK17)/SQRT(4)</f>
        <v>334.44883824137025</v>
      </c>
      <c r="AB16" s="24">
        <f>AVERAGE('Single data'!AL17:AO17)</f>
        <v>107.91462119683237</v>
      </c>
      <c r="AC16" s="22" t="s">
        <v>17</v>
      </c>
      <c r="AD16" s="25">
        <f>_xlfn.STDEV.S(('Single data'!AL17:AO17))/SQRT(4)</f>
        <v>60.619372899964105</v>
      </c>
      <c r="AE16" s="21">
        <f>AVERAGE('Single data'!AP17:AS17)</f>
        <v>729.5472407878508</v>
      </c>
      <c r="AF16" s="22" t="s">
        <v>17</v>
      </c>
      <c r="AG16" s="21">
        <f>_xlfn.STDEV.S('Single data'!AP17:AS17)/SQRT(4)</f>
        <v>308.69031107090109</v>
      </c>
      <c r="AH16" s="24">
        <f>AVERAGE('Single data'!AT17:AW17)</f>
        <v>707.11313729912672</v>
      </c>
      <c r="AI16" s="22" t="s">
        <v>17</v>
      </c>
      <c r="AJ16" s="25">
        <f>_xlfn.STDEV.S('Single data'!AT17:AW17)/SQRT(4)</f>
        <v>361.19651089999485</v>
      </c>
      <c r="AK16" s="21">
        <f>AVERAGE('Single data'!AX17:BA17)</f>
        <v>631.46346634475117</v>
      </c>
      <c r="AL16" s="22" t="s">
        <v>17</v>
      </c>
      <c r="AM16" s="21">
        <f>_xlfn.STDEV.S('Single data'!AX17:BA17)/SQRT(4)</f>
        <v>244.29445826836587</v>
      </c>
      <c r="AN16" s="24">
        <f>AVERAGE('Single data'!BB17:BE17)</f>
        <v>349.56937417537119</v>
      </c>
      <c r="AO16" s="22" t="s">
        <v>17</v>
      </c>
      <c r="AP16" s="25">
        <f>_xlfn.STDEV.S('Single data'!BB17:BE17)/SQRT(4)</f>
        <v>231.55933302616475</v>
      </c>
      <c r="AS16" s="26"/>
      <c r="AT16" s="26"/>
      <c r="AU16" s="26"/>
      <c r="AV16" s="21"/>
      <c r="AW16" s="22"/>
      <c r="AX16" s="21"/>
      <c r="AY16" s="24"/>
      <c r="AZ16" s="22"/>
      <c r="BA16" s="25"/>
      <c r="BB16" s="21"/>
      <c r="BC16" s="22"/>
      <c r="BD16" s="21"/>
      <c r="BE16" s="24"/>
      <c r="BF16" s="22"/>
      <c r="BG16" s="25"/>
      <c r="BH16" s="21"/>
      <c r="BI16" s="22"/>
      <c r="BJ16" s="21"/>
      <c r="BK16" s="24"/>
      <c r="BL16" s="22"/>
      <c r="BM16" s="21"/>
      <c r="BN16" s="24"/>
      <c r="BO16" s="22"/>
      <c r="BP16" s="21"/>
      <c r="BQ16" s="24"/>
      <c r="BR16" s="22"/>
      <c r="BS16" s="25"/>
      <c r="BT16" s="21"/>
      <c r="BU16" s="22"/>
      <c r="BV16" s="21"/>
      <c r="BW16" s="24"/>
      <c r="BX16" s="22"/>
      <c r="BY16" s="25"/>
      <c r="BZ16" s="21"/>
      <c r="CA16" s="22"/>
      <c r="CB16" s="21"/>
      <c r="CC16" s="24"/>
      <c r="CD16" s="22"/>
      <c r="CE16" s="25"/>
    </row>
    <row r="17" spans="1:83" ht="17.399999999999999" x14ac:dyDescent="0.3">
      <c r="A17" s="60"/>
      <c r="B17" s="61"/>
      <c r="C17" s="1" t="s">
        <v>6</v>
      </c>
      <c r="D17" s="26">
        <f>AVERAGE('Single data'!D18:I18)</f>
        <v>32088.543166171581</v>
      </c>
      <c r="E17" s="26" t="s">
        <v>17</v>
      </c>
      <c r="F17" s="26">
        <f>_xlfn.STDEV.S('Single data'!D18:I18)/SQRT(6)</f>
        <v>10619.172474381076</v>
      </c>
      <c r="G17" s="21">
        <f>AVERAGE('Single data'!J18:M18)</f>
        <v>25865.014495586813</v>
      </c>
      <c r="H17" s="22" t="s">
        <v>17</v>
      </c>
      <c r="I17" s="21">
        <f>_xlfn.STDEV.S('Single data'!J18:M18)/SQRT(3)</f>
        <v>18422.082413343218</v>
      </c>
      <c r="J17" s="24">
        <f>AVERAGE('Single data'!N18:Q18)</f>
        <v>4035.0918182254995</v>
      </c>
      <c r="K17" s="22" t="s">
        <v>17</v>
      </c>
      <c r="L17" s="25">
        <f>_xlfn.STDEV.S(('Single data'!N18:Q18))/SQRT(3)</f>
        <v>2129.2741746641645</v>
      </c>
      <c r="M17" s="21">
        <f>AVERAGE('Single data'!R18:U18)</f>
        <v>25774.004001786743</v>
      </c>
      <c r="N17" s="22" t="s">
        <v>17</v>
      </c>
      <c r="O17" s="21">
        <f>_xlfn.STDEV.S('Single data'!R18:U18)/SQRT(4)</f>
        <v>14453.328160284271</v>
      </c>
      <c r="P17" s="24">
        <f>AVERAGE('Single data'!V18:Y18)</f>
        <v>11232.591720303957</v>
      </c>
      <c r="Q17" s="22" t="s">
        <v>17</v>
      </c>
      <c r="R17" s="25">
        <f>_xlfn.STDEV.S('Single data'!V18:Y18)/SQRT(4)</f>
        <v>7134.2511960293505</v>
      </c>
      <c r="S17" s="21">
        <f>AVERAGE('Single data'!Z18:AC18)</f>
        <v>28503.229244554044</v>
      </c>
      <c r="T17" s="22" t="s">
        <v>17</v>
      </c>
      <c r="U17" s="21">
        <f>_xlfn.STDEV.S('Single data'!Z18:AC18)/SQRT(4)</f>
        <v>13983.502303281539</v>
      </c>
      <c r="V17" s="24">
        <f>AVERAGE('Single data'!AD18:AG18)</f>
        <v>10819.410792629282</v>
      </c>
      <c r="W17" s="22" t="s">
        <v>17</v>
      </c>
      <c r="X17" s="21">
        <f>_xlfn.STDEV.S('Single data'!AD18:AG18)/SQRT(4)</f>
        <v>5884.5858269296286</v>
      </c>
      <c r="Y17" s="24">
        <f>AVERAGE('Single data'!AH18:AK18)</f>
        <v>34253.686863957621</v>
      </c>
      <c r="Z17" s="22" t="s">
        <v>17</v>
      </c>
      <c r="AA17" s="21">
        <f>_xlfn.STDEV.S('Single data'!AH18:AK18)/SQRT(4)</f>
        <v>17667.164492451382</v>
      </c>
      <c r="AB17" s="24">
        <f>AVERAGE('Single data'!AL18:AO18)</f>
        <v>7160.1550293745149</v>
      </c>
      <c r="AC17" s="22" t="s">
        <v>17</v>
      </c>
      <c r="AD17" s="25">
        <f>_xlfn.STDEV.S(('Single data'!AL18:AO18))/SQRT(4)</f>
        <v>4861.9963546145918</v>
      </c>
      <c r="AE17" s="21">
        <f>AVERAGE('Single data'!AP18:AS18)</f>
        <v>17440.036041124407</v>
      </c>
      <c r="AF17" s="22" t="s">
        <v>17</v>
      </c>
      <c r="AG17" s="21">
        <f>_xlfn.STDEV.S('Single data'!AP18:AS18)/SQRT(4)</f>
        <v>8585.5766262422439</v>
      </c>
      <c r="AH17" s="24">
        <f>AVERAGE('Single data'!AT18:AW18)</f>
        <v>30757.77296333071</v>
      </c>
      <c r="AI17" s="22" t="s">
        <v>17</v>
      </c>
      <c r="AJ17" s="25">
        <f>_xlfn.STDEV.S('Single data'!AT18:AW18)/SQRT(4)</f>
        <v>14970.047310339613</v>
      </c>
      <c r="AK17" s="21">
        <f>AVERAGE('Single data'!AX18:BA18)</f>
        <v>36560.148105117216</v>
      </c>
      <c r="AL17" s="22" t="s">
        <v>17</v>
      </c>
      <c r="AM17" s="21">
        <f>_xlfn.STDEV.S('Single data'!AX18:BA18)/SQRT(4)</f>
        <v>9648.7594728397362</v>
      </c>
      <c r="AN17" s="24">
        <f>AVERAGE('Single data'!BB18:BE18)</f>
        <v>20475.510024906591</v>
      </c>
      <c r="AO17" s="22" t="s">
        <v>17</v>
      </c>
      <c r="AP17" s="25">
        <f>_xlfn.STDEV.S('Single data'!BB18:BE18)/SQRT(4)</f>
        <v>11003.577552102983</v>
      </c>
      <c r="AS17" s="26"/>
      <c r="AT17" s="26"/>
      <c r="AU17" s="26"/>
      <c r="AV17" s="21"/>
      <c r="AW17" s="22"/>
      <c r="AX17" s="21"/>
      <c r="AY17" s="24"/>
      <c r="AZ17" s="22"/>
      <c r="BA17" s="25"/>
      <c r="BB17" s="21"/>
      <c r="BC17" s="22"/>
      <c r="BD17" s="21"/>
      <c r="BE17" s="24"/>
      <c r="BF17" s="22"/>
      <c r="BG17" s="25"/>
      <c r="BH17" s="21"/>
      <c r="BI17" s="22"/>
      <c r="BJ17" s="21"/>
      <c r="BK17" s="24"/>
      <c r="BL17" s="22"/>
      <c r="BM17" s="21"/>
      <c r="BN17" s="24"/>
      <c r="BO17" s="22"/>
      <c r="BP17" s="21"/>
      <c r="BQ17" s="24"/>
      <c r="BR17" s="22"/>
      <c r="BS17" s="25"/>
      <c r="BT17" s="21"/>
      <c r="BU17" s="22"/>
      <c r="BV17" s="21"/>
      <c r="BW17" s="24"/>
      <c r="BX17" s="22"/>
      <c r="BY17" s="25"/>
      <c r="BZ17" s="21"/>
      <c r="CA17" s="22"/>
      <c r="CB17" s="21"/>
      <c r="CC17" s="24"/>
      <c r="CD17" s="22"/>
      <c r="CE17" s="25"/>
    </row>
    <row r="18" spans="1:83" ht="17.399999999999999" x14ac:dyDescent="0.3">
      <c r="A18" s="60"/>
      <c r="B18" s="62" t="s">
        <v>58</v>
      </c>
      <c r="C18" s="1" t="s">
        <v>20</v>
      </c>
      <c r="D18" s="26">
        <f>AVERAGE('Single data'!D19:I19)</f>
        <v>6365.0216130493691</v>
      </c>
      <c r="E18" s="26" t="s">
        <v>17</v>
      </c>
      <c r="F18" s="26">
        <f>_xlfn.STDEV.S('Single data'!D19:I19)/SQRT(6)</f>
        <v>1583.5366436583056</v>
      </c>
      <c r="G18" s="21">
        <f>AVERAGE('Single data'!J19:M19)</f>
        <v>862.47064640705378</v>
      </c>
      <c r="H18" s="22" t="s">
        <v>17</v>
      </c>
      <c r="I18" s="21">
        <f>_xlfn.STDEV.S('Single data'!J19:M19)/SQRT(3)</f>
        <v>368.62849111988237</v>
      </c>
      <c r="J18" s="24">
        <f>AVERAGE('Single data'!N19:Q19)</f>
        <v>11.166190679361861</v>
      </c>
      <c r="K18" s="22" t="s">
        <v>17</v>
      </c>
      <c r="L18" s="25">
        <f>_xlfn.STDEV.S(('Single data'!N19:Q19))/SQRT(3)</f>
        <v>3.3260066663587957</v>
      </c>
      <c r="M18" s="21">
        <f>AVERAGE('Single data'!R19:U19)</f>
        <v>3934.8325386515357</v>
      </c>
      <c r="N18" s="22" t="s">
        <v>17</v>
      </c>
      <c r="O18" s="21">
        <f>_xlfn.STDEV.S('Single data'!R19:U19)/SQRT(4)</f>
        <v>1144.8358591810863</v>
      </c>
      <c r="P18" s="24">
        <f>AVERAGE('Single data'!V19:Y19)</f>
        <v>35.910375091477896</v>
      </c>
      <c r="Q18" s="22" t="s">
        <v>17</v>
      </c>
      <c r="R18" s="25">
        <f>_xlfn.STDEV.S('Single data'!V19:Y19)/SQRT(4)</f>
        <v>16.738981741739298</v>
      </c>
      <c r="S18" s="21">
        <f>AVERAGE('Single data'!Z19:AC19)</f>
        <v>4663.8126319944522</v>
      </c>
      <c r="T18" s="22" t="s">
        <v>17</v>
      </c>
      <c r="U18" s="21">
        <f>_xlfn.STDEV.S('Single data'!Z19:AC19)/SQRT(4)</f>
        <v>2060.4645486002423</v>
      </c>
      <c r="V18" s="24">
        <f>AVERAGE('Single data'!AD19:AG19)</f>
        <v>268.40547500798135</v>
      </c>
      <c r="W18" s="22" t="s">
        <v>17</v>
      </c>
      <c r="X18" s="21">
        <f>_xlfn.STDEV.S('Single data'!AD19:AG19)/SQRT(4)</f>
        <v>262.77060756707868</v>
      </c>
      <c r="Y18" s="24">
        <f>AVERAGE('Single data'!AH19:AK19)</f>
        <v>2131.9113325968706</v>
      </c>
      <c r="Z18" s="22" t="s">
        <v>17</v>
      </c>
      <c r="AA18" s="21">
        <f>_xlfn.STDEV.S('Single data'!AH19:AK19)/SQRT(4)</f>
        <v>471.22481232328914</v>
      </c>
      <c r="AB18" s="24">
        <f>AVERAGE('Single data'!AL19:AO19)</f>
        <v>5.8119457191249122</v>
      </c>
      <c r="AC18" s="22" t="s">
        <v>17</v>
      </c>
      <c r="AD18" s="25">
        <f>_xlfn.STDEV.S(('Single data'!AL19:AO19))/SQRT(4)</f>
        <v>2.0248409533724896</v>
      </c>
      <c r="AE18" s="21">
        <f>AVERAGE('Single data'!AP19:AS19)</f>
        <v>2682.1902488900505</v>
      </c>
      <c r="AF18" s="22" t="s">
        <v>17</v>
      </c>
      <c r="AG18" s="21">
        <f>_xlfn.STDEV.S('Single data'!AP19:AS19)/SQRT(4)</f>
        <v>493.0407412385361</v>
      </c>
      <c r="AH18" s="24">
        <f>AVERAGE('Single data'!AT19:AW19)</f>
        <v>206.97570113531395</v>
      </c>
      <c r="AI18" s="22" t="s">
        <v>17</v>
      </c>
      <c r="AJ18" s="25">
        <f>_xlfn.STDEV.S('Single data'!AT19:AW19)/SQRT(4)</f>
        <v>175.0750205261495</v>
      </c>
      <c r="AK18" s="21">
        <f>AVERAGE('Single data'!AX19:BA19)</f>
        <v>1195.2055084660142</v>
      </c>
      <c r="AL18" s="22" t="s">
        <v>17</v>
      </c>
      <c r="AM18" s="21">
        <f>_xlfn.STDEV.S('Single data'!AX19:BA19)/SQRT(4)</f>
        <v>373.34343667011763</v>
      </c>
      <c r="AN18" s="24">
        <f>AVERAGE('Single data'!BB19:BE19)</f>
        <v>177.38424311723062</v>
      </c>
      <c r="AO18" s="22" t="s">
        <v>17</v>
      </c>
      <c r="AP18" s="25">
        <f>_xlfn.STDEV.S('Single data'!BB19:BE19)/SQRT(4)</f>
        <v>107.5076756932182</v>
      </c>
      <c r="AS18" s="26"/>
      <c r="AT18" s="26"/>
      <c r="AU18" s="26"/>
      <c r="AV18" s="21"/>
      <c r="AW18" s="22"/>
      <c r="AX18" s="21"/>
      <c r="AY18" s="24"/>
      <c r="AZ18" s="22"/>
      <c r="BA18" s="25"/>
      <c r="BB18" s="21"/>
      <c r="BC18" s="22"/>
      <c r="BD18" s="21"/>
      <c r="BE18" s="24"/>
      <c r="BF18" s="22"/>
      <c r="BG18" s="25"/>
      <c r="BH18" s="21"/>
      <c r="BI18" s="22"/>
      <c r="BJ18" s="21"/>
      <c r="BK18" s="24"/>
      <c r="BL18" s="22"/>
      <c r="BM18" s="21"/>
      <c r="BN18" s="24"/>
      <c r="BO18" s="22"/>
      <c r="BP18" s="21"/>
      <c r="BQ18" s="24"/>
      <c r="BR18" s="22"/>
      <c r="BS18" s="25"/>
      <c r="BT18" s="21"/>
      <c r="BU18" s="22"/>
      <c r="BV18" s="21"/>
      <c r="BW18" s="24"/>
      <c r="BX18" s="22"/>
      <c r="BY18" s="25"/>
      <c r="BZ18" s="21"/>
      <c r="CA18" s="22"/>
      <c r="CB18" s="21"/>
      <c r="CC18" s="24"/>
      <c r="CD18" s="22"/>
      <c r="CE18" s="25"/>
    </row>
    <row r="19" spans="1:83" ht="17.399999999999999" x14ac:dyDescent="0.3">
      <c r="A19" s="60"/>
      <c r="B19" s="63"/>
      <c r="C19" s="1" t="s">
        <v>19</v>
      </c>
      <c r="D19" s="26">
        <f>AVERAGE('Single data'!D20:I20)</f>
        <v>19893.682152473259</v>
      </c>
      <c r="E19" s="26" t="s">
        <v>17</v>
      </c>
      <c r="F19" s="26">
        <f>_xlfn.STDEV.S('Single data'!D20:I20)/SQRT(6)</f>
        <v>2504.3791094679914</v>
      </c>
      <c r="G19" s="21">
        <f>AVERAGE('Single data'!J20:M20)</f>
        <v>4603.8217196605083</v>
      </c>
      <c r="H19" s="22" t="s">
        <v>17</v>
      </c>
      <c r="I19" s="21">
        <f>_xlfn.STDEV.S('Single data'!J20:M20)/SQRT(3)</f>
        <v>1834.3347112612717</v>
      </c>
      <c r="J19" s="24">
        <f>AVERAGE('Single data'!N20:Q20)</f>
        <v>44.086087824018328</v>
      </c>
      <c r="K19" s="22" t="s">
        <v>17</v>
      </c>
      <c r="L19" s="25">
        <f>_xlfn.STDEV.S(('Single data'!N20:Q20))/SQRT(3)</f>
        <v>23.109141869377101</v>
      </c>
      <c r="M19" s="21">
        <f>AVERAGE('Single data'!R20:U20)</f>
        <v>13777.90436998778</v>
      </c>
      <c r="N19" s="22" t="s">
        <v>17</v>
      </c>
      <c r="O19" s="21">
        <f>_xlfn.STDEV.S('Single data'!R20:U20)/SQRT(4)</f>
        <v>3400.7902317194757</v>
      </c>
      <c r="P19" s="24">
        <f>AVERAGE('Single data'!V20:Y20)</f>
        <v>222.34998099253363</v>
      </c>
      <c r="Q19" s="22" t="s">
        <v>17</v>
      </c>
      <c r="R19" s="25">
        <f>_xlfn.STDEV.S('Single data'!V20:Y20)/SQRT(4)</f>
        <v>130.29698890256739</v>
      </c>
      <c r="S19" s="21">
        <f>AVERAGE('Single data'!Z20:AC20)</f>
        <v>13767.235148322863</v>
      </c>
      <c r="T19" s="22" t="s">
        <v>17</v>
      </c>
      <c r="U19" s="21">
        <f>_xlfn.STDEV.S('Single data'!Z20:AC20)/SQRT(4)</f>
        <v>3983.6657862215743</v>
      </c>
      <c r="V19" s="24">
        <f>AVERAGE('Single data'!AD20:AG20)</f>
        <v>738.62041983688698</v>
      </c>
      <c r="W19" s="22" t="s">
        <v>17</v>
      </c>
      <c r="X19" s="21">
        <f>_xlfn.STDEV.S('Single data'!AD20:AG20)/SQRT(4)</f>
        <v>718.00985115087917</v>
      </c>
      <c r="Y19" s="24">
        <f>AVERAGE('Single data'!AH20:AK20)</f>
        <v>10159.692942962665</v>
      </c>
      <c r="Z19" s="22" t="s">
        <v>17</v>
      </c>
      <c r="AA19" s="21">
        <f>_xlfn.STDEV.S('Single data'!AH20:AK20)/SQRT(4)</f>
        <v>2313.8406317143886</v>
      </c>
      <c r="AB19" s="24">
        <f>AVERAGE('Single data'!AL20:AO20)</f>
        <v>16.437178119971772</v>
      </c>
      <c r="AC19" s="22" t="s">
        <v>17</v>
      </c>
      <c r="AD19" s="25">
        <f>_xlfn.STDEV.S(('Single data'!AL20:AO20))/SQRT(4)</f>
        <v>7.4356482140086246</v>
      </c>
      <c r="AE19" s="21">
        <f>AVERAGE('Single data'!AP20:AS20)</f>
        <v>11225.030181053662</v>
      </c>
      <c r="AF19" s="22" t="s">
        <v>17</v>
      </c>
      <c r="AG19" s="21">
        <f>_xlfn.STDEV.S('Single data'!AP20:AS20)/SQRT(4)</f>
        <v>1874.3005392138914</v>
      </c>
      <c r="AH19" s="24">
        <f>AVERAGE('Single data'!AT20:AW20)</f>
        <v>925.53927308823904</v>
      </c>
      <c r="AI19" s="22" t="s">
        <v>17</v>
      </c>
      <c r="AJ19" s="25">
        <f>_xlfn.STDEV.S('Single data'!AT20:AW20)/SQRT(4)</f>
        <v>782.39580923412689</v>
      </c>
      <c r="AK19" s="21">
        <f>AVERAGE('Single data'!AX20:BA20)</f>
        <v>5133.6438409369084</v>
      </c>
      <c r="AL19" s="22" t="s">
        <v>17</v>
      </c>
      <c r="AM19" s="21">
        <f>_xlfn.STDEV.S('Single data'!AX20:BA20)/SQRT(4)</f>
        <v>1330.4798118759441</v>
      </c>
      <c r="AN19" s="24">
        <f>AVERAGE('Single data'!BB20:BE20)</f>
        <v>732.07126251252976</v>
      </c>
      <c r="AO19" s="22" t="s">
        <v>17</v>
      </c>
      <c r="AP19" s="25">
        <f>_xlfn.STDEV.S('Single data'!BB20:BE20)/SQRT(4)</f>
        <v>506.53391891252312</v>
      </c>
      <c r="AS19" s="26"/>
      <c r="AT19" s="26"/>
      <c r="AU19" s="26"/>
      <c r="AV19" s="21"/>
      <c r="AW19" s="22"/>
      <c r="AX19" s="21"/>
      <c r="AY19" s="24"/>
      <c r="AZ19" s="22"/>
      <c r="BA19" s="25"/>
      <c r="BB19" s="21"/>
      <c r="BC19" s="22"/>
      <c r="BD19" s="21"/>
      <c r="BE19" s="24"/>
      <c r="BF19" s="22"/>
      <c r="BG19" s="25"/>
      <c r="BH19" s="21"/>
      <c r="BI19" s="22"/>
      <c r="BJ19" s="21"/>
      <c r="BK19" s="24"/>
      <c r="BL19" s="22"/>
      <c r="BM19" s="21"/>
      <c r="BN19" s="24"/>
      <c r="BO19" s="22"/>
      <c r="BP19" s="21"/>
      <c r="BQ19" s="24"/>
      <c r="BR19" s="22"/>
      <c r="BS19" s="25"/>
      <c r="BT19" s="21"/>
      <c r="BU19" s="22"/>
      <c r="BV19" s="21"/>
      <c r="BW19" s="24"/>
      <c r="BX19" s="22"/>
      <c r="BY19" s="25"/>
      <c r="BZ19" s="21"/>
      <c r="CA19" s="22"/>
      <c r="CB19" s="21"/>
      <c r="CC19" s="24"/>
      <c r="CD19" s="22"/>
      <c r="CE19" s="25"/>
    </row>
    <row r="20" spans="1:83" ht="17.399999999999999" x14ac:dyDescent="0.3">
      <c r="A20" s="60"/>
      <c r="B20" s="63"/>
      <c r="C20" s="1" t="s">
        <v>37</v>
      </c>
      <c r="D20" s="26">
        <f>AVERAGE('Single data'!D21:I21)</f>
        <v>296.63744467821425</v>
      </c>
      <c r="E20" s="26" t="s">
        <v>17</v>
      </c>
      <c r="F20" s="26">
        <f>_xlfn.STDEV.S('Single data'!D21:I21)/SQRT(6)</f>
        <v>73.219226081776469</v>
      </c>
      <c r="G20" s="21">
        <f>AVERAGE('Single data'!J21:M21)</f>
        <v>108.95587194284782</v>
      </c>
      <c r="H20" s="22" t="s">
        <v>17</v>
      </c>
      <c r="I20" s="21">
        <f>_xlfn.STDEV.S('Single data'!J21:M21)/SQRT(3)</f>
        <v>31.827504254917738</v>
      </c>
      <c r="J20" s="24">
        <f>AVERAGE('Single data'!N21:Q21)</f>
        <v>2.2781604612233264</v>
      </c>
      <c r="K20" s="22" t="s">
        <v>17</v>
      </c>
      <c r="L20" s="25">
        <f>_xlfn.STDEV.S(('Single data'!N21:Q21))/SQRT(3)</f>
        <v>0.95604461351355396</v>
      </c>
      <c r="M20" s="21">
        <f>AVERAGE('Single data'!R21:U21)</f>
        <v>188.19184435708513</v>
      </c>
      <c r="N20" s="22" t="s">
        <v>17</v>
      </c>
      <c r="O20" s="21">
        <f>_xlfn.STDEV.S('Single data'!R21:U21)/SQRT(4)</f>
        <v>52.991590548063343</v>
      </c>
      <c r="P20" s="24">
        <f>AVERAGE('Single data'!V21:Y21)</f>
        <v>10.050741473897821</v>
      </c>
      <c r="Q20" s="22" t="s">
        <v>17</v>
      </c>
      <c r="R20" s="25">
        <f>_xlfn.STDEV.S('Single data'!V21:Y21)/SQRT(4)</f>
        <v>5.9831989213364594</v>
      </c>
      <c r="S20" s="21">
        <f>AVERAGE('Single data'!Z21:AC21)</f>
        <v>187.67730123376322</v>
      </c>
      <c r="T20" s="22" t="s">
        <v>17</v>
      </c>
      <c r="U20" s="21">
        <f>_xlfn.STDEV.S('Single data'!Z21:AC21)/SQRT(4)</f>
        <v>54.840967812938878</v>
      </c>
      <c r="V20" s="24">
        <f>AVERAGE('Single data'!AD21:AG21)</f>
        <v>15.853323354411256</v>
      </c>
      <c r="W20" s="22" t="s">
        <v>17</v>
      </c>
      <c r="X20" s="21">
        <f>_xlfn.STDEV.S('Single data'!AD21:AG21)/SQRT(4)</f>
        <v>15.151110571950275</v>
      </c>
      <c r="Y20" s="24">
        <f>AVERAGE('Single data'!AH21:AK21)</f>
        <v>224.38668733548536</v>
      </c>
      <c r="Z20" s="22" t="s">
        <v>17</v>
      </c>
      <c r="AA20" s="21">
        <f>_xlfn.STDEV.S('Single data'!AH21:AK21)/SQRT(4)</f>
        <v>58.747854680553175</v>
      </c>
      <c r="AB20" s="24">
        <f>AVERAGE('Single data'!AL21:AO21)</f>
        <v>1.4107048257174784</v>
      </c>
      <c r="AC20" s="22" t="s">
        <v>17</v>
      </c>
      <c r="AD20" s="25">
        <f>_xlfn.STDEV.S(('Single data'!AL21:AO21))/SQRT(4)</f>
        <v>0.56555285996755134</v>
      </c>
      <c r="AE20" s="21">
        <f>AVERAGE('Single data'!AP21:AS21)</f>
        <v>238.72166663374099</v>
      </c>
      <c r="AF20" s="22" t="s">
        <v>17</v>
      </c>
      <c r="AG20" s="21">
        <f>_xlfn.STDEV.S('Single data'!AP21:AS21)/SQRT(4)</f>
        <v>63.448054570609337</v>
      </c>
      <c r="AH20" s="24">
        <f>AVERAGE('Single data'!AT21:AW21)</f>
        <v>23.01626372261908</v>
      </c>
      <c r="AI20" s="22" t="s">
        <v>17</v>
      </c>
      <c r="AJ20" s="25">
        <f>_xlfn.STDEV.S('Single data'!AT21:AW21)/SQRT(4)</f>
        <v>15.021280223011347</v>
      </c>
      <c r="AK20" s="21">
        <f>AVERAGE('Single data'!AX21:BA21)</f>
        <v>105.07191663770537</v>
      </c>
      <c r="AL20" s="22" t="s">
        <v>17</v>
      </c>
      <c r="AM20" s="21">
        <f>_xlfn.STDEV.S('Single data'!AX21:BA21)/SQRT(4)</f>
        <v>27.44705668738289</v>
      </c>
      <c r="AN20" s="24">
        <f>AVERAGE('Single data'!BB21:BE21)</f>
        <v>15.96981813770833</v>
      </c>
      <c r="AO20" s="22" t="s">
        <v>17</v>
      </c>
      <c r="AP20" s="25">
        <f>_xlfn.STDEV.S('Single data'!BB21:BE21)/SQRT(4)</f>
        <v>9.4767081380104941</v>
      </c>
      <c r="AS20" s="26"/>
      <c r="AT20" s="26"/>
      <c r="AU20" s="26"/>
      <c r="AV20" s="21"/>
      <c r="AW20" s="22"/>
      <c r="AX20" s="21"/>
      <c r="AY20" s="24"/>
      <c r="AZ20" s="22"/>
      <c r="BA20" s="25"/>
      <c r="BB20" s="21"/>
      <c r="BC20" s="22"/>
      <c r="BD20" s="21"/>
      <c r="BE20" s="24"/>
      <c r="BF20" s="22"/>
      <c r="BG20" s="25"/>
      <c r="BH20" s="21"/>
      <c r="BI20" s="22"/>
      <c r="BJ20" s="21"/>
      <c r="BK20" s="24"/>
      <c r="BL20" s="22"/>
      <c r="BM20" s="21"/>
      <c r="BN20" s="24"/>
      <c r="BO20" s="22"/>
      <c r="BP20" s="21"/>
      <c r="BQ20" s="24"/>
      <c r="BR20" s="22"/>
      <c r="BS20" s="25"/>
      <c r="BT20" s="21"/>
      <c r="BU20" s="22"/>
      <c r="BV20" s="21"/>
      <c r="BW20" s="24"/>
      <c r="BX20" s="22"/>
      <c r="BY20" s="25"/>
      <c r="BZ20" s="21"/>
      <c r="CA20" s="22"/>
      <c r="CB20" s="21"/>
      <c r="CC20" s="24"/>
      <c r="CD20" s="22"/>
      <c r="CE20" s="25"/>
    </row>
    <row r="21" spans="1:83" ht="17.399999999999999" x14ac:dyDescent="0.3">
      <c r="A21" s="60"/>
      <c r="B21" s="63"/>
      <c r="C21" s="1" t="s">
        <v>7</v>
      </c>
      <c r="D21" s="26"/>
      <c r="E21" s="26"/>
      <c r="F21" s="26"/>
      <c r="G21" s="21"/>
      <c r="H21" s="22"/>
      <c r="I21" s="21"/>
      <c r="J21" s="24"/>
      <c r="K21" s="22"/>
      <c r="L21" s="25"/>
      <c r="M21" s="21"/>
      <c r="N21" s="22"/>
      <c r="O21" s="21"/>
      <c r="P21" s="24"/>
      <c r="Q21" s="22"/>
      <c r="R21" s="25"/>
      <c r="S21" s="21"/>
      <c r="T21" s="22"/>
      <c r="U21" s="21"/>
      <c r="V21" s="24"/>
      <c r="W21" s="22"/>
      <c r="X21" s="21"/>
      <c r="Y21" s="24"/>
      <c r="Z21" s="22"/>
      <c r="AA21" s="21"/>
      <c r="AB21" s="24"/>
      <c r="AC21" s="22"/>
      <c r="AD21" s="25"/>
      <c r="AE21" s="21"/>
      <c r="AF21" s="22"/>
      <c r="AG21" s="21"/>
      <c r="AH21" s="24"/>
      <c r="AI21" s="22"/>
      <c r="AJ21" s="25"/>
      <c r="AK21" s="21"/>
      <c r="AL21" s="22"/>
      <c r="AM21" s="21"/>
      <c r="AN21" s="24"/>
      <c r="AO21" s="22"/>
      <c r="AP21" s="25"/>
      <c r="AS21" s="26"/>
      <c r="AT21" s="26"/>
      <c r="AU21" s="26"/>
      <c r="AV21" s="21"/>
      <c r="AW21" s="22"/>
      <c r="AX21" s="21"/>
      <c r="AY21" s="24"/>
      <c r="AZ21" s="22"/>
      <c r="BA21" s="25"/>
      <c r="BB21" s="21"/>
      <c r="BC21" s="22"/>
      <c r="BD21" s="21"/>
      <c r="BE21" s="24"/>
      <c r="BF21" s="22"/>
      <c r="BG21" s="25"/>
      <c r="BH21" s="21"/>
      <c r="BI21" s="22"/>
      <c r="BJ21" s="21"/>
      <c r="BK21" s="24"/>
      <c r="BL21" s="22"/>
      <c r="BM21" s="21"/>
      <c r="BN21" s="24"/>
      <c r="BO21" s="22"/>
      <c r="BP21" s="21"/>
      <c r="BQ21" s="24"/>
      <c r="BR21" s="22"/>
      <c r="BS21" s="25"/>
      <c r="BT21" s="21"/>
      <c r="BU21" s="22"/>
      <c r="BV21" s="21"/>
      <c r="BW21" s="24"/>
      <c r="BX21" s="22"/>
      <c r="BY21" s="25"/>
      <c r="BZ21" s="21"/>
      <c r="CA21" s="22"/>
      <c r="CB21" s="21"/>
      <c r="CC21" s="24"/>
      <c r="CD21" s="22"/>
      <c r="CE21" s="25"/>
    </row>
    <row r="22" spans="1:83" ht="17.399999999999999" x14ac:dyDescent="0.3">
      <c r="A22" s="60"/>
      <c r="B22" s="64"/>
      <c r="C22" s="1" t="s">
        <v>8</v>
      </c>
      <c r="D22" s="26">
        <f>AVERAGE('Single data'!D23:I23)</f>
        <v>17033.749651140319</v>
      </c>
      <c r="E22" s="26" t="s">
        <v>17</v>
      </c>
      <c r="F22" s="26">
        <f>_xlfn.STDEV.S('Single data'!D23:I23)/SQRT(6)</f>
        <v>4400.5559416062606</v>
      </c>
      <c r="G22" s="21">
        <f>AVERAGE('Single data'!J23:M23)</f>
        <v>3365.8413739293269</v>
      </c>
      <c r="H22" s="22" t="s">
        <v>17</v>
      </c>
      <c r="I22" s="21">
        <f>_xlfn.STDEV.S('Single data'!J23:M23)/SQRT(3)</f>
        <v>2039.4693877906461</v>
      </c>
      <c r="J22" s="24">
        <f>AVERAGE('Single data'!N23:Q23)</f>
        <v>40.631067383363821</v>
      </c>
      <c r="K22" s="22" t="s">
        <v>17</v>
      </c>
      <c r="L22" s="25">
        <f>_xlfn.STDEV.S(('Single data'!N23:Q23))/SQRT(3)</f>
        <v>4.9437151702782982</v>
      </c>
      <c r="M22" s="21">
        <f>AVERAGE('Single data'!R23:U23)</f>
        <v>10287.499090977053</v>
      </c>
      <c r="N22" s="22" t="s">
        <v>17</v>
      </c>
      <c r="O22" s="21">
        <f>_xlfn.STDEV.S('Single data'!R23:U23)/SQRT(4)</f>
        <v>5692.3828584378352</v>
      </c>
      <c r="P22" s="24">
        <f>AVERAGE('Single data'!V23:Y23)</f>
        <v>163.23348830454992</v>
      </c>
      <c r="Q22" s="22" t="s">
        <v>17</v>
      </c>
      <c r="R22" s="25">
        <f>_xlfn.STDEV.S('Single data'!V23:Y23)/SQRT(4)</f>
        <v>94.276903079753822</v>
      </c>
      <c r="S22" s="21">
        <f>AVERAGE('Single data'!Z23:AC23)</f>
        <v>11775.850931110193</v>
      </c>
      <c r="T22" s="22" t="s">
        <v>17</v>
      </c>
      <c r="U22" s="21">
        <f>_xlfn.STDEV.S('Single data'!Z23:AC23)/SQRT(4)</f>
        <v>6386.0642758641861</v>
      </c>
      <c r="V22" s="24">
        <f>AVERAGE('Single data'!AD23:AG23)</f>
        <v>701.00934776127701</v>
      </c>
      <c r="W22" s="22" t="s">
        <v>17</v>
      </c>
      <c r="X22" s="21">
        <f>_xlfn.STDEV.S('Single data'!AD23:AG23)/SQRT(4)</f>
        <v>640.22812011746055</v>
      </c>
      <c r="Y22" s="24">
        <f>AVERAGE('Single data'!AH23:AK23)</f>
        <v>5514.8773087204381</v>
      </c>
      <c r="Z22" s="22" t="s">
        <v>17</v>
      </c>
      <c r="AA22" s="21">
        <f>_xlfn.STDEV.S('Single data'!AH23:AK23)/SQRT(4)</f>
        <v>3258.1904348031194</v>
      </c>
      <c r="AB22" s="24">
        <f>AVERAGE('Single data'!AL23:AO23)</f>
        <v>32.742518314426107</v>
      </c>
      <c r="AC22" s="22" t="s">
        <v>17</v>
      </c>
      <c r="AD22" s="25">
        <f>_xlfn.STDEV.S(('Single data'!AL23:AO23))/SQRT(4)</f>
        <v>14.627631690897811</v>
      </c>
      <c r="AE22" s="21">
        <f>AVERAGE('Single data'!AP23:AS23)</f>
        <v>7191.4704150560347</v>
      </c>
      <c r="AF22" s="22" t="s">
        <v>17</v>
      </c>
      <c r="AG22" s="21">
        <f>_xlfn.STDEV.S('Single data'!AP23:AS23)/SQRT(4)</f>
        <v>4002.6694461737461</v>
      </c>
      <c r="AH22" s="24">
        <f>AVERAGE('Single data'!AT23:AW23)</f>
        <v>119.83868363328315</v>
      </c>
      <c r="AI22" s="22" t="s">
        <v>17</v>
      </c>
      <c r="AJ22" s="25">
        <f>_xlfn.STDEV.S('Single data'!AT23:AW23)/SQRT(4)</f>
        <v>73.25642738621049</v>
      </c>
      <c r="AK22" s="21">
        <f>AVERAGE('Single data'!AX23:BA23)</f>
        <v>8258.0275359288662</v>
      </c>
      <c r="AL22" s="22" t="s">
        <v>17</v>
      </c>
      <c r="AM22" s="21">
        <f>_xlfn.STDEV.S('Single data'!AX23:BA23)/SQRT(4)</f>
        <v>5706.9348585693633</v>
      </c>
      <c r="AN22" s="24">
        <f>AVERAGE('Single data'!BB23:BE23)</f>
        <v>165.55240594679259</v>
      </c>
      <c r="AO22" s="22" t="s">
        <v>17</v>
      </c>
      <c r="AP22" s="25">
        <f>_xlfn.STDEV.S('Single data'!BB23:BE23)/SQRT(4)</f>
        <v>133.88143305911518</v>
      </c>
      <c r="AS22" s="26"/>
      <c r="AT22" s="26"/>
      <c r="AU22" s="26"/>
      <c r="AV22" s="21"/>
      <c r="AW22" s="22"/>
      <c r="AX22" s="21"/>
      <c r="AY22" s="24"/>
      <c r="AZ22" s="22"/>
      <c r="BA22" s="25"/>
      <c r="BB22" s="21"/>
      <c r="BC22" s="22"/>
      <c r="BD22" s="21"/>
      <c r="BE22" s="24"/>
      <c r="BF22" s="22"/>
      <c r="BG22" s="25"/>
      <c r="BH22" s="21"/>
      <c r="BI22" s="22"/>
      <c r="BJ22" s="21"/>
      <c r="BK22" s="24"/>
      <c r="BL22" s="22"/>
      <c r="BM22" s="21"/>
      <c r="BN22" s="24"/>
      <c r="BO22" s="22"/>
      <c r="BP22" s="21"/>
      <c r="BQ22" s="24"/>
      <c r="BR22" s="22"/>
      <c r="BS22" s="25"/>
      <c r="BT22" s="21"/>
      <c r="BU22" s="22"/>
      <c r="BV22" s="21"/>
      <c r="BW22" s="24"/>
      <c r="BX22" s="22"/>
      <c r="BY22" s="25"/>
      <c r="BZ22" s="21"/>
      <c r="CA22" s="22"/>
      <c r="CB22" s="21"/>
      <c r="CC22" s="24"/>
      <c r="CD22" s="22"/>
      <c r="CE22" s="25"/>
    </row>
    <row r="23" spans="1:83" ht="13.5" customHeight="1" x14ac:dyDescent="0.3">
      <c r="A23" s="60"/>
      <c r="B23" s="61" t="s">
        <v>13</v>
      </c>
      <c r="C23" s="4" t="s">
        <v>9</v>
      </c>
      <c r="D23" s="26">
        <f>AVERAGE('Single data'!D24:I24)</f>
        <v>967560.8242913764</v>
      </c>
      <c r="E23" s="26" t="s">
        <v>17</v>
      </c>
      <c r="F23" s="26">
        <f>_xlfn.STDEV.S('Single data'!D24:I24)/SQRT(6)</f>
        <v>249702.81865711935</v>
      </c>
      <c r="G23" s="21">
        <f>AVERAGE('Single data'!J24:M24)</f>
        <v>4658202.0472728349</v>
      </c>
      <c r="H23" s="22" t="s">
        <v>17</v>
      </c>
      <c r="I23" s="21">
        <f>_xlfn.STDEV.S('Single data'!J24:M24)/SQRT(3)</f>
        <v>3969534.1731548426</v>
      </c>
      <c r="J23" s="24">
        <f>AVERAGE('Single data'!N24:Q24)</f>
        <v>910185.00700450502</v>
      </c>
      <c r="K23" s="22" t="s">
        <v>17</v>
      </c>
      <c r="L23" s="25">
        <f>_xlfn.STDEV.S(('Single data'!N24:Q24))/SQRT(3)</f>
        <v>530447.05140169337</v>
      </c>
      <c r="M23" s="21">
        <f>AVERAGE('Single data'!R24:U24)</f>
        <v>757863.63283683255</v>
      </c>
      <c r="N23" s="22" t="s">
        <v>17</v>
      </c>
      <c r="O23" s="21">
        <f>_xlfn.STDEV.S('Single data'!R24:U24)/SQRT(4)</f>
        <v>231220.6436349586</v>
      </c>
      <c r="P23" s="24">
        <f>AVERAGE('Single data'!V24:Y24)</f>
        <v>488137.16125530063</v>
      </c>
      <c r="Q23" s="22" t="s">
        <v>17</v>
      </c>
      <c r="R23" s="25">
        <f>_xlfn.STDEV.S('Single data'!V24:Y24)/SQRT(4)</f>
        <v>317602.24979030679</v>
      </c>
      <c r="S23" s="21">
        <f>AVERAGE('Single data'!Z24:AC24)</f>
        <v>661599.57170483703</v>
      </c>
      <c r="T23" s="22" t="s">
        <v>17</v>
      </c>
      <c r="U23" s="21">
        <f>_xlfn.STDEV.S('Single data'!Z24:AC24)/SQRT(4)</f>
        <v>223109.96270053182</v>
      </c>
      <c r="V23" s="24">
        <f>AVERAGE('Single data'!AD24:AG24)</f>
        <v>528438.18124095676</v>
      </c>
      <c r="W23" s="22" t="s">
        <v>17</v>
      </c>
      <c r="X23" s="21">
        <f>_xlfn.STDEV.S('Single data'!AD24:AG24)/SQRT(4)</f>
        <v>350540.45647960639</v>
      </c>
      <c r="Y23" s="24">
        <f>AVERAGE('Single data'!AH24:AK24)</f>
        <v>1109949.3313071933</v>
      </c>
      <c r="Z23" s="22" t="s">
        <v>17</v>
      </c>
      <c r="AA23" s="21">
        <f>_xlfn.STDEV.S('Single data'!AH24:AK24)/SQRT(4)</f>
        <v>490185.08942528529</v>
      </c>
      <c r="AB23" s="24">
        <f>AVERAGE('Single data'!AL24:AO24)</f>
        <v>557087.0717112649</v>
      </c>
      <c r="AC23" s="22" t="s">
        <v>17</v>
      </c>
      <c r="AD23" s="25">
        <f>_xlfn.STDEV.S(('Single data'!AL24:AO24))/SQRT(4)</f>
        <v>362874.68994770868</v>
      </c>
      <c r="AE23" s="21">
        <f>AVERAGE('Single data'!AP24:AS24)</f>
        <v>685050.17039325193</v>
      </c>
      <c r="AF23" s="22" t="s">
        <v>17</v>
      </c>
      <c r="AG23" s="21">
        <f>_xlfn.STDEV.S('Single data'!AP24:AS24)/SQRT(4)</f>
        <v>473387.54946243996</v>
      </c>
      <c r="AH23" s="24">
        <f>AVERAGE('Single data'!AT24:AW24)</f>
        <v>950118.51060112996</v>
      </c>
      <c r="AI23" s="22" t="s">
        <v>17</v>
      </c>
      <c r="AJ23" s="25">
        <f>_xlfn.STDEV.S('Single data'!AT24:AW24)/SQRT(4)</f>
        <v>439579.16702561162</v>
      </c>
      <c r="AK23" s="21">
        <f>AVERAGE('Single data'!AX24:BA24)</f>
        <v>791547.38212398498</v>
      </c>
      <c r="AL23" s="22" t="s">
        <v>17</v>
      </c>
      <c r="AM23" s="21">
        <f>_xlfn.STDEV.S('Single data'!AX24:BA24)/SQRT(4)</f>
        <v>207991.24265276617</v>
      </c>
      <c r="AN23" s="24">
        <f>AVERAGE('Single data'!BB24:BE24)</f>
        <v>490962.83505456045</v>
      </c>
      <c r="AO23" s="22" t="s">
        <v>17</v>
      </c>
      <c r="AP23" s="25">
        <f>_xlfn.STDEV.S('Single data'!BB24:BE24)/SQRT(4)</f>
        <v>206314.13489882753</v>
      </c>
      <c r="AS23" s="26"/>
      <c r="AT23" s="26"/>
      <c r="AU23" s="26"/>
      <c r="AV23" s="21"/>
      <c r="AW23" s="22"/>
      <c r="AX23" s="21"/>
      <c r="AY23" s="24"/>
      <c r="AZ23" s="22"/>
      <c r="BA23" s="25"/>
      <c r="BB23" s="21"/>
      <c r="BC23" s="22"/>
      <c r="BD23" s="21"/>
      <c r="BE23" s="24"/>
      <c r="BF23" s="22"/>
      <c r="BG23" s="25"/>
      <c r="BH23" s="21"/>
      <c r="BI23" s="22"/>
      <c r="BJ23" s="21"/>
      <c r="BK23" s="24"/>
      <c r="BL23" s="22"/>
      <c r="BM23" s="21"/>
      <c r="BN23" s="24"/>
      <c r="BO23" s="22"/>
      <c r="BP23" s="21"/>
      <c r="BQ23" s="24"/>
      <c r="BR23" s="22"/>
      <c r="BS23" s="25"/>
      <c r="BT23" s="21"/>
      <c r="BU23" s="22"/>
      <c r="BV23" s="21"/>
      <c r="BW23" s="24"/>
      <c r="BX23" s="22"/>
      <c r="BY23" s="25"/>
      <c r="BZ23" s="21"/>
      <c r="CA23" s="22"/>
      <c r="CB23" s="21"/>
      <c r="CC23" s="24"/>
      <c r="CD23" s="22"/>
      <c r="CE23" s="25"/>
    </row>
    <row r="24" spans="1:83" ht="13.5" customHeight="1" x14ac:dyDescent="0.3">
      <c r="A24" s="60"/>
      <c r="B24" s="61"/>
      <c r="C24" s="1" t="s">
        <v>10</v>
      </c>
      <c r="D24" s="26">
        <f>AVERAGE('Single data'!D25:I25)</f>
        <v>25346.239679838545</v>
      </c>
      <c r="E24" s="26" t="s">
        <v>17</v>
      </c>
      <c r="F24" s="26">
        <f>_xlfn.STDEV.S('Single data'!D25:I25)/SQRT(6)</f>
        <v>14479.444805674208</v>
      </c>
      <c r="G24" s="21">
        <f>AVERAGE('Single data'!J25:M25)</f>
        <v>270010.45480480092</v>
      </c>
      <c r="H24" s="22" t="s">
        <v>17</v>
      </c>
      <c r="I24" s="21">
        <f>_xlfn.STDEV.S('Single data'!J25:M25)/SQRT(3)</f>
        <v>256557.30717369186</v>
      </c>
      <c r="J24" s="24">
        <f>AVERAGE('Single data'!N25:Q25)</f>
        <v>60488.83057197294</v>
      </c>
      <c r="K24" s="22" t="s">
        <v>17</v>
      </c>
      <c r="L24" s="25">
        <f>_xlfn.STDEV.S(('Single data'!N25:Q25))/SQRT(3)</f>
        <v>40715.013275506048</v>
      </c>
      <c r="M24" s="21">
        <f>AVERAGE('Single data'!R25:U25)</f>
        <v>29581.950308866966</v>
      </c>
      <c r="N24" s="22" t="s">
        <v>17</v>
      </c>
      <c r="O24" s="21">
        <f>_xlfn.STDEV.S('Single data'!R25:U25)/SQRT(4)</f>
        <v>19482.735051468335</v>
      </c>
      <c r="P24" s="24">
        <f>AVERAGE('Single data'!V25:Y25)</f>
        <v>26736.454038324166</v>
      </c>
      <c r="Q24" s="22" t="s">
        <v>17</v>
      </c>
      <c r="R24" s="25">
        <f>_xlfn.STDEV.S('Single data'!V25:Y25)/SQRT(4)</f>
        <v>24283.114436881107</v>
      </c>
      <c r="S24" s="21">
        <f>AVERAGE('Single data'!Z25:AC25)</f>
        <v>29408.904443264008</v>
      </c>
      <c r="T24" s="22" t="s">
        <v>17</v>
      </c>
      <c r="U24" s="21">
        <f>_xlfn.STDEV.S('Single data'!Z25:AC25)/SQRT(4)</f>
        <v>20575.793352716959</v>
      </c>
      <c r="V24" s="24">
        <f>AVERAGE('Single data'!AD25:AG25)</f>
        <v>20138.50365435578</v>
      </c>
      <c r="W24" s="22" t="s">
        <v>17</v>
      </c>
      <c r="X24" s="21">
        <f>_xlfn.STDEV.S('Single data'!AD25:AG25)/SQRT(4)</f>
        <v>16584.282126613602</v>
      </c>
      <c r="Y24" s="24">
        <f>AVERAGE('Single data'!AH25:AK25)</f>
        <v>33166.564605686166</v>
      </c>
      <c r="Z24" s="22" t="s">
        <v>17</v>
      </c>
      <c r="AA24" s="21">
        <f>_xlfn.STDEV.S('Single data'!AH25:AK25)/SQRT(4)</f>
        <v>27819.11491315929</v>
      </c>
      <c r="AB24" s="24">
        <f>AVERAGE('Single data'!AL25:AO25)</f>
        <v>10007.598044030339</v>
      </c>
      <c r="AC24" s="22" t="s">
        <v>17</v>
      </c>
      <c r="AD24" s="25">
        <f>_xlfn.STDEV.S(('Single data'!AL25:AO25))/SQRT(4)</f>
        <v>8835.0186603120565</v>
      </c>
      <c r="AE24" s="21">
        <f>AVERAGE('Single data'!AP25:AS25)</f>
        <v>17836.132830258088</v>
      </c>
      <c r="AF24" s="22" t="s">
        <v>17</v>
      </c>
      <c r="AG24" s="21">
        <f>_xlfn.STDEV.S('Single data'!AP25:AS25)/SQRT(4)</f>
        <v>10619.034698074904</v>
      </c>
      <c r="AH24" s="24">
        <f>AVERAGE('Single data'!AT25:AW25)</f>
        <v>27323.172546726935</v>
      </c>
      <c r="AI24" s="22" t="s">
        <v>17</v>
      </c>
      <c r="AJ24" s="25">
        <f>_xlfn.STDEV.S('Single data'!AT25:AW25)/SQRT(4)</f>
        <v>21284.095246868139</v>
      </c>
      <c r="AK24" s="21">
        <f>AVERAGE('Single data'!AX25:BA25)</f>
        <v>17306.054718701842</v>
      </c>
      <c r="AL24" s="22" t="s">
        <v>17</v>
      </c>
      <c r="AM24" s="21">
        <f>_xlfn.STDEV.S('Single data'!AX25:BA25)/SQRT(4)</f>
        <v>4482.7079280200651</v>
      </c>
      <c r="AN24" s="24">
        <f>AVERAGE('Single data'!BB25:BE25)</f>
        <v>11279.459408483268</v>
      </c>
      <c r="AO24" s="22" t="s">
        <v>17</v>
      </c>
      <c r="AP24" s="25">
        <f>_xlfn.STDEV.S('Single data'!BB25:BE25)/SQRT(4)</f>
        <v>4997.7295629885239</v>
      </c>
      <c r="AS24" s="26"/>
      <c r="AT24" s="26"/>
      <c r="AU24" s="26"/>
      <c r="AV24" s="21"/>
      <c r="AW24" s="22"/>
      <c r="AX24" s="21"/>
      <c r="AY24" s="24"/>
      <c r="AZ24" s="22"/>
      <c r="BA24" s="25"/>
      <c r="BB24" s="21"/>
      <c r="BC24" s="22"/>
      <c r="BD24" s="21"/>
      <c r="BE24" s="24"/>
      <c r="BF24" s="22"/>
      <c r="BG24" s="25"/>
      <c r="BH24" s="21"/>
      <c r="BI24" s="22"/>
      <c r="BJ24" s="21"/>
      <c r="BK24" s="24"/>
      <c r="BL24" s="22"/>
      <c r="BM24" s="21"/>
      <c r="BN24" s="24"/>
      <c r="BO24" s="22"/>
      <c r="BP24" s="21"/>
      <c r="BQ24" s="24"/>
      <c r="BR24" s="22"/>
      <c r="BS24" s="25"/>
      <c r="BT24" s="21"/>
      <c r="BU24" s="22"/>
      <c r="BV24" s="21"/>
      <c r="BW24" s="24"/>
      <c r="BX24" s="22"/>
      <c r="BY24" s="25"/>
      <c r="BZ24" s="21"/>
      <c r="CA24" s="22"/>
      <c r="CB24" s="21"/>
      <c r="CC24" s="24"/>
      <c r="CD24" s="22"/>
      <c r="CE24" s="25"/>
    </row>
    <row r="25" spans="1:83" ht="18" customHeight="1" x14ac:dyDescent="0.3">
      <c r="A25" s="60"/>
      <c r="B25" s="61"/>
      <c r="C25" s="1" t="s">
        <v>11</v>
      </c>
      <c r="D25" s="26">
        <f>AVERAGE('Single data'!D26:I26)</f>
        <v>270626.0912121603</v>
      </c>
      <c r="E25" s="26" t="s">
        <v>17</v>
      </c>
      <c r="F25" s="26">
        <f>_xlfn.STDEV.S('Single data'!D26:I26)/SQRT(6)</f>
        <v>210475.23221587445</v>
      </c>
      <c r="G25" s="21">
        <f>AVERAGE('Single data'!J26:M26)</f>
        <v>4828904.8762286576</v>
      </c>
      <c r="H25" s="22" t="s">
        <v>17</v>
      </c>
      <c r="I25" s="21">
        <f>_xlfn.STDEV.S('Single data'!J26:M26)/SQRT(3)</f>
        <v>4791558.6111381883</v>
      </c>
      <c r="J25" s="24">
        <f>AVERAGE('Single data'!N26:Q26)</f>
        <v>723768.8742375843</v>
      </c>
      <c r="K25" s="22" t="s">
        <v>17</v>
      </c>
      <c r="L25" s="25">
        <f>_xlfn.STDEV.S(('Single data'!N26:Q26))/SQRT(3)</f>
        <v>679394.84189181309</v>
      </c>
      <c r="M25" s="21">
        <f>AVERAGE('Single data'!R26:U26)</f>
        <v>384021.07303255546</v>
      </c>
      <c r="N25" s="22" t="s">
        <v>17</v>
      </c>
      <c r="O25" s="21">
        <f>_xlfn.STDEV.S('Single data'!R26:U26)/SQRT(4)</f>
        <v>345861.1904554799</v>
      </c>
      <c r="P25" s="24">
        <f>AVERAGE('Single data'!V26:Y26)</f>
        <v>400008.91741658497</v>
      </c>
      <c r="Q25" s="22" t="s">
        <v>17</v>
      </c>
      <c r="R25" s="25">
        <f>_xlfn.STDEV.S('Single data'!V26:Y26)/SQRT(4)</f>
        <v>379891.43687114847</v>
      </c>
      <c r="S25" s="21">
        <f>AVERAGE('Single data'!Z26:AC26)</f>
        <v>390453.76783216774</v>
      </c>
      <c r="T25" s="22" t="s">
        <v>17</v>
      </c>
      <c r="U25" s="21">
        <f>_xlfn.STDEV.S('Single data'!Z26:AC26)/SQRT(4)</f>
        <v>354985.00855591794</v>
      </c>
      <c r="V25" s="24">
        <f>AVERAGE('Single data'!AD26:AG26)</f>
        <v>460488.7526676869</v>
      </c>
      <c r="W25" s="22" t="s">
        <v>17</v>
      </c>
      <c r="X25" s="21">
        <f>_xlfn.STDEV.S('Single data'!AD26:AG26)/SQRT(4)</f>
        <v>442507.4136441265</v>
      </c>
      <c r="Y25" s="24">
        <f>AVERAGE('Single data'!AH26:AK26)</f>
        <v>612069.64371319697</v>
      </c>
      <c r="Z25" s="22" t="s">
        <v>17</v>
      </c>
      <c r="AA25" s="21">
        <f>_xlfn.STDEV.S('Single data'!AH26:AK26)/SQRT(4)</f>
        <v>552527.60964913259</v>
      </c>
      <c r="AB25" s="24">
        <f>AVERAGE('Single data'!AL26:AO26)</f>
        <v>176000.84581620086</v>
      </c>
      <c r="AC25" s="22" t="s">
        <v>17</v>
      </c>
      <c r="AD25" s="25">
        <f>_xlfn.STDEV.S(('Single data'!AL26:AO26))/SQRT(4)</f>
        <v>146833.6167417345</v>
      </c>
      <c r="AE25" s="21">
        <f>AVERAGE('Single data'!AP26:AS26)</f>
        <v>43955.855376061845</v>
      </c>
      <c r="AF25" s="22" t="s">
        <v>17</v>
      </c>
      <c r="AG25" s="21">
        <f>_xlfn.STDEV.S('Single data'!AP26:AS26)/SQRT(4)</f>
        <v>20664.563396026249</v>
      </c>
      <c r="AH25" s="24">
        <f>AVERAGE('Single data'!AT26:AW26)</f>
        <v>459342.82062642294</v>
      </c>
      <c r="AI25" s="22" t="s">
        <v>17</v>
      </c>
      <c r="AJ25" s="25">
        <f>_xlfn.STDEV.S('Single data'!AT26:AW26)/SQRT(4)</f>
        <v>413094.54942892096</v>
      </c>
      <c r="AK25" s="21">
        <f>AVERAGE('Single data'!AX26:BA26)</f>
        <v>57604.489546684068</v>
      </c>
      <c r="AL25" s="22" t="s">
        <v>17</v>
      </c>
      <c r="AM25" s="21">
        <f>_xlfn.STDEV.S('Single data'!AX26:BA26)/SQRT(4)</f>
        <v>10058.129056374448</v>
      </c>
      <c r="AN25" s="24">
        <f>AVERAGE('Single data'!BB26:BE26)</f>
        <v>42370.433114841646</v>
      </c>
      <c r="AO25" s="22" t="s">
        <v>17</v>
      </c>
      <c r="AP25" s="25">
        <f>_xlfn.STDEV.S('Single data'!BB26:BE26)/SQRT(4)</f>
        <v>17885.610580274235</v>
      </c>
      <c r="AS25" s="26"/>
      <c r="AT25" s="26"/>
      <c r="AU25" s="26"/>
      <c r="AV25" s="21"/>
      <c r="AW25" s="22"/>
      <c r="AX25" s="21"/>
      <c r="AY25" s="24"/>
      <c r="AZ25" s="22"/>
      <c r="BA25" s="25"/>
      <c r="BB25" s="21"/>
      <c r="BC25" s="22"/>
      <c r="BD25" s="21"/>
      <c r="BE25" s="24"/>
      <c r="BF25" s="22"/>
      <c r="BG25" s="25"/>
      <c r="BH25" s="21"/>
      <c r="BI25" s="22"/>
      <c r="BJ25" s="21"/>
      <c r="BK25" s="24"/>
      <c r="BL25" s="22"/>
      <c r="BM25" s="21"/>
      <c r="BN25" s="24"/>
      <c r="BO25" s="22"/>
      <c r="BP25" s="21"/>
      <c r="BQ25" s="24"/>
      <c r="BR25" s="22"/>
      <c r="BS25" s="25"/>
      <c r="BT25" s="21"/>
      <c r="BU25" s="22"/>
      <c r="BV25" s="21"/>
      <c r="BW25" s="24"/>
      <c r="BX25" s="22"/>
      <c r="BY25" s="25"/>
      <c r="BZ25" s="21"/>
      <c r="CA25" s="22"/>
      <c r="CB25" s="21"/>
      <c r="CC25" s="24"/>
      <c r="CD25" s="22"/>
      <c r="CE25" s="25"/>
    </row>
    <row r="26" spans="1:83" ht="17.399999999999999" x14ac:dyDescent="0.3">
      <c r="A26" s="60"/>
      <c r="B26" s="61"/>
      <c r="C26" s="1" t="s">
        <v>38</v>
      </c>
      <c r="D26" s="26">
        <f>AVERAGE('Single data'!D27:I27)</f>
        <v>9734.5626475277222</v>
      </c>
      <c r="E26" s="26" t="s">
        <v>17</v>
      </c>
      <c r="F26" s="26">
        <f>_xlfn.STDEV.S('Single data'!D27:I27)/SQRT(6)</f>
        <v>7477.4556723961387</v>
      </c>
      <c r="G26" s="21">
        <f>AVERAGE('Single data'!J27:M27)</f>
        <v>132922.20481207941</v>
      </c>
      <c r="H26" s="22" t="s">
        <v>17</v>
      </c>
      <c r="I26" s="21">
        <f>_xlfn.STDEV.S('Single data'!J27:M27)/SQRT(3)</f>
        <v>131287.83950371575</v>
      </c>
      <c r="J26" s="24">
        <f>AVERAGE('Single data'!N27:Q27)</f>
        <v>27132.651977628993</v>
      </c>
      <c r="K26" s="22" t="s">
        <v>17</v>
      </c>
      <c r="L26" s="25">
        <f>_xlfn.STDEV.S(('Single data'!N27:Q27))/SQRT(3)</f>
        <v>25746.966352165844</v>
      </c>
      <c r="M26" s="21">
        <f>AVERAGE('Single data'!R27:U27)</f>
        <v>12176.22196871324</v>
      </c>
      <c r="N26" s="22" t="s">
        <v>17</v>
      </c>
      <c r="O26" s="21">
        <f>_xlfn.STDEV.S('Single data'!R27:U27)/SQRT(4)</f>
        <v>10688.865162267963</v>
      </c>
      <c r="P26" s="24">
        <f>AVERAGE('Single data'!V27:Y27)</f>
        <v>12325.141320507637</v>
      </c>
      <c r="Q26" s="22" t="s">
        <v>17</v>
      </c>
      <c r="R26" s="25">
        <f>_xlfn.STDEV.S('Single data'!V27:Y27)/SQRT(4)</f>
        <v>11725.578063948384</v>
      </c>
      <c r="S26" s="21">
        <f>AVERAGE('Single data'!Z27:AC27)</f>
        <v>13280.602141033887</v>
      </c>
      <c r="T26" s="22" t="s">
        <v>17</v>
      </c>
      <c r="U26" s="21">
        <f>_xlfn.STDEV.S('Single data'!Z27:AC27)/SQRT(4)</f>
        <v>11798.060577676251</v>
      </c>
      <c r="V26" s="24">
        <f>AVERAGE('Single data'!AD27:AG27)</f>
        <v>13077.105716733298</v>
      </c>
      <c r="W26" s="22" t="s">
        <v>17</v>
      </c>
      <c r="X26" s="21">
        <f>_xlfn.STDEV.S('Single data'!AD27:AG27)/SQRT(4)</f>
        <v>12466.205149447309</v>
      </c>
      <c r="Y26" s="24">
        <f>AVERAGE('Single data'!AH27:AK27)</f>
        <v>18626.090290134827</v>
      </c>
      <c r="Z26" s="22" t="s">
        <v>17</v>
      </c>
      <c r="AA26" s="21">
        <f>_xlfn.STDEV.S('Single data'!AH27:AK27)/SQRT(4)</f>
        <v>16870.95654407144</v>
      </c>
      <c r="AB26" s="24">
        <f>AVERAGE('Single data'!AL27:AO27)</f>
        <v>5251.6156405176662</v>
      </c>
      <c r="AC26" s="22" t="s">
        <v>17</v>
      </c>
      <c r="AD26" s="25">
        <f>_xlfn.STDEV.S(('Single data'!AL27:AO27))/SQRT(4)</f>
        <v>4350.4102737642961</v>
      </c>
      <c r="AE26" s="21">
        <f>AVERAGE('Single data'!AP27:AS27)</f>
        <v>3736.9487130887442</v>
      </c>
      <c r="AF26" s="22" t="s">
        <v>17</v>
      </c>
      <c r="AG26" s="21">
        <f>_xlfn.STDEV.S('Single data'!AP27:AS27)/SQRT(4)</f>
        <v>2002.6844706063448</v>
      </c>
      <c r="AH26" s="24">
        <f>AVERAGE('Single data'!AT27:AW27)</f>
        <v>12804.839641868797</v>
      </c>
      <c r="AI26" s="22" t="s">
        <v>17</v>
      </c>
      <c r="AJ26" s="25">
        <f>_xlfn.STDEV.S('Single data'!AT27:AW27)/SQRT(4)</f>
        <v>11229.591882343588</v>
      </c>
      <c r="AK26" s="21">
        <f>AVERAGE('Single data'!AX27:BA27)</f>
        <v>2198.1873980429518</v>
      </c>
      <c r="AL26" s="22" t="s">
        <v>17</v>
      </c>
      <c r="AM26" s="21">
        <f>_xlfn.STDEV.S('Single data'!AX27:BA27)/SQRT(4)</f>
        <v>448.46150601609099</v>
      </c>
      <c r="AN26" s="24">
        <f>AVERAGE('Single data'!BB27:BE27)</f>
        <v>1380.2115199516945</v>
      </c>
      <c r="AO26" s="22" t="s">
        <v>17</v>
      </c>
      <c r="AP26" s="25">
        <f>_xlfn.STDEV.S('Single data'!BB27:BE27)/SQRT(4)</f>
        <v>626.12067501665001</v>
      </c>
      <c r="AS26" s="26"/>
      <c r="AT26" s="26"/>
      <c r="AU26" s="26"/>
      <c r="AV26" s="21"/>
      <c r="AW26" s="22"/>
      <c r="AX26" s="21"/>
      <c r="AY26" s="24"/>
      <c r="AZ26" s="22"/>
      <c r="BA26" s="25"/>
      <c r="BB26" s="21"/>
      <c r="BC26" s="22"/>
      <c r="BD26" s="21"/>
      <c r="BE26" s="24"/>
      <c r="BF26" s="22"/>
      <c r="BG26" s="25"/>
      <c r="BH26" s="21"/>
      <c r="BI26" s="22"/>
      <c r="BJ26" s="21"/>
      <c r="BK26" s="24"/>
      <c r="BL26" s="22"/>
      <c r="BM26" s="21"/>
      <c r="BN26" s="24"/>
      <c r="BO26" s="22"/>
      <c r="BP26" s="21"/>
      <c r="BQ26" s="24"/>
      <c r="BR26" s="22"/>
      <c r="BS26" s="25"/>
      <c r="BT26" s="21"/>
      <c r="BU26" s="22"/>
      <c r="BV26" s="21"/>
      <c r="BW26" s="24"/>
      <c r="BX26" s="22"/>
      <c r="BY26" s="25"/>
      <c r="BZ26" s="21"/>
      <c r="CA26" s="22"/>
      <c r="CB26" s="21"/>
      <c r="CC26" s="24"/>
      <c r="CD26" s="22"/>
      <c r="CE26" s="25"/>
    </row>
    <row r="27" spans="1:83" ht="17.399999999999999" x14ac:dyDescent="0.3">
      <c r="A27" s="60"/>
      <c r="B27" s="61" t="s">
        <v>59</v>
      </c>
      <c r="C27" s="1" t="s">
        <v>21</v>
      </c>
      <c r="D27" s="26">
        <f>AVERAGE('Single data'!D28:I28)</f>
        <v>796324.36183202232</v>
      </c>
      <c r="E27" s="26" t="s">
        <v>17</v>
      </c>
      <c r="F27" s="26">
        <f>_xlfn.STDEV.S('Single data'!D28:I28)/SQRT(6)</f>
        <v>559403.91690824134</v>
      </c>
      <c r="G27" s="21">
        <f>AVERAGE('Single data'!J28:M28)</f>
        <v>1563474.6452601678</v>
      </c>
      <c r="H27" s="22" t="s">
        <v>17</v>
      </c>
      <c r="I27" s="21">
        <f>_xlfn.STDEV.S('Single data'!J28:M28)/SQRT(3)</f>
        <v>1173889.575972083</v>
      </c>
      <c r="J27" s="24">
        <f>AVERAGE('Single data'!N28:Q28)</f>
        <v>519682.25419986906</v>
      </c>
      <c r="K27" s="22" t="s">
        <v>17</v>
      </c>
      <c r="L27" s="25">
        <f>_xlfn.STDEV.S(('Single data'!N28:Q28))/SQRT(3)</f>
        <v>408177.80203122483</v>
      </c>
      <c r="M27" s="21">
        <f>AVERAGE('Single data'!R28:U28)</f>
        <v>1725009.0492505815</v>
      </c>
      <c r="N27" s="22" t="s">
        <v>17</v>
      </c>
      <c r="O27" s="21">
        <f>_xlfn.STDEV.S('Single data'!R28:U28)/SQRT(4)</f>
        <v>1034779.6371033752</v>
      </c>
      <c r="P27" s="24">
        <f>AVERAGE('Single data'!V28:Y28)</f>
        <v>1361274.1152303535</v>
      </c>
      <c r="Q27" s="22" t="s">
        <v>17</v>
      </c>
      <c r="R27" s="25">
        <f>_xlfn.STDEV.S('Single data'!V28:Y28)/SQRT(4)</f>
        <v>806364.59658407676</v>
      </c>
      <c r="S27" s="21">
        <f>AVERAGE('Single data'!Z28:AC28)</f>
        <v>1608315.4959835378</v>
      </c>
      <c r="T27" s="22" t="s">
        <v>17</v>
      </c>
      <c r="U27" s="21">
        <f>_xlfn.STDEV.S('Single data'!Z28:AC28)/SQRT(4)</f>
        <v>983154.51722847577</v>
      </c>
      <c r="V27" s="24">
        <f>AVERAGE('Single data'!AD28:AG28)</f>
        <v>770980.53993184748</v>
      </c>
      <c r="W27" s="22" t="s">
        <v>17</v>
      </c>
      <c r="X27" s="21">
        <f>_xlfn.STDEV.S('Single data'!AD28:AG28)/SQRT(4)</f>
        <v>713863.25665532041</v>
      </c>
      <c r="Y27" s="24">
        <f>AVERAGE('Single data'!AH28:AK28)</f>
        <v>736.69190208122416</v>
      </c>
      <c r="Z27" s="22" t="s">
        <v>17</v>
      </c>
      <c r="AA27" s="21">
        <f>_xlfn.STDEV.S('Single data'!AH28:AK28)/SQRT(4)</f>
        <v>174.41574447814196</v>
      </c>
      <c r="AB27" s="24">
        <f>AVERAGE('Single data'!AL28:AO28)</f>
        <v>1018.3765845104792</v>
      </c>
      <c r="AC27" s="22" t="s">
        <v>17</v>
      </c>
      <c r="AD27" s="25">
        <f>_xlfn.STDEV.S(('Single data'!AL28:AO28))/SQRT(4)</f>
        <v>600.76481491492643</v>
      </c>
      <c r="AE27" s="21">
        <f>AVERAGE('Single data'!AP28:AS28)</f>
        <v>478.72911083251716</v>
      </c>
      <c r="AF27" s="22" t="s">
        <v>17</v>
      </c>
      <c r="AG27" s="21">
        <f>_xlfn.STDEV.S('Single data'!AP28:AS28)/SQRT(4)</f>
        <v>123.56674063536929</v>
      </c>
      <c r="AH27" s="24">
        <f>AVERAGE('Single data'!AT28:AW28)</f>
        <v>240.11632170575635</v>
      </c>
      <c r="AI27" s="22" t="s">
        <v>17</v>
      </c>
      <c r="AJ27" s="25">
        <f>_xlfn.STDEV.S('Single data'!AT28:AW28)/SQRT(4)</f>
        <v>79.238402331987956</v>
      </c>
      <c r="AK27" s="21">
        <f>AVERAGE('Single data'!AX28:BA28)</f>
        <v>1036809.3017294364</v>
      </c>
      <c r="AL27" s="22" t="s">
        <v>17</v>
      </c>
      <c r="AM27" s="21">
        <f>_xlfn.STDEV.S('Single data'!AX28:BA28)/SQRT(4)</f>
        <v>668186.08810787601</v>
      </c>
      <c r="AN27" s="24">
        <f>AVERAGE('Single data'!BB28:BE28)</f>
        <v>460934.86210480513</v>
      </c>
      <c r="AO27" s="22" t="s">
        <v>17</v>
      </c>
      <c r="AP27" s="25">
        <f>_xlfn.STDEV.S('Single data'!BB28:BE28)/SQRT(4)</f>
        <v>268451.75023903401</v>
      </c>
      <c r="AS27" s="54">
        <f>AVERAGE('Single data'!BG28:BK28)</f>
        <v>4926265.3589739008</v>
      </c>
      <c r="AT27" s="54" t="s">
        <v>17</v>
      </c>
      <c r="AU27" s="54">
        <f>_xlfn.STDEV.S('Single data'!BG28:BK28)/SQRT(4)</f>
        <v>5484935.3790507475</v>
      </c>
      <c r="AV27" s="21">
        <f>AVERAGE('Single data'!BM28:BP28)</f>
        <v>13828128.272868507</v>
      </c>
      <c r="AW27" s="22" t="s">
        <v>17</v>
      </c>
      <c r="AX27" s="21">
        <f>_xlfn.STDEV.S('Single data'!BM28:BP28)/SQRT(4)</f>
        <v>13804613.506803557</v>
      </c>
      <c r="AY27" s="24">
        <f>AVERAGE('Single data'!BQ28:BT28)</f>
        <v>10509556.285992056</v>
      </c>
      <c r="AZ27" s="22" t="s">
        <v>17</v>
      </c>
      <c r="BA27" s="25">
        <f>_xlfn.STDEV.S(('Single data'!BQ28:BT28))/SQRT(4)</f>
        <v>10482214.814677032</v>
      </c>
      <c r="BB27" s="21">
        <f>AVERAGE('Single data'!BU28:BX28)</f>
        <v>11990885.432406878</v>
      </c>
      <c r="BC27" s="22" t="s">
        <v>17</v>
      </c>
      <c r="BD27" s="21">
        <f>_xlfn.STDEV.S('Single data'!BU28:BX28)/SQRT(4)</f>
        <v>11966460.502242398</v>
      </c>
      <c r="BE27" s="24">
        <f>AVERAGE('Single data'!BY28:CB28)</f>
        <v>14289080.735187616</v>
      </c>
      <c r="BF27" s="22" t="s">
        <v>17</v>
      </c>
      <c r="BG27" s="25">
        <f>_xlfn.STDEV.S('Single data'!BY28:CB28)/SQRT(4)</f>
        <v>14245348.021379368</v>
      </c>
      <c r="BH27" s="21">
        <f>AVERAGE('Single data'!CC28:CF28)</f>
        <v>7522634.9344490357</v>
      </c>
      <c r="BI27" s="22" t="s">
        <v>17</v>
      </c>
      <c r="BJ27" s="21">
        <f>_xlfn.STDEV.S('Single data'!CC28:CF28)/SQRT(4)</f>
        <v>7498985.4662534837</v>
      </c>
      <c r="BK27" s="24">
        <f>AVERAGE('Single data'!CG28:CJ28)</f>
        <v>3278269.2844511843</v>
      </c>
      <c r="BL27" s="22" t="s">
        <v>17</v>
      </c>
      <c r="BM27" s="21">
        <f>_xlfn.STDEV.S('Single data'!CG28:CJ28)/SQRT(4)</f>
        <v>3258680.4896046789</v>
      </c>
      <c r="BN27" s="24">
        <f>AVERAGE('Single data'!CK28:CN28)</f>
        <v>23474.249699608987</v>
      </c>
      <c r="BO27" s="22" t="s">
        <v>17</v>
      </c>
      <c r="BP27" s="21">
        <f>_xlfn.STDEV.S('Single data'!CK28:CN28)/SQRT(4)</f>
        <v>6098.7734760237136</v>
      </c>
      <c r="BQ27" s="24">
        <f>AVERAGE('Single data'!CO28:CR28)</f>
        <v>30460.305285572605</v>
      </c>
      <c r="BR27" s="22" t="s">
        <v>17</v>
      </c>
      <c r="BS27" s="25">
        <f>_xlfn.STDEV.S(('Single data'!CO28:CR28))/SQRT(4)</f>
        <v>9989.3011554631303</v>
      </c>
      <c r="BT27" s="21">
        <f>AVERAGE('Single data'!CS28:CV28)</f>
        <v>19267.341764747398</v>
      </c>
      <c r="BU27" s="22" t="s">
        <v>17</v>
      </c>
      <c r="BV27" s="21">
        <f>_xlfn.STDEV.S('Single data'!CS28:CV28)/SQRT(4)</f>
        <v>4091.0381543849949</v>
      </c>
      <c r="BW27" s="24">
        <f>AVERAGE('Single data'!CW28:CZ28)</f>
        <v>9341.4551393118054</v>
      </c>
      <c r="BX27" s="22" t="s">
        <v>17</v>
      </c>
      <c r="BY27" s="25">
        <f>_xlfn.STDEV.S('Single data'!CW28:CZ28)/SQRT(4)</f>
        <v>1780.5266503624741</v>
      </c>
      <c r="BZ27" s="21">
        <f>AVERAGE('Single data'!DA28:DD28)</f>
        <v>9548785.9360003639</v>
      </c>
      <c r="CA27" s="22" t="s">
        <v>17</v>
      </c>
      <c r="CB27" s="21">
        <f>_xlfn.STDEV.S('Single data'!DA28:DD28)/SQRT(4)</f>
        <v>9525991.9697936717</v>
      </c>
      <c r="CC27" s="24">
        <f>AVERAGE('Single data'!DE28:DH28)</f>
        <v>6738761.8744772598</v>
      </c>
      <c r="CD27" s="22" t="s">
        <v>17</v>
      </c>
      <c r="CE27" s="25">
        <f>_xlfn.STDEV.S('Single data'!DE28:DH28)/SQRT(4)</f>
        <v>6725557.0042799572</v>
      </c>
    </row>
    <row r="28" spans="1:83" ht="17.399999999999999" x14ac:dyDescent="0.3">
      <c r="A28" s="60"/>
      <c r="B28" s="61"/>
      <c r="C28" s="1" t="s">
        <v>39</v>
      </c>
      <c r="D28" s="26">
        <f>AVERAGE('Single data'!D29:I29)</f>
        <v>111.26099962204761</v>
      </c>
      <c r="E28" s="26" t="s">
        <v>17</v>
      </c>
      <c r="F28" s="26">
        <f>_xlfn.STDEV.S('Single data'!D29:I29)/SQRT(6)</f>
        <v>30.887046797886079</v>
      </c>
      <c r="G28" s="21">
        <f>AVERAGE('Single data'!J29:M29)</f>
        <v>170.02381647990364</v>
      </c>
      <c r="H28" s="22" t="s">
        <v>17</v>
      </c>
      <c r="I28" s="21">
        <f>_xlfn.STDEV.S('Single data'!J29:M29)/SQRT(3)</f>
        <v>61.121067431237009</v>
      </c>
      <c r="J28" s="24">
        <f>AVERAGE('Single data'!N29:Q29)</f>
        <v>68.251804552468059</v>
      </c>
      <c r="K28" s="22" t="s">
        <v>17</v>
      </c>
      <c r="L28" s="25">
        <f>_xlfn.STDEV.S(('Single data'!N29:Q29))/SQRT(3)</f>
        <v>39.966009608099078</v>
      </c>
      <c r="M28" s="21">
        <f>AVERAGE('Single data'!R29:U29)</f>
        <v>147.51960800291755</v>
      </c>
      <c r="N28" s="22" t="s">
        <v>17</v>
      </c>
      <c r="O28" s="21">
        <f>_xlfn.STDEV.S('Single data'!R29:U29)/SQRT(4)</f>
        <v>36.146206624971299</v>
      </c>
      <c r="P28" s="24">
        <f>AVERAGE('Single data'!V29:Y29)</f>
        <v>104.05749134511572</v>
      </c>
      <c r="Q28" s="22" t="s">
        <v>17</v>
      </c>
      <c r="R28" s="25">
        <f>_xlfn.STDEV.S('Single data'!V29:Y29)/SQRT(4)</f>
        <v>63.97662300212739</v>
      </c>
      <c r="S28" s="21">
        <f>AVERAGE('Single data'!Z29:AC29)</f>
        <v>149.10740752345177</v>
      </c>
      <c r="T28" s="22" t="s">
        <v>17</v>
      </c>
      <c r="U28" s="21">
        <f>_xlfn.STDEV.S('Single data'!Z29:AC29)/SQRT(4)</f>
        <v>57.337854347156352</v>
      </c>
      <c r="V28" s="24">
        <f>AVERAGE('Single data'!AD29:AG29)</f>
        <v>77.83411111779472</v>
      </c>
      <c r="W28" s="22" t="s">
        <v>17</v>
      </c>
      <c r="X28" s="21">
        <f>_xlfn.STDEV.S('Single data'!AD29:AG29)/SQRT(4)</f>
        <v>67.90491249728457</v>
      </c>
      <c r="Y28" s="24">
        <f>AVERAGE('Single data'!AH29:AK29)</f>
        <v>75.816121339297979</v>
      </c>
      <c r="Z28" s="22" t="s">
        <v>17</v>
      </c>
      <c r="AA28" s="21">
        <f>_xlfn.STDEV.S('Single data'!AH29:AK29)/SQRT(4)</f>
        <v>9.8027848955841801</v>
      </c>
      <c r="AB28" s="24">
        <f>AVERAGE('Single data'!AL29:AO29)</f>
        <v>17.998625529459613</v>
      </c>
      <c r="AC28" s="22" t="s">
        <v>17</v>
      </c>
      <c r="AD28" s="25">
        <f>_xlfn.STDEV.S(('Single data'!AL29:AO29))/SQRT(4)</f>
        <v>6.4632054769087119</v>
      </c>
      <c r="AE28" s="21">
        <f>AVERAGE('Single data'!AP29:AS29)</f>
        <v>58.652600056659693</v>
      </c>
      <c r="AF28" s="22" t="s">
        <v>17</v>
      </c>
      <c r="AG28" s="21">
        <f>_xlfn.STDEV.S('Single data'!AP29:AS29)/SQRT(4)</f>
        <v>14.986278462116124</v>
      </c>
      <c r="AH28" s="24">
        <f>AVERAGE('Single data'!AT29:AW29)</f>
        <v>23.053578957691695</v>
      </c>
      <c r="AI28" s="22" t="s">
        <v>17</v>
      </c>
      <c r="AJ28" s="25">
        <f>_xlfn.STDEV.S('Single data'!AT29:AW29)/SQRT(4)</f>
        <v>6.4259177235866085</v>
      </c>
      <c r="AK28" s="21">
        <f>AVERAGE('Single data'!AX29:BA29)</f>
        <v>120.20040044211115</v>
      </c>
      <c r="AL28" s="22" t="s">
        <v>17</v>
      </c>
      <c r="AM28" s="21">
        <f>_xlfn.STDEV.S('Single data'!AX29:BA29)/SQRT(4)</f>
        <v>40.88619446314992</v>
      </c>
      <c r="AN28" s="24">
        <f>AVERAGE('Single data'!BB29:BE29)</f>
        <v>71.338272118266161</v>
      </c>
      <c r="AO28" s="22" t="s">
        <v>17</v>
      </c>
      <c r="AP28" s="25">
        <f>_xlfn.STDEV.S('Single data'!BB29:BE29)/SQRT(4)</f>
        <v>27.747014638659408</v>
      </c>
      <c r="AS28" s="54">
        <f>AVERAGE('Single data'!BG29:BK29)</f>
        <v>154.55966418855456</v>
      </c>
      <c r="AT28" s="54" t="s">
        <v>17</v>
      </c>
      <c r="AU28" s="54">
        <f>_xlfn.STDEV.S('Single data'!BG29:BK29)/SQRT(4)</f>
        <v>37.104812330335186</v>
      </c>
      <c r="AV28" s="21">
        <f>AVERAGE('Single data'!BM29:BP29)</f>
        <v>176.07648161595819</v>
      </c>
      <c r="AW28" s="22" t="s">
        <v>17</v>
      </c>
      <c r="AX28" s="21">
        <f>_xlfn.STDEV.S('Single data'!BM29:BP29)/SQRT(4)</f>
        <v>48.029712969719661</v>
      </c>
      <c r="AY28" s="24">
        <f>AVERAGE('Single data'!BQ29:BT29)</f>
        <v>179.07216399729612</v>
      </c>
      <c r="AZ28" s="22" t="s">
        <v>17</v>
      </c>
      <c r="BA28" s="25">
        <f>_xlfn.STDEV.S(('Single data'!BQ29:BT29))/SQRT(4)</f>
        <v>56.996127109942542</v>
      </c>
      <c r="BB28" s="21">
        <f>AVERAGE('Single data'!BU29:BX29)</f>
        <v>185.65085845653559</v>
      </c>
      <c r="BC28" s="22" t="s">
        <v>17</v>
      </c>
      <c r="BD28" s="21">
        <f>_xlfn.STDEV.S('Single data'!BU29:BX29)/SQRT(4)</f>
        <v>51.69007616906493</v>
      </c>
      <c r="BE28" s="24">
        <f>AVERAGE('Single data'!BY29:CB29)</f>
        <v>277.97872166773948</v>
      </c>
      <c r="BF28" s="22" t="s">
        <v>17</v>
      </c>
      <c r="BG28" s="25">
        <f>_xlfn.STDEV.S('Single data'!BY29:CB29)/SQRT(4)</f>
        <v>114.49745872533354</v>
      </c>
      <c r="BH28" s="21">
        <f>AVERAGE('Single data'!CC29:CF29)</f>
        <v>178.34582678894972</v>
      </c>
      <c r="BI28" s="22" t="s">
        <v>17</v>
      </c>
      <c r="BJ28" s="21">
        <f>_xlfn.STDEV.S('Single data'!CC29:CF29)/SQRT(4)</f>
        <v>56.459777845880865</v>
      </c>
      <c r="BK28" s="24">
        <f>AVERAGE('Single data'!CG29:CJ29)</f>
        <v>138.80215957509259</v>
      </c>
      <c r="BL28" s="22" t="s">
        <v>17</v>
      </c>
      <c r="BM28" s="21">
        <f>_xlfn.STDEV.S('Single data'!CG29:CJ29)/SQRT(4)</f>
        <v>52.760099019220142</v>
      </c>
      <c r="BN28" s="24">
        <f>AVERAGE('Single data'!CK29:CN29)</f>
        <v>214.14212318152838</v>
      </c>
      <c r="BO28" s="22" t="s">
        <v>17</v>
      </c>
      <c r="BP28" s="21">
        <f>_xlfn.STDEV.S('Single data'!CK29:CN29)/SQRT(4)</f>
        <v>41.897452599782696</v>
      </c>
      <c r="BQ28" s="24">
        <f>AVERAGE('Single data'!CO29:CR29)</f>
        <v>289.28989299072595</v>
      </c>
      <c r="BR28" s="22" t="s">
        <v>17</v>
      </c>
      <c r="BS28" s="25">
        <f>_xlfn.STDEV.S(('Single data'!CO29:CR29))/SQRT(4)</f>
        <v>82.611694326818181</v>
      </c>
      <c r="BT28" s="21">
        <f>AVERAGE('Single data'!CS29:CV29)</f>
        <v>194.52766397175276</v>
      </c>
      <c r="BU28" s="22" t="s">
        <v>17</v>
      </c>
      <c r="BV28" s="21">
        <f>_xlfn.STDEV.S('Single data'!CS29:CV29)/SQRT(4)</f>
        <v>42.717039294444</v>
      </c>
      <c r="BW28" s="24">
        <f>AVERAGE('Single data'!CW29:CZ29)</f>
        <v>100.4664375475685</v>
      </c>
      <c r="BX28" s="22" t="s">
        <v>17</v>
      </c>
      <c r="BY28" s="25">
        <f>_xlfn.STDEV.S('Single data'!CW29:CZ29)/SQRT(4)</f>
        <v>20.532288896204843</v>
      </c>
      <c r="BZ28" s="21">
        <f>AVERAGE('Single data'!DA29:DD29)</f>
        <v>147.19381662316391</v>
      </c>
      <c r="CA28" s="22" t="s">
        <v>17</v>
      </c>
      <c r="CB28" s="21">
        <f>_xlfn.STDEV.S('Single data'!DA29:DD29)/SQRT(4)</f>
        <v>37.769556006485686</v>
      </c>
      <c r="CC28" s="24">
        <f>AVERAGE('Single data'!DE29:DH29)</f>
        <v>97.58910126416049</v>
      </c>
      <c r="CD28" s="22" t="s">
        <v>17</v>
      </c>
      <c r="CE28" s="25">
        <f>_xlfn.STDEV.S('Single data'!DE29:DH29)/SQRT(4)</f>
        <v>28.328588721044575</v>
      </c>
    </row>
    <row r="29" spans="1:83" ht="17.399999999999999" x14ac:dyDescent="0.3">
      <c r="A29" s="60"/>
      <c r="B29" s="61"/>
      <c r="C29" s="4" t="s">
        <v>40</v>
      </c>
      <c r="D29" s="26">
        <f>AVERAGE('Single data'!D30:I30)</f>
        <v>291.94144922506672</v>
      </c>
      <c r="E29" s="26" t="s">
        <v>17</v>
      </c>
      <c r="F29" s="26">
        <f>_xlfn.STDEV.S('Single data'!D30:I30)/SQRT(6)</f>
        <v>82.664272162600767</v>
      </c>
      <c r="G29" s="21">
        <f>AVERAGE('Single data'!J30:M30)</f>
        <v>578.59899080694424</v>
      </c>
      <c r="H29" s="22" t="s">
        <v>17</v>
      </c>
      <c r="I29" s="21">
        <f>_xlfn.STDEV.S('Single data'!J30:M30)/SQRT(3)</f>
        <v>298.69245092853214</v>
      </c>
      <c r="J29" s="24">
        <f>AVERAGE('Single data'!N30:Q30)</f>
        <v>173.28361376556319</v>
      </c>
      <c r="K29" s="22" t="s">
        <v>17</v>
      </c>
      <c r="L29" s="25">
        <f>_xlfn.STDEV.S(('Single data'!N30:Q30))/SQRT(3)</f>
        <v>88.805103008173944</v>
      </c>
      <c r="M29" s="21">
        <f>AVERAGE('Single data'!R30:U30)</f>
        <v>520.54093724883046</v>
      </c>
      <c r="N29" s="22" t="s">
        <v>17</v>
      </c>
      <c r="O29" s="21">
        <f>_xlfn.STDEV.S('Single data'!R30:U30)/SQRT(4)</f>
        <v>249.68187221554925</v>
      </c>
      <c r="P29" s="24">
        <f>AVERAGE('Single data'!V30:Y30)</f>
        <v>383.5376155934822</v>
      </c>
      <c r="Q29" s="22" t="s">
        <v>17</v>
      </c>
      <c r="R29" s="25">
        <f>_xlfn.STDEV.S('Single data'!V30:Y30)/SQRT(4)</f>
        <v>171.92368260977912</v>
      </c>
      <c r="S29" s="21">
        <f>AVERAGE('Single data'!Z30:AC30)</f>
        <v>332.02064022683754</v>
      </c>
      <c r="T29" s="22" t="s">
        <v>17</v>
      </c>
      <c r="U29" s="21">
        <f>_xlfn.STDEV.S('Single data'!Z30:AC30)/SQRT(4)</f>
        <v>158.08675607874628</v>
      </c>
      <c r="V29" s="24">
        <f>AVERAGE('Single data'!AD30:AG30)</f>
        <v>166.09831491366998</v>
      </c>
      <c r="W29" s="22" t="s">
        <v>17</v>
      </c>
      <c r="X29" s="21">
        <f>_xlfn.STDEV.S('Single data'!AD30:AG30)/SQRT(4)</f>
        <v>83.806501416307242</v>
      </c>
      <c r="Y29" s="24">
        <f>AVERAGE('Single data'!AH30:AK30)</f>
        <v>425.83295284959416</v>
      </c>
      <c r="Z29" s="22" t="s">
        <v>17</v>
      </c>
      <c r="AA29" s="21">
        <f>_xlfn.STDEV.S('Single data'!AH30:AK30)/SQRT(4)</f>
        <v>189.14498923907175</v>
      </c>
      <c r="AB29" s="24">
        <f>AVERAGE('Single data'!AL30:AO30)</f>
        <v>325.82163199667332</v>
      </c>
      <c r="AC29" s="22" t="s">
        <v>17</v>
      </c>
      <c r="AD29" s="25">
        <f>_xlfn.STDEV.S(('Single data'!AL30:AO30))/SQRT(4)</f>
        <v>98.441876084640143</v>
      </c>
      <c r="AE29" s="21">
        <f>AVERAGE('Single data'!AP30:AS30)</f>
        <v>260.0050750728908</v>
      </c>
      <c r="AF29" s="22" t="s">
        <v>17</v>
      </c>
      <c r="AG29" s="21">
        <f>_xlfn.STDEV.S('Single data'!AP30:AS30)/SQRT(4)</f>
        <v>110.29565716295113</v>
      </c>
      <c r="AH29" s="24">
        <f>AVERAGE('Single data'!AT30:AW30)</f>
        <v>193.8966238839655</v>
      </c>
      <c r="AI29" s="22" t="s">
        <v>17</v>
      </c>
      <c r="AJ29" s="25">
        <f>_xlfn.STDEV.S('Single data'!AT30:AW30)/SQRT(4)</f>
        <v>93.544605790826793</v>
      </c>
      <c r="AK29" s="21">
        <f>AVERAGE('Single data'!AX30:BA30)</f>
        <v>387.55547475595017</v>
      </c>
      <c r="AL29" s="22" t="s">
        <v>17</v>
      </c>
      <c r="AM29" s="21">
        <f>_xlfn.STDEV.S('Single data'!AX30:BA30)/SQRT(4)</f>
        <v>125.93705266222477</v>
      </c>
      <c r="AN29" s="24">
        <f>AVERAGE('Single data'!BB30:BE30)</f>
        <v>299.76763701262996</v>
      </c>
      <c r="AO29" s="22" t="s">
        <v>17</v>
      </c>
      <c r="AP29" s="25">
        <f>_xlfn.STDEV.S('Single data'!BB30:BE30)/SQRT(4)</f>
        <v>152.38562809700147</v>
      </c>
      <c r="AS29" s="54">
        <f>AVERAGE('Single data'!BG30:BK30)</f>
        <v>2031.8906605126522</v>
      </c>
      <c r="AT29" s="54" t="s">
        <v>17</v>
      </c>
      <c r="AU29" s="54">
        <f>_xlfn.STDEV.S('Single data'!BG30:BK30)/SQRT(4)</f>
        <v>603.88124278071007</v>
      </c>
      <c r="AV29" s="21">
        <f>AVERAGE('Single data'!BM30:BP30)</f>
        <v>1273.1264124954394</v>
      </c>
      <c r="AW29" s="22" t="s">
        <v>17</v>
      </c>
      <c r="AX29" s="21">
        <f>_xlfn.STDEV.S('Single data'!BM30:BP30)/SQRT(4)</f>
        <v>350.21398132293126</v>
      </c>
      <c r="AY29" s="24">
        <f>AVERAGE('Single data'!BQ30:BT30)</f>
        <v>2228.9783233640164</v>
      </c>
      <c r="AZ29" s="22" t="s">
        <v>17</v>
      </c>
      <c r="BA29" s="25">
        <f>_xlfn.STDEV.S(('Single data'!BQ30:BT30))/SQRT(4)</f>
        <v>633.66722403630445</v>
      </c>
      <c r="BB29" s="21">
        <f>AVERAGE('Single data'!BU30:BX30)</f>
        <v>2236.6674699668724</v>
      </c>
      <c r="BC29" s="22" t="s">
        <v>17</v>
      </c>
      <c r="BD29" s="21">
        <f>_xlfn.STDEV.S('Single data'!BU30:BX30)/SQRT(4)</f>
        <v>618.87886203166124</v>
      </c>
      <c r="BE29" s="24">
        <f>AVERAGE('Single data'!BY30:CB30)</f>
        <v>3828.3987870486535</v>
      </c>
      <c r="BF29" s="22" t="s">
        <v>17</v>
      </c>
      <c r="BG29" s="25">
        <f>_xlfn.STDEV.S('Single data'!BY30:CB30)/SQRT(4)</f>
        <v>1166.4479962956905</v>
      </c>
      <c r="BH29" s="21">
        <f>AVERAGE('Single data'!CC30:CF30)</f>
        <v>2017.8639683317219</v>
      </c>
      <c r="BI29" s="22" t="s">
        <v>17</v>
      </c>
      <c r="BJ29" s="21">
        <f>_xlfn.STDEV.S('Single data'!CC30:CF30)/SQRT(4)</f>
        <v>697.29723312024839</v>
      </c>
      <c r="BK29" s="24">
        <f>AVERAGE('Single data'!CG30:CJ30)</f>
        <v>1842.2817093407371</v>
      </c>
      <c r="BL29" s="22" t="s">
        <v>17</v>
      </c>
      <c r="BM29" s="21">
        <f>_xlfn.STDEV.S('Single data'!CG30:CJ30)/SQRT(4)</f>
        <v>584.17707509542026</v>
      </c>
      <c r="BN29" s="24">
        <f>AVERAGE('Single data'!CK30:CN30)</f>
        <v>3844.3840351231993</v>
      </c>
      <c r="BO29" s="22" t="s">
        <v>17</v>
      </c>
      <c r="BP29" s="21">
        <f>_xlfn.STDEV.S('Single data'!CK30:CN30)/SQRT(4)</f>
        <v>1329.6686235907762</v>
      </c>
      <c r="BQ29" s="24">
        <f>AVERAGE('Single data'!CO30:CR30)</f>
        <v>3327.4630546076723</v>
      </c>
      <c r="BR29" s="22" t="s">
        <v>17</v>
      </c>
      <c r="BS29" s="25">
        <f>_xlfn.STDEV.S(('Single data'!CO30:CR30))/SQRT(4)</f>
        <v>627.45010650724987</v>
      </c>
      <c r="BT29" s="21">
        <f>AVERAGE('Single data'!CS30:CV30)</f>
        <v>2112.4892452704362</v>
      </c>
      <c r="BU29" s="22" t="s">
        <v>17</v>
      </c>
      <c r="BV29" s="21">
        <f>_xlfn.STDEV.S('Single data'!CS30:CV30)/SQRT(4)</f>
        <v>360.02193119962641</v>
      </c>
      <c r="BW29" s="24">
        <f>AVERAGE('Single data'!CW30:CZ30)</f>
        <v>1399.1230549740012</v>
      </c>
      <c r="BX29" s="22" t="s">
        <v>17</v>
      </c>
      <c r="BY29" s="25">
        <f>_xlfn.STDEV.S('Single data'!CW30:CZ30)/SQRT(4)</f>
        <v>433.89539810070278</v>
      </c>
      <c r="BZ29" s="21">
        <f>AVERAGE('Single data'!DA30:DD30)</f>
        <v>2211.6460387016268</v>
      </c>
      <c r="CA29" s="22" t="s">
        <v>17</v>
      </c>
      <c r="CB29" s="21">
        <f>_xlfn.STDEV.S('Single data'!DA30:DD30)/SQRT(4)</f>
        <v>619.53167888447399</v>
      </c>
      <c r="CC29" s="24">
        <f>AVERAGE('Single data'!DE30:DH30)</f>
        <v>1003.9624668457674</v>
      </c>
      <c r="CD29" s="22" t="s">
        <v>17</v>
      </c>
      <c r="CE29" s="25">
        <f>_xlfn.STDEV.S('Single data'!DE30:DH30)/SQRT(4)</f>
        <v>259.02056212423275</v>
      </c>
    </row>
    <row r="30" spans="1:83" ht="17.399999999999999" x14ac:dyDescent="0.3">
      <c r="A30" s="60"/>
      <c r="B30" s="61"/>
      <c r="C30" s="1" t="s">
        <v>41</v>
      </c>
      <c r="D30" s="26">
        <f>AVERAGE('Single data'!D31:I31)</f>
        <v>143.45106494157238</v>
      </c>
      <c r="E30" s="26" t="s">
        <v>17</v>
      </c>
      <c r="F30" s="26">
        <f>_xlfn.STDEV.S('Single data'!D31:I31)/SQRT(6)</f>
        <v>27.1780490842837</v>
      </c>
      <c r="G30" s="21">
        <f>AVERAGE('Single data'!J31:M31)</f>
        <v>236.36232432026034</v>
      </c>
      <c r="H30" s="22" t="s">
        <v>17</v>
      </c>
      <c r="I30" s="21">
        <f>_xlfn.STDEV.S('Single data'!J31:M31)/SQRT(3)</f>
        <v>73.282593394574874</v>
      </c>
      <c r="J30" s="24">
        <f>AVERAGE('Single data'!N31:Q31)</f>
        <v>168.57032374835507</v>
      </c>
      <c r="K30" s="22" t="s">
        <v>17</v>
      </c>
      <c r="L30" s="25">
        <f>_xlfn.STDEV.S(('Single data'!N31:Q31))/SQRT(3)</f>
        <v>88.717161750280113</v>
      </c>
      <c r="M30" s="21">
        <f>AVERAGE('Single data'!R31:U31)</f>
        <v>212.60542310816118</v>
      </c>
      <c r="N30" s="22" t="s">
        <v>17</v>
      </c>
      <c r="O30" s="21">
        <f>_xlfn.STDEV.S('Single data'!R31:U31)/SQRT(4)</f>
        <v>36.296857644769737</v>
      </c>
      <c r="P30" s="24">
        <f>AVERAGE('Single data'!V31:Y31)</f>
        <v>229.93789043368537</v>
      </c>
      <c r="Q30" s="22" t="s">
        <v>17</v>
      </c>
      <c r="R30" s="25">
        <f>_xlfn.STDEV.S('Single data'!V31:Y31)/SQRT(4)</f>
        <v>87.329366133353901</v>
      </c>
      <c r="S30" s="21">
        <f>AVERAGE('Single data'!Z31:AC31)</f>
        <v>206.69670631398219</v>
      </c>
      <c r="T30" s="22" t="s">
        <v>17</v>
      </c>
      <c r="U30" s="21">
        <f>_xlfn.STDEV.S('Single data'!Z31:AC31)/SQRT(4)</f>
        <v>50.916533653653168</v>
      </c>
      <c r="V30" s="24">
        <f>AVERAGE('Single data'!AD31:AG31)</f>
        <v>83.307725909213644</v>
      </c>
      <c r="W30" s="22" t="s">
        <v>17</v>
      </c>
      <c r="X30" s="21">
        <f>_xlfn.STDEV.S('Single data'!AD31:AG31)/SQRT(4)</f>
        <v>25.930995740346763</v>
      </c>
      <c r="Y30" s="24">
        <f>AVERAGE('Single data'!AH31:AK31)</f>
        <v>223.59369542252992</v>
      </c>
      <c r="Z30" s="22" t="s">
        <v>17</v>
      </c>
      <c r="AA30" s="21">
        <f>_xlfn.STDEV.S('Single data'!AH31:AK31)/SQRT(4)</f>
        <v>42.821514273165143</v>
      </c>
      <c r="AB30" s="24">
        <f>AVERAGE('Single data'!AL31:AO31)</f>
        <v>166.12284231741518</v>
      </c>
      <c r="AC30" s="22" t="s">
        <v>17</v>
      </c>
      <c r="AD30" s="25">
        <f>_xlfn.STDEV.S(('Single data'!AL31:AO31))/SQRT(4)</f>
        <v>73.485196961165485</v>
      </c>
      <c r="AE30" s="21">
        <f>AVERAGE('Single data'!AP31:AS31)</f>
        <v>151.68215684682463</v>
      </c>
      <c r="AF30" s="22" t="s">
        <v>17</v>
      </c>
      <c r="AG30" s="21">
        <f>_xlfn.STDEV.S('Single data'!AP31:AS31)/SQRT(4)</f>
        <v>23.147427887234088</v>
      </c>
      <c r="AH30" s="24">
        <f>AVERAGE('Single data'!AT31:AW31)</f>
        <v>64.829510005874766</v>
      </c>
      <c r="AI30" s="22" t="s">
        <v>17</v>
      </c>
      <c r="AJ30" s="25">
        <f>_xlfn.STDEV.S('Single data'!AT31:AW31)/SQRT(4)</f>
        <v>15.722957246213655</v>
      </c>
      <c r="AK30" s="21">
        <f>AVERAGE('Single data'!AX31:BA31)</f>
        <v>140.02159608389024</v>
      </c>
      <c r="AL30" s="22" t="s">
        <v>17</v>
      </c>
      <c r="AM30" s="21">
        <f>_xlfn.STDEV.S('Single data'!AX31:BA31)/SQRT(4)</f>
        <v>35.564222116861025</v>
      </c>
      <c r="AN30" s="24">
        <f>AVERAGE('Single data'!BB31:BE31)</f>
        <v>100.41908984602145</v>
      </c>
      <c r="AO30" s="22" t="s">
        <v>17</v>
      </c>
      <c r="AP30" s="25">
        <f>_xlfn.STDEV.S('Single data'!BB31:BE31)/SQRT(4)</f>
        <v>38.574140386209727</v>
      </c>
      <c r="AS30" s="54">
        <f>AVERAGE('Single data'!BG31:BK31)</f>
        <v>7517.0191791329371</v>
      </c>
      <c r="AT30" s="54" t="s">
        <v>17</v>
      </c>
      <c r="AU30" s="54">
        <f>_xlfn.STDEV.S('Single data'!BG31:BK31)/SQRT(4)</f>
        <v>1807.2194347043596</v>
      </c>
      <c r="AV30" s="21">
        <f>AVERAGE('Single data'!BM31:BP31)</f>
        <v>6855.028543561777</v>
      </c>
      <c r="AW30" s="22" t="s">
        <v>17</v>
      </c>
      <c r="AX30" s="21">
        <f>_xlfn.STDEV.S('Single data'!BM31:BP31)/SQRT(4)</f>
        <v>1663.3096367393498</v>
      </c>
      <c r="AY30" s="24">
        <f>AVERAGE('Single data'!BQ31:BT31)</f>
        <v>7372.441974100956</v>
      </c>
      <c r="AZ30" s="22" t="s">
        <v>17</v>
      </c>
      <c r="BA30" s="25">
        <f>_xlfn.STDEV.S(('Single data'!BQ31:BT31))/SQRT(4)</f>
        <v>1971.3172308770656</v>
      </c>
      <c r="BB30" s="21">
        <f>AVERAGE('Single data'!BU31:BX31)</f>
        <v>7898.378192831934</v>
      </c>
      <c r="BC30" s="22" t="s">
        <v>17</v>
      </c>
      <c r="BD30" s="21">
        <f>_xlfn.STDEV.S('Single data'!BU31:BX31)/SQRT(4)</f>
        <v>2037.8265449035857</v>
      </c>
      <c r="BE30" s="24">
        <f>AVERAGE('Single data'!BY31:CB31)</f>
        <v>14549.374817200658</v>
      </c>
      <c r="BF30" s="22" t="s">
        <v>17</v>
      </c>
      <c r="BG30" s="25">
        <f>_xlfn.STDEV.S('Single data'!BY31:CB31)/SQRT(4)</f>
        <v>4643.2457228387702</v>
      </c>
      <c r="BH30" s="21">
        <f>AVERAGE('Single data'!CC31:CF31)</f>
        <v>6453.4666240783426</v>
      </c>
      <c r="BI30" s="22" t="s">
        <v>17</v>
      </c>
      <c r="BJ30" s="21">
        <f>_xlfn.STDEV.S('Single data'!CC31:CF31)/SQRT(4)</f>
        <v>1852.80576414956</v>
      </c>
      <c r="BK30" s="24">
        <f>AVERAGE('Single data'!CG31:CJ31)</f>
        <v>7656.5161164897836</v>
      </c>
      <c r="BL30" s="22" t="s">
        <v>17</v>
      </c>
      <c r="BM30" s="21">
        <f>_xlfn.STDEV.S('Single data'!CG31:CJ31)/SQRT(4)</f>
        <v>3419.234230930113</v>
      </c>
      <c r="BN30" s="24">
        <f>AVERAGE('Single data'!CK31:CN31)</f>
        <v>10139.365253498432</v>
      </c>
      <c r="BO30" s="22" t="s">
        <v>17</v>
      </c>
      <c r="BP30" s="21">
        <f>_xlfn.STDEV.S('Single data'!CK31:CN31)/SQRT(4)</f>
        <v>1143.2463064492172</v>
      </c>
      <c r="BQ30" s="24">
        <f>AVERAGE('Single data'!CO31:CR31)</f>
        <v>12084.479741070272</v>
      </c>
      <c r="BR30" s="22" t="s">
        <v>17</v>
      </c>
      <c r="BS30" s="25">
        <f>_xlfn.STDEV.S(('Single data'!CO31:CR31))/SQRT(4)</f>
        <v>2564.7581331109177</v>
      </c>
      <c r="BT30" s="21">
        <f>AVERAGE('Single data'!CS31:CV31)</f>
        <v>8184.2976292581252</v>
      </c>
      <c r="BU30" s="22" t="s">
        <v>17</v>
      </c>
      <c r="BV30" s="21">
        <f>_xlfn.STDEV.S('Single data'!CS31:CV31)/SQRT(4)</f>
        <v>1001.2904119565128</v>
      </c>
      <c r="BW30" s="24">
        <f>AVERAGE('Single data'!CW31:CZ31)</f>
        <v>3209.021037119549</v>
      </c>
      <c r="BX30" s="22" t="s">
        <v>17</v>
      </c>
      <c r="BY30" s="25">
        <f>_xlfn.STDEV.S('Single data'!CW31:CZ31)/SQRT(4)</f>
        <v>1056.678870851026</v>
      </c>
      <c r="BZ30" s="21">
        <f>AVERAGE('Single data'!DA31:DD31)</f>
        <v>6819.9519513801524</v>
      </c>
      <c r="CA30" s="22" t="s">
        <v>17</v>
      </c>
      <c r="CB30" s="21">
        <f>_xlfn.STDEV.S('Single data'!DA31:DD31)/SQRT(4)</f>
        <v>1712.2940800436972</v>
      </c>
      <c r="CC30" s="24">
        <f>AVERAGE('Single data'!DE31:DH31)</f>
        <v>3512.1478994688</v>
      </c>
      <c r="CD30" s="22" t="s">
        <v>17</v>
      </c>
      <c r="CE30" s="25">
        <f>_xlfn.STDEV.S('Single data'!DE31:DH31)/SQRT(4)</f>
        <v>953.20382199691278</v>
      </c>
    </row>
    <row r="31" spans="1:83" ht="17.399999999999999" x14ac:dyDescent="0.3">
      <c r="A31" s="60"/>
      <c r="B31" s="61"/>
      <c r="C31" s="1" t="s">
        <v>22</v>
      </c>
      <c r="D31" s="26">
        <f>AVERAGE('Single data'!D32:I32)</f>
        <v>7475.7029748286159</v>
      </c>
      <c r="E31" s="26" t="s">
        <v>17</v>
      </c>
      <c r="F31" s="26">
        <f>_xlfn.STDEV.S('Single data'!D32:I32)/SQRT(6)</f>
        <v>2864.3863891579117</v>
      </c>
      <c r="G31" s="21">
        <f>AVERAGE('Single data'!J32:M32)</f>
        <v>4029.0576054988665</v>
      </c>
      <c r="H31" s="22" t="s">
        <v>17</v>
      </c>
      <c r="I31" s="21">
        <f>_xlfn.STDEV.S('Single data'!J32:M32)/SQRT(3)</f>
        <v>906.19494719419322</v>
      </c>
      <c r="J31" s="24">
        <f>AVERAGE('Single data'!N32:Q32)</f>
        <v>825.71854520501972</v>
      </c>
      <c r="K31" s="22" t="s">
        <v>17</v>
      </c>
      <c r="L31" s="25">
        <f>_xlfn.STDEV.S(('Single data'!N32:Q32))/SQRT(3)</f>
        <v>454.08784805218249</v>
      </c>
      <c r="M31" s="21">
        <f>AVERAGE('Single data'!R32:U32)</f>
        <v>4687.1361016689261</v>
      </c>
      <c r="N31" s="22" t="s">
        <v>17</v>
      </c>
      <c r="O31" s="21">
        <f>_xlfn.STDEV.S('Single data'!R32:U32)/SQRT(4)</f>
        <v>1031.0776902792152</v>
      </c>
      <c r="P31" s="24">
        <f>AVERAGE('Single data'!V32:Y32)</f>
        <v>848.06384191336963</v>
      </c>
      <c r="Q31" s="22" t="s">
        <v>17</v>
      </c>
      <c r="R31" s="25">
        <f>_xlfn.STDEV.S('Single data'!V32:Y32)/SQRT(4)</f>
        <v>275.89297429548338</v>
      </c>
      <c r="S31" s="21">
        <f>AVERAGE('Single data'!Z32:AC32)</f>
        <v>3072.4219106274854</v>
      </c>
      <c r="T31" s="22" t="s">
        <v>17</v>
      </c>
      <c r="U31" s="21">
        <f>_xlfn.STDEV.S('Single data'!Z32:AC32)/SQRT(4)</f>
        <v>746.9023547345239</v>
      </c>
      <c r="V31" s="24">
        <f>AVERAGE('Single data'!AD32:AG32)</f>
        <v>303.35432816577833</v>
      </c>
      <c r="W31" s="22" t="s">
        <v>17</v>
      </c>
      <c r="X31" s="21">
        <f>_xlfn.STDEV.S('Single data'!AD32:AG32)/SQRT(4)</f>
        <v>108.25474763818521</v>
      </c>
      <c r="Y31" s="24">
        <f>AVERAGE('Single data'!AH32:AK32)</f>
        <v>6979.9827089348692</v>
      </c>
      <c r="Z31" s="22" t="s">
        <v>17</v>
      </c>
      <c r="AA31" s="21">
        <f>_xlfn.STDEV.S('Single data'!AH32:AK32)/SQRT(4)</f>
        <v>2790.8750450921721</v>
      </c>
      <c r="AB31" s="24">
        <f>AVERAGE('Single data'!AL32:AO32)</f>
        <v>645.03198077095817</v>
      </c>
      <c r="AC31" s="22" t="s">
        <v>17</v>
      </c>
      <c r="AD31" s="25">
        <f>_xlfn.STDEV.S(('Single data'!AL32:AO32))/SQRT(4)</f>
        <v>391.66373852820641</v>
      </c>
      <c r="AE31" s="21">
        <f>AVERAGE('Single data'!AP32:AS32)</f>
        <v>7981.2503153391508</v>
      </c>
      <c r="AF31" s="22" t="s">
        <v>17</v>
      </c>
      <c r="AG31" s="21">
        <f>_xlfn.STDEV.S('Single data'!AP32:AS32)/SQRT(4)</f>
        <v>3192.0851587507223</v>
      </c>
      <c r="AH31" s="24">
        <f>AVERAGE('Single data'!AT32:AW32)</f>
        <v>3418.2052902029368</v>
      </c>
      <c r="AI31" s="22" t="s">
        <v>17</v>
      </c>
      <c r="AJ31" s="25">
        <f>_xlfn.STDEV.S('Single data'!AT32:AW32)/SQRT(4)</f>
        <v>1330.1961449517628</v>
      </c>
      <c r="AK31" s="21">
        <f>AVERAGE('Single data'!AX32:BA32)</f>
        <v>4912.9055805059434</v>
      </c>
      <c r="AL31" s="22" t="s">
        <v>17</v>
      </c>
      <c r="AM31" s="21">
        <f>_xlfn.STDEV.S('Single data'!AX32:BA32)/SQRT(4)</f>
        <v>810.2625128384442</v>
      </c>
      <c r="AN31" s="24">
        <f>AVERAGE('Single data'!BB32:BE32)</f>
        <v>2948.6204329462616</v>
      </c>
      <c r="AO31" s="22" t="s">
        <v>17</v>
      </c>
      <c r="AP31" s="25">
        <f>_xlfn.STDEV.S('Single data'!BB32:BE32)/SQRT(4)</f>
        <v>991.02802403730118</v>
      </c>
      <c r="AS31" s="54">
        <f>AVERAGE('Single data'!BG32:BK32)</f>
        <v>104063.60614053954</v>
      </c>
      <c r="AT31" s="54" t="s">
        <v>17</v>
      </c>
      <c r="AU31" s="54">
        <f>_xlfn.STDEV.S('Single data'!BG32:BK32)/SQRT(4)</f>
        <v>26722.149675065859</v>
      </c>
      <c r="AV31" s="21">
        <f>AVERAGE('Single data'!BM32:BP32)</f>
        <v>119611.00079056389</v>
      </c>
      <c r="AW31" s="22" t="s">
        <v>17</v>
      </c>
      <c r="AX31" s="21">
        <f>_xlfn.STDEV.S('Single data'!BM32:BP32)/SQRT(4)</f>
        <v>22687.084245005219</v>
      </c>
      <c r="AY31" s="24">
        <f>AVERAGE('Single data'!BQ32:BT32)</f>
        <v>94264.493805093996</v>
      </c>
      <c r="AZ31" s="22" t="s">
        <v>17</v>
      </c>
      <c r="BA31" s="25">
        <f>_xlfn.STDEV.S(('Single data'!BQ32:BT32))/SQRT(4)</f>
        <v>20672.377696033589</v>
      </c>
      <c r="BB31" s="21">
        <f>AVERAGE('Single data'!BU32:BX32)</f>
        <v>112829.85113837081</v>
      </c>
      <c r="BC31" s="22" t="s">
        <v>17</v>
      </c>
      <c r="BD31" s="21">
        <f>_xlfn.STDEV.S('Single data'!BU32:BX32)/SQRT(4)</f>
        <v>22158.19678512025</v>
      </c>
      <c r="BE31" s="24">
        <f>AVERAGE('Single data'!BY32:CB32)</f>
        <v>91785.76831651773</v>
      </c>
      <c r="BF31" s="22" t="s">
        <v>17</v>
      </c>
      <c r="BG31" s="25">
        <f>_xlfn.STDEV.S('Single data'!BY32:CB32)/SQRT(4)</f>
        <v>17014.358916769761</v>
      </c>
      <c r="BH31" s="21">
        <f>AVERAGE('Single data'!CC32:CF32)</f>
        <v>100519.13149950409</v>
      </c>
      <c r="BI31" s="22" t="s">
        <v>17</v>
      </c>
      <c r="BJ31" s="21">
        <f>_xlfn.STDEV.S('Single data'!CC32:CF32)/SQRT(4)</f>
        <v>22806.825994349991</v>
      </c>
      <c r="BK31" s="24">
        <f>AVERAGE('Single data'!CG32:CJ32)</f>
        <v>28867.245782501817</v>
      </c>
      <c r="BL31" s="22" t="s">
        <v>17</v>
      </c>
      <c r="BM31" s="21">
        <f>_xlfn.STDEV.S('Single data'!CG32:CJ32)/SQRT(4)</f>
        <v>6801.8553586899943</v>
      </c>
      <c r="BN31" s="24">
        <f>AVERAGE('Single data'!CK32:CN32)</f>
        <v>117504.91856154463</v>
      </c>
      <c r="BO31" s="22" t="s">
        <v>17</v>
      </c>
      <c r="BP31" s="21">
        <f>_xlfn.STDEV.S('Single data'!CK32:CN32)/SQRT(4)</f>
        <v>27144.531230787408</v>
      </c>
      <c r="BQ31" s="24">
        <f>AVERAGE('Single data'!CO32:CR32)</f>
        <v>105548.581484972</v>
      </c>
      <c r="BR31" s="22" t="s">
        <v>17</v>
      </c>
      <c r="BS31" s="25">
        <f>_xlfn.STDEV.S(('Single data'!CO32:CR32))/SQRT(4)</f>
        <v>11338.493690797901</v>
      </c>
      <c r="BT31" s="21">
        <f>AVERAGE('Single data'!CS32:CV32)</f>
        <v>119891.10490343027</v>
      </c>
      <c r="BU31" s="22" t="s">
        <v>17</v>
      </c>
      <c r="BV31" s="21">
        <f>_xlfn.STDEV.S('Single data'!CS32:CV32)/SQRT(4)</f>
        <v>15792.242421189156</v>
      </c>
      <c r="BW31" s="24">
        <f>AVERAGE('Single data'!CW32:CZ32)</f>
        <v>72804.995311606661</v>
      </c>
      <c r="BX31" s="22" t="s">
        <v>17</v>
      </c>
      <c r="BY31" s="25">
        <f>_xlfn.STDEV.S('Single data'!CW32:CZ32)/SQRT(4)</f>
        <v>15046.766283716854</v>
      </c>
      <c r="BZ31" s="21">
        <f>AVERAGE('Single data'!DA32:DD32)</f>
        <v>117655.91847048805</v>
      </c>
      <c r="CA31" s="22" t="s">
        <v>17</v>
      </c>
      <c r="CB31" s="21">
        <f>_xlfn.STDEV.S('Single data'!DA32:DD32)/SQRT(4)</f>
        <v>23862.875893608049</v>
      </c>
      <c r="CC31" s="24">
        <f>AVERAGE('Single data'!DE32:DH32)</f>
        <v>80798.264728203707</v>
      </c>
      <c r="CD31" s="22" t="s">
        <v>17</v>
      </c>
      <c r="CE31" s="25">
        <f>_xlfn.STDEV.S('Single data'!DE32:DH32)/SQRT(4)</f>
        <v>17363.20648980797</v>
      </c>
    </row>
    <row r="32" spans="1:83" ht="17.399999999999999" x14ac:dyDescent="0.3">
      <c r="A32" s="60"/>
      <c r="B32" s="61"/>
      <c r="C32" s="1" t="s">
        <v>42</v>
      </c>
      <c r="D32" s="26">
        <f>AVERAGE('Single data'!D33:I33)</f>
        <v>6.0956440075497049</v>
      </c>
      <c r="E32" s="26" t="s">
        <v>17</v>
      </c>
      <c r="F32" s="26">
        <f>_xlfn.STDEV.S('Single data'!D33:I33)/SQRT(6)</f>
        <v>1.8741858149359421</v>
      </c>
      <c r="G32" s="21">
        <f>AVERAGE('Single data'!J33:M33)</f>
        <v>11.848756961900587</v>
      </c>
      <c r="H32" s="22" t="s">
        <v>17</v>
      </c>
      <c r="I32" s="21">
        <f>_xlfn.STDEV.S('Single data'!J33:M33)/SQRT(3)</f>
        <v>3.9383935710829197</v>
      </c>
      <c r="J32" s="24">
        <f>AVERAGE('Single data'!N33:Q33)</f>
        <v>7.8806428298431452</v>
      </c>
      <c r="K32" s="22" t="s">
        <v>17</v>
      </c>
      <c r="L32" s="25">
        <f>_xlfn.STDEV.S(('Single data'!N33:Q33))/SQRT(3)</f>
        <v>4.2595123638229344</v>
      </c>
      <c r="M32" s="21">
        <f>AVERAGE('Single data'!R33:U33)</f>
        <v>12.514552373951343</v>
      </c>
      <c r="N32" s="22" t="s">
        <v>17</v>
      </c>
      <c r="O32" s="21">
        <f>_xlfn.STDEV.S('Single data'!R33:U33)/SQRT(4)</f>
        <v>1.7899924029308882</v>
      </c>
      <c r="P32" s="24">
        <f>AVERAGE('Single data'!V33:Y33)</f>
        <v>11.454838101118607</v>
      </c>
      <c r="Q32" s="22" t="s">
        <v>17</v>
      </c>
      <c r="R32" s="25">
        <f>_xlfn.STDEV.S('Single data'!V33:Y33)/SQRT(4)</f>
        <v>3.7270694399945299</v>
      </c>
      <c r="S32" s="21">
        <f>AVERAGE('Single data'!Z33:AC33)</f>
        <v>10.607192002504052</v>
      </c>
      <c r="T32" s="22" t="s">
        <v>17</v>
      </c>
      <c r="U32" s="21">
        <f>_xlfn.STDEV.S('Single data'!Z33:AC33)/SQRT(4)</f>
        <v>2.4740230885109904</v>
      </c>
      <c r="V32" s="24">
        <f>AVERAGE('Single data'!AD33:AG33)</f>
        <v>4.4527230127746602</v>
      </c>
      <c r="W32" s="22" t="s">
        <v>17</v>
      </c>
      <c r="X32" s="21">
        <f>_xlfn.STDEV.S('Single data'!AD33:AG33)/SQRT(4)</f>
        <v>1.2885705767007229</v>
      </c>
      <c r="Y32" s="24"/>
      <c r="Z32" s="22"/>
      <c r="AA32" s="21"/>
      <c r="AB32" s="24"/>
      <c r="AC32" s="22"/>
      <c r="AD32" s="25"/>
      <c r="AE32" s="21"/>
      <c r="AF32" s="22"/>
      <c r="AG32" s="21"/>
      <c r="AH32" s="24"/>
      <c r="AI32" s="22"/>
      <c r="AJ32" s="25"/>
      <c r="AK32" s="21">
        <f>AVERAGE('Single data'!AX33:BA33)</f>
        <v>6.1252763383442872</v>
      </c>
      <c r="AL32" s="22" t="s">
        <v>17</v>
      </c>
      <c r="AM32" s="21">
        <f>_xlfn.STDEV.S('Single data'!AX33:BA33)/SQRT(4)</f>
        <v>2.1368009983445746</v>
      </c>
      <c r="AN32" s="24">
        <f>AVERAGE('Single data'!BB33:BE33)</f>
        <v>5.7541434674247265</v>
      </c>
      <c r="AO32" s="22" t="s">
        <v>17</v>
      </c>
      <c r="AP32" s="25">
        <f>_xlfn.STDEV.S('Single data'!BB33:BE33)/SQRT(4)</f>
        <v>1.4225284986377165</v>
      </c>
      <c r="AS32" s="26"/>
      <c r="AT32" s="26"/>
      <c r="AU32" s="26"/>
      <c r="AV32" s="21"/>
      <c r="AW32" s="22"/>
      <c r="AX32" s="21"/>
      <c r="AY32" s="24"/>
      <c r="AZ32" s="22"/>
      <c r="BA32" s="25"/>
      <c r="BB32" s="21"/>
      <c r="BC32" s="22"/>
      <c r="BD32" s="21"/>
      <c r="BE32" s="24"/>
      <c r="BF32" s="22"/>
      <c r="BG32" s="25"/>
      <c r="BH32" s="21"/>
      <c r="BI32" s="22"/>
      <c r="BJ32" s="21"/>
      <c r="BK32" s="24"/>
      <c r="BL32" s="22"/>
      <c r="BM32" s="21"/>
      <c r="BN32" s="24"/>
      <c r="BO32" s="22"/>
      <c r="BP32" s="21"/>
      <c r="BQ32" s="24"/>
      <c r="BR32" s="22"/>
      <c r="BS32" s="25"/>
      <c r="BT32" s="21"/>
      <c r="BU32" s="22"/>
      <c r="BV32" s="21"/>
      <c r="BW32" s="24"/>
      <c r="BX32" s="22"/>
      <c r="BY32" s="25"/>
      <c r="BZ32" s="21"/>
      <c r="CA32" s="22"/>
      <c r="CB32" s="21"/>
      <c r="CC32" s="24"/>
      <c r="CD32" s="22"/>
      <c r="CE32" s="25"/>
    </row>
    <row r="33" spans="1:83" ht="17.399999999999999" x14ac:dyDescent="0.3">
      <c r="A33" s="60"/>
      <c r="B33" s="65"/>
      <c r="C33" s="1" t="s">
        <v>43</v>
      </c>
      <c r="D33" s="26">
        <f>AVERAGE('Single data'!D34:I34)</f>
        <v>118.82201390562587</v>
      </c>
      <c r="E33" s="26" t="s">
        <v>17</v>
      </c>
      <c r="F33" s="26">
        <f>_xlfn.STDEV.S('Single data'!D34:I34)/SQRT(6)</f>
        <v>63.112448827183762</v>
      </c>
      <c r="G33" s="21">
        <f>AVERAGE('Single data'!J34:M34)</f>
        <v>1044.8794568754931</v>
      </c>
      <c r="H33" s="22" t="s">
        <v>17</v>
      </c>
      <c r="I33" s="21">
        <f>_xlfn.STDEV.S('Single data'!J34:M34)/SQRT(3)</f>
        <v>1001.2831070103143</v>
      </c>
      <c r="J33" s="24">
        <f>AVERAGE('Single data'!N34:Q34)</f>
        <v>150.19066656367605</v>
      </c>
      <c r="K33" s="22" t="s">
        <v>17</v>
      </c>
      <c r="L33" s="25">
        <f>_xlfn.STDEV.S(('Single data'!N34:Q34))/SQRT(3)</f>
        <v>129.82918090892184</v>
      </c>
      <c r="M33" s="21">
        <f>AVERAGE('Single data'!R34:U34)</f>
        <v>144.36709564739402</v>
      </c>
      <c r="N33" s="22" t="s">
        <v>17</v>
      </c>
      <c r="O33" s="21">
        <f>_xlfn.STDEV.S('Single data'!R34:U34)/SQRT(4)</f>
        <v>95.166270814642303</v>
      </c>
      <c r="P33" s="24">
        <f>AVERAGE('Single data'!V34:Y34)</f>
        <v>72.485728878126451</v>
      </c>
      <c r="Q33" s="22" t="s">
        <v>17</v>
      </c>
      <c r="R33" s="25">
        <f>_xlfn.STDEV.S('Single data'!V34:Y34)/SQRT(4)</f>
        <v>55.033692180291702</v>
      </c>
      <c r="S33" s="21">
        <f>AVERAGE('Single data'!Z34:AC34)</f>
        <v>189.29510032255075</v>
      </c>
      <c r="T33" s="22" t="s">
        <v>17</v>
      </c>
      <c r="U33" s="21">
        <f>_xlfn.STDEV.S('Single data'!Z34:AC34)/SQRT(4)</f>
        <v>147.95888233423335</v>
      </c>
      <c r="V33" s="24">
        <f>AVERAGE('Single data'!AD34:AG34)</f>
        <v>209.30286317029064</v>
      </c>
      <c r="W33" s="22" t="s">
        <v>17</v>
      </c>
      <c r="X33" s="21">
        <f>_xlfn.STDEV.S('Single data'!AD34:AG34)/SQRT(4)</f>
        <v>188.34166476943693</v>
      </c>
      <c r="Y33" s="24"/>
      <c r="Z33" s="22"/>
      <c r="AA33" s="21"/>
      <c r="AB33" s="24"/>
      <c r="AC33" s="22"/>
      <c r="AD33" s="25"/>
      <c r="AE33" s="21"/>
      <c r="AF33" s="22"/>
      <c r="AG33" s="21"/>
      <c r="AH33" s="24"/>
      <c r="AI33" s="22"/>
      <c r="AJ33" s="25"/>
      <c r="AK33" s="21">
        <f>AVERAGE('Single data'!AX34:BA34)</f>
        <v>46.887836627731517</v>
      </c>
      <c r="AL33" s="22" t="s">
        <v>17</v>
      </c>
      <c r="AM33" s="21">
        <f>_xlfn.STDEV.S('Single data'!AX34:BA34)/SQRT(4)</f>
        <v>10.946665831274251</v>
      </c>
      <c r="AN33" s="24">
        <f>AVERAGE('Single data'!BB34:BE34)</f>
        <v>24.73245682975562</v>
      </c>
      <c r="AO33" s="22" t="s">
        <v>17</v>
      </c>
      <c r="AP33" s="25">
        <f>_xlfn.STDEV.S('Single data'!BB34:BE34)/SQRT(4)</f>
        <v>8.9542066633829265</v>
      </c>
      <c r="AS33" s="26"/>
      <c r="AT33" s="26"/>
      <c r="AU33" s="26"/>
      <c r="AV33" s="21"/>
      <c r="AW33" s="22"/>
      <c r="AX33" s="21"/>
      <c r="AY33" s="24"/>
      <c r="AZ33" s="22"/>
      <c r="BA33" s="25"/>
      <c r="BB33" s="21"/>
      <c r="BC33" s="22"/>
      <c r="BD33" s="21"/>
      <c r="BE33" s="24"/>
      <c r="BF33" s="22"/>
      <c r="BG33" s="25"/>
      <c r="BH33" s="21"/>
      <c r="BI33" s="22"/>
      <c r="BJ33" s="21"/>
      <c r="BK33" s="24"/>
      <c r="BL33" s="22"/>
      <c r="BM33" s="21"/>
      <c r="BN33" s="24"/>
      <c r="BO33" s="22"/>
      <c r="BP33" s="21"/>
      <c r="BQ33" s="24"/>
      <c r="BR33" s="22"/>
      <c r="BS33" s="25"/>
      <c r="BT33" s="21"/>
      <c r="BU33" s="22"/>
      <c r="BV33" s="21"/>
      <c r="BW33" s="24"/>
      <c r="BX33" s="22"/>
      <c r="BY33" s="25"/>
      <c r="BZ33" s="21"/>
      <c r="CA33" s="22"/>
      <c r="CB33" s="21"/>
      <c r="CC33" s="24"/>
      <c r="CD33" s="22"/>
      <c r="CE33" s="25"/>
    </row>
    <row r="34" spans="1:83" ht="17.399999999999999" x14ac:dyDescent="0.3">
      <c r="A34" s="60"/>
      <c r="B34" s="66"/>
      <c r="C34" s="1" t="s">
        <v>44</v>
      </c>
      <c r="D34" s="26">
        <f>AVERAGE('Single data'!D35:I35)</f>
        <v>114.93063732806048</v>
      </c>
      <c r="E34" s="26" t="s">
        <v>17</v>
      </c>
      <c r="F34" s="26">
        <f>_xlfn.STDEV.S('Single data'!D35:I35)/SQRT(6)</f>
        <v>26.958680286839197</v>
      </c>
      <c r="G34" s="21">
        <f>AVERAGE('Single data'!J35:M35)</f>
        <v>142.41365879249909</v>
      </c>
      <c r="H34" s="22" t="s">
        <v>17</v>
      </c>
      <c r="I34" s="21">
        <f>_xlfn.STDEV.S('Single data'!J35:M35)/SQRT(3)</f>
        <v>105.99506287020009</v>
      </c>
      <c r="J34" s="24">
        <f>AVERAGE('Single data'!N35:Q35)</f>
        <v>41.732502532604585</v>
      </c>
      <c r="K34" s="22" t="s">
        <v>17</v>
      </c>
      <c r="L34" s="25">
        <f>_xlfn.STDEV.S(('Single data'!N35:Q35))/SQRT(3)</f>
        <v>32.843081374715027</v>
      </c>
      <c r="M34" s="21">
        <f>AVERAGE('Single data'!R35:U35)</f>
        <v>74.344792387836208</v>
      </c>
      <c r="N34" s="22" t="s">
        <v>17</v>
      </c>
      <c r="O34" s="21">
        <f>_xlfn.STDEV.S('Single data'!R35:U35)/SQRT(4)</f>
        <v>26.086490493174761</v>
      </c>
      <c r="P34" s="24">
        <f>AVERAGE('Single data'!V35:Y35)</f>
        <v>24.963259083833975</v>
      </c>
      <c r="Q34" s="22" t="s">
        <v>17</v>
      </c>
      <c r="R34" s="25">
        <f>_xlfn.STDEV.S('Single data'!V35:Y35)/SQRT(4)</f>
        <v>18.050580489844073</v>
      </c>
      <c r="S34" s="21">
        <f>AVERAGE('Single data'!Z35:AC35)</f>
        <v>88.887082183667161</v>
      </c>
      <c r="T34" s="22" t="s">
        <v>17</v>
      </c>
      <c r="U34" s="21">
        <f>_xlfn.STDEV.S('Single data'!Z35:AC35)/SQRT(4)</f>
        <v>28.437417065257883</v>
      </c>
      <c r="V34" s="24">
        <f>AVERAGE('Single data'!AD35:AG35)</f>
        <v>39.414737673074725</v>
      </c>
      <c r="W34" s="22" t="s">
        <v>17</v>
      </c>
      <c r="X34" s="21">
        <f>_xlfn.STDEV.S('Single data'!AD35:AG35)/SQRT(4)</f>
        <v>24.858657609608507</v>
      </c>
      <c r="Y34" s="24">
        <f>AVERAGE('Single data'!AH35:AK35)</f>
        <v>52.683702402291331</v>
      </c>
      <c r="Z34" s="22" t="s">
        <v>17</v>
      </c>
      <c r="AA34" s="21">
        <f>_xlfn.STDEV.S('Single data'!AH35:AK35)/SQRT(4)</f>
        <v>19.445391729431435</v>
      </c>
      <c r="AB34" s="24">
        <f>AVERAGE('Single data'!AL35:AO35)</f>
        <v>27.46804065747731</v>
      </c>
      <c r="AC34" s="22" t="s">
        <v>17</v>
      </c>
      <c r="AD34" s="25">
        <f>_xlfn.STDEV.S(('Single data'!AL35:AO35))/SQRT(4)</f>
        <v>23.067986944319298</v>
      </c>
      <c r="AE34" s="21">
        <f>AVERAGE('Single data'!AP35:AS35)</f>
        <v>50.44349075517912</v>
      </c>
      <c r="AF34" s="22" t="s">
        <v>17</v>
      </c>
      <c r="AG34" s="21">
        <f>_xlfn.STDEV.S('Single data'!AP35:AS35)/SQRT(4)</f>
        <v>34.823202618772576</v>
      </c>
      <c r="AH34" s="24">
        <f>AVERAGE('Single data'!AT35:AW35)</f>
        <v>19.897288952853412</v>
      </c>
      <c r="AI34" s="22" t="s">
        <v>17</v>
      </c>
      <c r="AJ34" s="25">
        <f>_xlfn.STDEV.S('Single data'!AT35:AW35)/SQRT(4)</f>
        <v>13.093980401842611</v>
      </c>
      <c r="AK34" s="21">
        <f>AVERAGE('Single data'!AX35:BA35)</f>
        <v>61.106773894813593</v>
      </c>
      <c r="AL34" s="22" t="s">
        <v>17</v>
      </c>
      <c r="AM34" s="21">
        <f>_xlfn.STDEV.S('Single data'!AX35:BA35)/SQRT(4)</f>
        <v>33.926922697168145</v>
      </c>
      <c r="AN34" s="24">
        <f>AVERAGE('Single data'!BB35:BE35)</f>
        <v>8.7682503567664405</v>
      </c>
      <c r="AO34" s="22" t="s">
        <v>17</v>
      </c>
      <c r="AP34" s="25">
        <f>_xlfn.STDEV.S('Single data'!BB35:BE35)/SQRT(4)</f>
        <v>3.1235522878577817</v>
      </c>
      <c r="AS34" s="26"/>
      <c r="AT34" s="26"/>
      <c r="AU34" s="26"/>
      <c r="AV34" s="21"/>
      <c r="AW34" s="22"/>
      <c r="AX34" s="21"/>
      <c r="AY34" s="24"/>
      <c r="AZ34" s="22"/>
      <c r="BA34" s="25"/>
      <c r="BB34" s="21"/>
      <c r="BC34" s="22"/>
      <c r="BD34" s="21"/>
      <c r="BE34" s="24"/>
      <c r="BF34" s="22"/>
      <c r="BG34" s="25"/>
      <c r="BH34" s="21"/>
      <c r="BI34" s="22"/>
      <c r="BJ34" s="21"/>
      <c r="BK34" s="24"/>
      <c r="BL34" s="22"/>
      <c r="BM34" s="21"/>
      <c r="BN34" s="24"/>
      <c r="BO34" s="22"/>
      <c r="BP34" s="21"/>
      <c r="BQ34" s="24"/>
      <c r="BR34" s="22"/>
      <c r="BS34" s="25"/>
      <c r="BT34" s="21"/>
      <c r="BU34" s="22"/>
      <c r="BV34" s="21"/>
      <c r="BW34" s="24"/>
      <c r="BX34" s="22"/>
      <c r="BY34" s="25"/>
      <c r="BZ34" s="21"/>
      <c r="CA34" s="22"/>
      <c r="CB34" s="21"/>
      <c r="CC34" s="24"/>
      <c r="CD34" s="22"/>
      <c r="CE34" s="25"/>
    </row>
    <row r="35" spans="1:83" ht="17.399999999999999" x14ac:dyDescent="0.3">
      <c r="A35" s="60"/>
      <c r="B35" s="66"/>
      <c r="C35" s="1" t="s">
        <v>45</v>
      </c>
      <c r="D35" s="26"/>
      <c r="E35" s="26"/>
      <c r="F35" s="26"/>
      <c r="G35" s="21"/>
      <c r="H35" s="22"/>
      <c r="I35" s="21"/>
      <c r="J35" s="24"/>
      <c r="K35" s="22"/>
      <c r="L35" s="25"/>
      <c r="M35" s="21"/>
      <c r="N35" s="22"/>
      <c r="O35" s="21"/>
      <c r="P35" s="24"/>
      <c r="Q35" s="22"/>
      <c r="R35" s="25"/>
      <c r="S35" s="21"/>
      <c r="T35" s="22"/>
      <c r="U35" s="21"/>
      <c r="V35" s="24"/>
      <c r="W35" s="22"/>
      <c r="X35" s="21"/>
      <c r="Y35" s="24"/>
      <c r="Z35" s="22"/>
      <c r="AA35" s="21"/>
      <c r="AB35" s="24"/>
      <c r="AC35" s="22"/>
      <c r="AD35" s="25"/>
      <c r="AE35" s="21"/>
      <c r="AF35" s="22"/>
      <c r="AG35" s="21"/>
      <c r="AH35" s="24"/>
      <c r="AI35" s="22"/>
      <c r="AJ35" s="25"/>
      <c r="AK35" s="21"/>
      <c r="AL35" s="22"/>
      <c r="AM35" s="21"/>
      <c r="AN35" s="24"/>
      <c r="AO35" s="22"/>
      <c r="AP35" s="25"/>
      <c r="AS35" s="26"/>
      <c r="AT35" s="26"/>
      <c r="AU35" s="26"/>
      <c r="AV35" s="21"/>
      <c r="AW35" s="22"/>
      <c r="AX35" s="21"/>
      <c r="AY35" s="24"/>
      <c r="AZ35" s="22"/>
      <c r="BA35" s="25"/>
      <c r="BB35" s="21"/>
      <c r="BC35" s="22"/>
      <c r="BD35" s="21"/>
      <c r="BE35" s="24"/>
      <c r="BF35" s="22"/>
      <c r="BG35" s="25"/>
      <c r="BH35" s="21"/>
      <c r="BI35" s="22"/>
      <c r="BJ35" s="21"/>
      <c r="BK35" s="24"/>
      <c r="BL35" s="22"/>
      <c r="BM35" s="21"/>
      <c r="BN35" s="24"/>
      <c r="BO35" s="22"/>
      <c r="BP35" s="21"/>
      <c r="BQ35" s="24"/>
      <c r="BR35" s="22"/>
      <c r="BS35" s="25"/>
      <c r="BT35" s="21"/>
      <c r="BU35" s="22"/>
      <c r="BV35" s="21"/>
      <c r="BW35" s="24"/>
      <c r="BX35" s="22"/>
      <c r="BY35" s="25"/>
      <c r="BZ35" s="21"/>
      <c r="CA35" s="22"/>
      <c r="CB35" s="21"/>
      <c r="CC35" s="24"/>
      <c r="CD35" s="22"/>
      <c r="CE35" s="25"/>
    </row>
    <row r="36" spans="1:83" ht="17.399999999999999" x14ac:dyDescent="0.3">
      <c r="A36" s="60"/>
      <c r="B36" s="66"/>
      <c r="C36" s="4" t="s">
        <v>46</v>
      </c>
      <c r="D36" s="26">
        <f>AVERAGE('Single data'!D37:I37)</f>
        <v>64.02449764217036</v>
      </c>
      <c r="E36" s="26" t="s">
        <v>17</v>
      </c>
      <c r="F36" s="26">
        <f>_xlfn.STDEV.S('Single data'!D37:I37)/SQRT(6)</f>
        <v>16.877072492216239</v>
      </c>
      <c r="G36" s="21">
        <f>AVERAGE('Single data'!J37:M37)</f>
        <v>115.42282099299268</v>
      </c>
      <c r="H36" s="22" t="s">
        <v>17</v>
      </c>
      <c r="I36" s="21">
        <f>_xlfn.STDEV.S('Single data'!J37:M37)/SQRT(3)</f>
        <v>96.349409073167237</v>
      </c>
      <c r="J36" s="24">
        <f>AVERAGE('Single data'!N37:Q37)</f>
        <v>30.506522234480425</v>
      </c>
      <c r="K36" s="22" t="s">
        <v>17</v>
      </c>
      <c r="L36" s="25">
        <f>_xlfn.STDEV.S(('Single data'!N37:Q37))/SQRT(3)</f>
        <v>28.61140979241328</v>
      </c>
      <c r="M36" s="21">
        <f>AVERAGE('Single data'!R37:U37)</f>
        <v>55.609655435007042</v>
      </c>
      <c r="N36" s="22" t="s">
        <v>17</v>
      </c>
      <c r="O36" s="21">
        <f>_xlfn.STDEV.S('Single data'!R37:U37)/SQRT(4)</f>
        <v>17.802080937279865</v>
      </c>
      <c r="P36" s="24">
        <f>AVERAGE('Single data'!V37:Y37)</f>
        <v>29.25346323176592</v>
      </c>
      <c r="Q36" s="22" t="s">
        <v>17</v>
      </c>
      <c r="R36" s="25">
        <f>_xlfn.STDEV.S('Single data'!V37:Y37)/SQRT(4)</f>
        <v>16.760906073401213</v>
      </c>
      <c r="S36" s="21">
        <f>AVERAGE('Single data'!Z37:AC37)</f>
        <v>58.889890344529306</v>
      </c>
      <c r="T36" s="22" t="s">
        <v>17</v>
      </c>
      <c r="U36" s="21">
        <f>_xlfn.STDEV.S('Single data'!Z37:AC37)/SQRT(4)</f>
        <v>17.324691853979619</v>
      </c>
      <c r="V36" s="24">
        <f>AVERAGE('Single data'!AD37:AG37)</f>
        <v>27.519444184473326</v>
      </c>
      <c r="W36" s="22" t="s">
        <v>17</v>
      </c>
      <c r="X36" s="21">
        <f>_xlfn.STDEV.S('Single data'!AD37:AG37)/SQRT(4)</f>
        <v>15.861576456762869</v>
      </c>
      <c r="Y36" s="24"/>
      <c r="Z36" s="22"/>
      <c r="AA36" s="21"/>
      <c r="AB36" s="24"/>
      <c r="AC36" s="22"/>
      <c r="AD36" s="25"/>
      <c r="AE36" s="21"/>
      <c r="AF36" s="22"/>
      <c r="AG36" s="21"/>
      <c r="AH36" s="24"/>
      <c r="AI36" s="22"/>
      <c r="AJ36" s="25"/>
      <c r="AK36" s="21">
        <f>AVERAGE('Single data'!AX37:BA37)</f>
        <v>36.77316679283782</v>
      </c>
      <c r="AL36" s="22" t="s">
        <v>17</v>
      </c>
      <c r="AM36" s="21">
        <f>_xlfn.STDEV.S('Single data'!AX37:BA37)/SQRT(4)</f>
        <v>20.09583438457781</v>
      </c>
      <c r="AN36" s="24">
        <f>AVERAGE('Single data'!BB37:BE37)</f>
        <v>11.640203119163756</v>
      </c>
      <c r="AO36" s="22" t="s">
        <v>17</v>
      </c>
      <c r="AP36" s="25">
        <f>_xlfn.STDEV.S('Single data'!BB37:BE37)/SQRT(4)</f>
        <v>5.1457178591615644</v>
      </c>
      <c r="AS36" s="26"/>
      <c r="AT36" s="26"/>
      <c r="AU36" s="26"/>
      <c r="AV36" s="21"/>
      <c r="AW36" s="22"/>
      <c r="AX36" s="21"/>
      <c r="AY36" s="24"/>
      <c r="AZ36" s="22"/>
      <c r="BA36" s="25"/>
      <c r="BB36" s="21"/>
      <c r="BC36" s="22"/>
      <c r="BD36" s="21"/>
      <c r="BE36" s="24"/>
      <c r="BF36" s="22"/>
      <c r="BG36" s="25"/>
      <c r="BH36" s="21"/>
      <c r="BI36" s="22"/>
      <c r="BJ36" s="21"/>
      <c r="BK36" s="24"/>
      <c r="BL36" s="22"/>
      <c r="BM36" s="21"/>
      <c r="BN36" s="24"/>
      <c r="BO36" s="22"/>
      <c r="BP36" s="21"/>
      <c r="BQ36" s="24"/>
      <c r="BR36" s="22"/>
      <c r="BS36" s="25"/>
      <c r="BT36" s="21"/>
      <c r="BU36" s="22"/>
      <c r="BV36" s="21"/>
      <c r="BW36" s="24"/>
      <c r="BX36" s="22"/>
      <c r="BY36" s="25"/>
      <c r="BZ36" s="21"/>
      <c r="CA36" s="22"/>
      <c r="CB36" s="21"/>
      <c r="CC36" s="24"/>
      <c r="CD36" s="22"/>
      <c r="CE36" s="25"/>
    </row>
    <row r="37" spans="1:83" ht="17.399999999999999" x14ac:dyDescent="0.3">
      <c r="A37" s="60"/>
      <c r="B37" s="66"/>
      <c r="C37" s="1" t="s">
        <v>47</v>
      </c>
      <c r="D37" s="26"/>
      <c r="E37" s="26"/>
      <c r="F37" s="26"/>
      <c r="G37" s="21"/>
      <c r="H37" s="22"/>
      <c r="I37" s="21"/>
      <c r="J37" s="24"/>
      <c r="K37" s="22"/>
      <c r="L37" s="25"/>
      <c r="M37" s="21"/>
      <c r="N37" s="22"/>
      <c r="O37" s="21"/>
      <c r="P37" s="24"/>
      <c r="Q37" s="22"/>
      <c r="R37" s="25"/>
      <c r="S37" s="21"/>
      <c r="T37" s="22"/>
      <c r="U37" s="21"/>
      <c r="V37" s="24"/>
      <c r="W37" s="22"/>
      <c r="X37" s="21"/>
      <c r="Y37" s="24"/>
      <c r="Z37" s="22"/>
      <c r="AA37" s="21"/>
      <c r="AB37" s="24"/>
      <c r="AC37" s="22"/>
      <c r="AD37" s="25"/>
      <c r="AE37" s="21"/>
      <c r="AF37" s="22"/>
      <c r="AG37" s="21"/>
      <c r="AH37" s="24"/>
      <c r="AI37" s="22"/>
      <c r="AJ37" s="25"/>
      <c r="AK37" s="21"/>
      <c r="AL37" s="22"/>
      <c r="AM37" s="21"/>
      <c r="AN37" s="24"/>
      <c r="AO37" s="22"/>
      <c r="AP37" s="25"/>
      <c r="AS37" s="26"/>
      <c r="AT37" s="26"/>
      <c r="AU37" s="26"/>
      <c r="AV37" s="21"/>
      <c r="AW37" s="22"/>
      <c r="AX37" s="21"/>
      <c r="AY37" s="24"/>
      <c r="AZ37" s="22"/>
      <c r="BA37" s="25"/>
      <c r="BB37" s="21"/>
      <c r="BC37" s="22"/>
      <c r="BD37" s="21"/>
      <c r="BE37" s="24"/>
      <c r="BF37" s="22"/>
      <c r="BG37" s="25"/>
      <c r="BH37" s="21"/>
      <c r="BI37" s="22"/>
      <c r="BJ37" s="21"/>
      <c r="BK37" s="24"/>
      <c r="BL37" s="22"/>
      <c r="BM37" s="21"/>
      <c r="BN37" s="24"/>
      <c r="BO37" s="22"/>
      <c r="BP37" s="21"/>
      <c r="BQ37" s="24"/>
      <c r="BR37" s="22"/>
      <c r="BS37" s="25"/>
      <c r="BT37" s="21"/>
      <c r="BU37" s="22"/>
      <c r="BV37" s="21"/>
      <c r="BW37" s="24"/>
      <c r="BX37" s="22"/>
      <c r="BY37" s="25"/>
      <c r="BZ37" s="21"/>
      <c r="CA37" s="22"/>
      <c r="CB37" s="21"/>
      <c r="CC37" s="24"/>
      <c r="CD37" s="22"/>
      <c r="CE37" s="25"/>
    </row>
    <row r="38" spans="1:83" ht="17.399999999999999" x14ac:dyDescent="0.3">
      <c r="A38" s="60"/>
      <c r="B38" s="66"/>
      <c r="C38" s="1" t="s">
        <v>48</v>
      </c>
      <c r="D38" s="26">
        <f>AVERAGE('Single data'!D39:I39)</f>
        <v>326.06923037016799</v>
      </c>
      <c r="E38" s="26" t="s">
        <v>17</v>
      </c>
      <c r="F38" s="26">
        <f>_xlfn.STDEV.S('Single data'!D39:I39)/SQRT(6)</f>
        <v>100.63421513895868</v>
      </c>
      <c r="G38" s="21">
        <f>AVERAGE('Single data'!J39:M39)</f>
        <v>871.79527982842956</v>
      </c>
      <c r="H38" s="22" t="s">
        <v>17</v>
      </c>
      <c r="I38" s="21">
        <f>_xlfn.STDEV.S('Single data'!J39:M39)/SQRT(3)</f>
        <v>650.78161271889064</v>
      </c>
      <c r="J38" s="24">
        <f>AVERAGE('Single data'!N39:Q39)</f>
        <v>128.73520141144192</v>
      </c>
      <c r="K38" s="22" t="s">
        <v>17</v>
      </c>
      <c r="L38" s="25">
        <f>_xlfn.STDEV.S(('Single data'!N39:Q39))/SQRT(3)</f>
        <v>82.221408211699654</v>
      </c>
      <c r="M38" s="21">
        <f>AVERAGE('Single data'!R39:U39)</f>
        <v>247.74916826461123</v>
      </c>
      <c r="N38" s="22" t="s">
        <v>17</v>
      </c>
      <c r="O38" s="21">
        <f>_xlfn.STDEV.S('Single data'!R39:U39)/SQRT(4)</f>
        <v>75.157640889417337</v>
      </c>
      <c r="P38" s="24">
        <f>AVERAGE('Single data'!V39:Y39)</f>
        <v>92.841480154691993</v>
      </c>
      <c r="Q38" s="22" t="s">
        <v>17</v>
      </c>
      <c r="R38" s="25">
        <f>_xlfn.STDEV.S('Single data'!V39:Y39)/SQRT(4)</f>
        <v>34.865139837523394</v>
      </c>
      <c r="S38" s="21">
        <f>AVERAGE('Single data'!Z39:AC39)</f>
        <v>234.20248235111666</v>
      </c>
      <c r="T38" s="22" t="s">
        <v>17</v>
      </c>
      <c r="U38" s="21">
        <f>_xlfn.STDEV.S('Single data'!Z39:AC39)/SQRT(4)</f>
        <v>78.464146301594937</v>
      </c>
      <c r="V38" s="24">
        <f>AVERAGE('Single data'!AD39:AG39)</f>
        <v>209.11456477030029</v>
      </c>
      <c r="W38" s="22" t="s">
        <v>17</v>
      </c>
      <c r="X38" s="21">
        <f>_xlfn.STDEV.S('Single data'!AD39:AG39)/SQRT(4)</f>
        <v>175.14373579328327</v>
      </c>
      <c r="Y38" s="24">
        <f>AVERAGE('Single data'!AH39:AK39)</f>
        <v>375.74808890924868</v>
      </c>
      <c r="Z38" s="22" t="s">
        <v>17</v>
      </c>
      <c r="AA38" s="21">
        <f>_xlfn.STDEV.S('Single data'!AH39:AK39)/SQRT(4)</f>
        <v>124.32817306674454</v>
      </c>
      <c r="AB38" s="24">
        <f>AVERAGE('Single data'!AL39:AO39)</f>
        <v>163.61090183028472</v>
      </c>
      <c r="AC38" s="22" t="s">
        <v>17</v>
      </c>
      <c r="AD38" s="25">
        <f>_xlfn.STDEV.S(('Single data'!AL39:AO39))/SQRT(4)</f>
        <v>110.55387697802351</v>
      </c>
      <c r="AE38" s="21">
        <f>AVERAGE('Single data'!AP39:AS39)</f>
        <v>312.18015018496368</v>
      </c>
      <c r="AF38" s="22" t="s">
        <v>17</v>
      </c>
      <c r="AG38" s="21">
        <f>_xlfn.STDEV.S('Single data'!AP39:AS39)/SQRT(4)</f>
        <v>112.09585324512533</v>
      </c>
      <c r="AH38" s="24">
        <f>AVERAGE('Single data'!AT39:AW39)</f>
        <v>225.02698143183929</v>
      </c>
      <c r="AI38" s="22" t="s">
        <v>17</v>
      </c>
      <c r="AJ38" s="25">
        <f>_xlfn.STDEV.S('Single data'!AT39:AW39)/SQRT(4)</f>
        <v>102.75491211170628</v>
      </c>
      <c r="AK38" s="21">
        <f>AVERAGE('Single data'!AX39:BA39)</f>
        <v>221.7610769633167</v>
      </c>
      <c r="AL38" s="22" t="s">
        <v>17</v>
      </c>
      <c r="AM38" s="21">
        <f>_xlfn.STDEV.S('Single data'!AX39:BA39)/SQRT(4)</f>
        <v>47.337462905219716</v>
      </c>
      <c r="AN38" s="24">
        <f>AVERAGE('Single data'!BB39:BE39)</f>
        <v>73.440562917660998</v>
      </c>
      <c r="AO38" s="22" t="s">
        <v>17</v>
      </c>
      <c r="AP38" s="25">
        <f>_xlfn.STDEV.S('Single data'!BB39:BE39)/SQRT(4)</f>
        <v>31.544711268986521</v>
      </c>
      <c r="AS38" s="26"/>
      <c r="AT38" s="26"/>
      <c r="AU38" s="26"/>
      <c r="AV38" s="21"/>
      <c r="AW38" s="22"/>
      <c r="AX38" s="21"/>
      <c r="AY38" s="24"/>
      <c r="AZ38" s="22"/>
      <c r="BA38" s="25"/>
      <c r="BB38" s="21"/>
      <c r="BC38" s="22"/>
      <c r="BD38" s="21"/>
      <c r="BE38" s="24"/>
      <c r="BF38" s="22"/>
      <c r="BG38" s="25"/>
      <c r="BH38" s="21"/>
      <c r="BI38" s="22"/>
      <c r="BJ38" s="21"/>
      <c r="BK38" s="24"/>
      <c r="BL38" s="22"/>
      <c r="BM38" s="21"/>
      <c r="BN38" s="24"/>
      <c r="BO38" s="22"/>
      <c r="BP38" s="21"/>
      <c r="BQ38" s="24"/>
      <c r="BR38" s="22"/>
      <c r="BS38" s="25"/>
      <c r="BT38" s="21"/>
      <c r="BU38" s="22"/>
      <c r="BV38" s="21"/>
      <c r="BW38" s="24"/>
      <c r="BX38" s="22"/>
      <c r="BY38" s="25"/>
      <c r="BZ38" s="21"/>
      <c r="CA38" s="22"/>
      <c r="CB38" s="21"/>
      <c r="CC38" s="24"/>
      <c r="CD38" s="22"/>
      <c r="CE38" s="25"/>
    </row>
    <row r="39" spans="1:83" ht="14.4" x14ac:dyDescent="0.3">
      <c r="A39" s="29"/>
      <c r="B39"/>
      <c r="C39"/>
      <c r="D39" s="26"/>
      <c r="E39" s="26"/>
      <c r="F39" s="26"/>
      <c r="G39" s="21"/>
      <c r="H39" s="22"/>
      <c r="I39" s="21"/>
      <c r="J39" s="24"/>
      <c r="K39" s="22"/>
      <c r="L39" s="25"/>
      <c r="M39" s="21"/>
      <c r="N39" s="22"/>
      <c r="O39" s="21"/>
      <c r="P39" s="24"/>
      <c r="Q39" s="22"/>
      <c r="R39" s="25"/>
      <c r="S39" s="21"/>
      <c r="T39" s="22"/>
      <c r="U39" s="21"/>
      <c r="V39" s="24"/>
      <c r="W39" s="22"/>
      <c r="X39" s="21"/>
      <c r="Y39" s="24"/>
      <c r="Z39" s="22"/>
      <c r="AA39" s="21"/>
      <c r="AB39" s="24"/>
      <c r="AC39" s="22"/>
      <c r="AD39" s="25"/>
      <c r="AE39" s="21"/>
      <c r="AF39" s="22"/>
      <c r="AG39" s="21"/>
      <c r="AH39" s="24"/>
      <c r="AI39" s="22"/>
      <c r="AJ39" s="25"/>
      <c r="AK39" s="21"/>
      <c r="AL39" s="22"/>
      <c r="AM39" s="21"/>
      <c r="AN39" s="24"/>
      <c r="AO39" s="22"/>
      <c r="AP39" s="25"/>
      <c r="AS39" s="26"/>
      <c r="AT39" s="26"/>
      <c r="AU39" s="26"/>
      <c r="AV39" s="21"/>
      <c r="AW39" s="22"/>
      <c r="AX39" s="21"/>
      <c r="AY39" s="24"/>
      <c r="AZ39" s="22"/>
      <c r="BA39" s="25"/>
      <c r="BB39" s="21"/>
      <c r="BC39" s="22"/>
      <c r="BD39" s="21"/>
      <c r="BE39" s="24"/>
      <c r="BF39" s="22"/>
      <c r="BG39" s="25"/>
      <c r="BH39" s="21"/>
      <c r="BI39" s="22"/>
      <c r="BJ39" s="21"/>
      <c r="BK39" s="24"/>
      <c r="BL39" s="22"/>
      <c r="BM39" s="21"/>
      <c r="BN39" s="24"/>
      <c r="BO39" s="22"/>
      <c r="BP39" s="21"/>
      <c r="BQ39" s="24"/>
      <c r="BR39" s="22"/>
      <c r="BS39" s="25"/>
      <c r="BT39" s="21"/>
      <c r="BU39" s="22"/>
      <c r="BV39" s="21"/>
      <c r="BW39" s="24"/>
      <c r="BX39" s="22"/>
      <c r="BY39" s="25"/>
      <c r="BZ39" s="21"/>
      <c r="CA39" s="22"/>
      <c r="CB39" s="21"/>
      <c r="CC39" s="24"/>
      <c r="CD39" s="22"/>
      <c r="CE39" s="25"/>
    </row>
    <row r="40" spans="1:83" ht="14.4" x14ac:dyDescent="0.3">
      <c r="A40" s="29"/>
      <c r="B40"/>
      <c r="C40"/>
      <c r="D40" s="26"/>
      <c r="E40" s="26"/>
      <c r="F40" s="26"/>
      <c r="G40" s="21"/>
      <c r="H40" s="22"/>
      <c r="I40" s="21"/>
      <c r="J40" s="24"/>
      <c r="K40" s="22"/>
      <c r="L40" s="25"/>
      <c r="M40" s="21"/>
      <c r="N40" s="22"/>
      <c r="O40" s="21"/>
      <c r="P40" s="24"/>
      <c r="Q40" s="22"/>
      <c r="R40" s="25"/>
      <c r="S40" s="21"/>
      <c r="T40" s="22"/>
      <c r="U40" s="21"/>
      <c r="V40" s="24"/>
      <c r="W40" s="22"/>
      <c r="X40" s="21"/>
      <c r="Y40" s="24"/>
      <c r="Z40" s="22"/>
      <c r="AA40" s="21"/>
      <c r="AB40" s="24"/>
      <c r="AC40" s="22"/>
      <c r="AD40" s="25"/>
      <c r="AE40" s="21"/>
      <c r="AF40" s="22"/>
      <c r="AG40" s="21"/>
      <c r="AH40" s="24"/>
      <c r="AI40" s="22"/>
      <c r="AJ40" s="25"/>
      <c r="AK40" s="21"/>
      <c r="AL40" s="22"/>
      <c r="AM40" s="21"/>
      <c r="AN40" s="24"/>
      <c r="AO40" s="22"/>
      <c r="AP40" s="25"/>
      <c r="AS40" s="26"/>
      <c r="AT40" s="26"/>
      <c r="AU40" s="26"/>
      <c r="AV40" s="21"/>
      <c r="AW40" s="22"/>
      <c r="AX40" s="21"/>
      <c r="AY40" s="24"/>
      <c r="AZ40" s="22"/>
      <c r="BA40" s="25"/>
      <c r="BB40" s="21"/>
      <c r="BC40" s="22"/>
      <c r="BD40" s="21"/>
      <c r="BE40" s="24"/>
      <c r="BF40" s="22"/>
      <c r="BG40" s="25"/>
      <c r="BH40" s="21"/>
      <c r="BI40" s="22"/>
      <c r="BJ40" s="21"/>
      <c r="BK40" s="24"/>
      <c r="BL40" s="22"/>
      <c r="BM40" s="21"/>
      <c r="BN40" s="24"/>
      <c r="BO40" s="22"/>
      <c r="BP40" s="21"/>
      <c r="BQ40" s="24"/>
      <c r="BR40" s="22"/>
      <c r="BS40" s="25"/>
      <c r="BT40" s="21"/>
      <c r="BU40" s="22"/>
      <c r="BV40" s="21"/>
      <c r="BW40" s="24"/>
      <c r="BX40" s="22"/>
      <c r="BY40" s="25"/>
      <c r="BZ40" s="21"/>
      <c r="CA40" s="22"/>
      <c r="CB40" s="21"/>
      <c r="CC40" s="24"/>
      <c r="CD40" s="22"/>
      <c r="CE40" s="25"/>
    </row>
    <row r="41" spans="1:83" ht="20.25" customHeight="1" x14ac:dyDescent="0.3">
      <c r="A41" s="60" t="s">
        <v>12</v>
      </c>
      <c r="B41" s="33" t="s">
        <v>31</v>
      </c>
      <c r="C41" s="1" t="s">
        <v>32</v>
      </c>
      <c r="D41" s="26">
        <f>AVERAGE('Single data'!D42:I42)</f>
        <v>100</v>
      </c>
      <c r="E41" s="26" t="s">
        <v>17</v>
      </c>
      <c r="F41" s="26">
        <f>_xlfn.STDEV.S('Single data'!D42:I42)/SQRT(6)</f>
        <v>0</v>
      </c>
      <c r="G41" s="21">
        <f>AVERAGE('Single data'!J42:M42)</f>
        <v>38.502056586054493</v>
      </c>
      <c r="H41" s="22" t="s">
        <v>17</v>
      </c>
      <c r="I41" s="21">
        <f>_xlfn.STDEV.S('Single data'!J42:M42)/SQRT(3)</f>
        <v>11.228619147710688</v>
      </c>
      <c r="J41" s="24">
        <f>AVERAGE('Single data'!N42:Q42)</f>
        <v>20.580580619691325</v>
      </c>
      <c r="K41" s="22" t="s">
        <v>17</v>
      </c>
      <c r="L41" s="25">
        <f>_xlfn.STDEV.S(('Single data'!N42:Q42))/SQRT(3)</f>
        <v>0.16252733113916382</v>
      </c>
      <c r="M41" s="21">
        <f>AVERAGE('Single data'!R42:U42)</f>
        <v>69.199517109393426</v>
      </c>
      <c r="N41" s="22" t="s">
        <v>17</v>
      </c>
      <c r="O41" s="21">
        <f>_xlfn.STDEV.S('Single data'!R42:U42)/SQRT(4)</f>
        <v>25.576449099045206</v>
      </c>
      <c r="P41" s="24">
        <f>AVERAGE('Single data'!V42:Y42)</f>
        <v>32.780511030039499</v>
      </c>
      <c r="Q41" s="22" t="s">
        <v>17</v>
      </c>
      <c r="R41" s="25">
        <f>_xlfn.STDEV.S('Single data'!V42:Y42)/SQRT(4)</f>
        <v>14.844491198363482</v>
      </c>
      <c r="S41" s="21">
        <f>AVERAGE('Single data'!Z42:AC42)</f>
        <v>61.146242038944067</v>
      </c>
      <c r="T41" s="22" t="s">
        <v>17</v>
      </c>
      <c r="U41" s="21">
        <f>_xlfn.STDEV.S('Single data'!Z42:AC42)/SQRT(4)</f>
        <v>23.075203869031125</v>
      </c>
      <c r="V41" s="24">
        <f>AVERAGE('Single data'!AD42:AG42)</f>
        <v>51.928364308483665</v>
      </c>
      <c r="W41" s="22" t="s">
        <v>17</v>
      </c>
      <c r="X41" s="21">
        <f>_xlfn.STDEV.S('Single data'!AD42:AG42)/SQRT(4)</f>
        <v>36.504093992541428</v>
      </c>
      <c r="Y41" s="24">
        <f>AVERAGE('Single data'!AH42:AK42)</f>
        <v>68.851953164811306</v>
      </c>
      <c r="Z41" s="22" t="s">
        <v>17</v>
      </c>
      <c r="AA41" s="21">
        <f>_xlfn.STDEV.S('Single data'!AH42:AK42)/SQRT(4)</f>
        <v>44.125268911166117</v>
      </c>
      <c r="AB41" s="24">
        <f>AVERAGE('Single data'!AL42:AO42)</f>
        <v>39.502560073800637</v>
      </c>
      <c r="AC41" s="22" t="s">
        <v>17</v>
      </c>
      <c r="AD41" s="25">
        <f>_xlfn.STDEV.S(('Single data'!AL42:AO42))/SQRT(4)</f>
        <v>31.942464008024466</v>
      </c>
      <c r="AE41" s="21">
        <f>AVERAGE('Single data'!AP42:AS42)</f>
        <v>54.660576094031093</v>
      </c>
      <c r="AF41" s="22" t="s">
        <v>17</v>
      </c>
      <c r="AG41" s="21">
        <f>_xlfn.STDEV.S('Single data'!AP42:AS42)/SQRT(4)</f>
        <v>19.747724756963791</v>
      </c>
      <c r="AH41" s="24">
        <f>AVERAGE('Single data'!AT42:AW42)</f>
        <v>32.891370882469566</v>
      </c>
      <c r="AI41" s="22" t="s">
        <v>17</v>
      </c>
      <c r="AJ41" s="25">
        <f>_xlfn.STDEV.S('Single data'!AT42:AW42)/SQRT(4)</f>
        <v>22.229494010193356</v>
      </c>
      <c r="AK41" s="21">
        <f>AVERAGE('Single data'!AX42:BA42)</f>
        <v>56.903344350944273</v>
      </c>
      <c r="AL41" s="22" t="s">
        <v>17</v>
      </c>
      <c r="AM41" s="21">
        <f>_xlfn.STDEV.S('Single data'!AX42:BA42)/SQRT(4)</f>
        <v>44.480463813213767</v>
      </c>
      <c r="AN41" s="24">
        <f>AVERAGE('Single data'!BB42:BE42)</f>
        <v>25.632598911062896</v>
      </c>
      <c r="AO41" s="22" t="s">
        <v>17</v>
      </c>
      <c r="AP41" s="25">
        <f>_xlfn.STDEV.S('Single data'!BB42:BE42)/SQRT(4)</f>
        <v>8.6448728809244955</v>
      </c>
      <c r="AS41" s="26"/>
      <c r="AT41" s="26"/>
      <c r="AU41" s="26"/>
      <c r="AV41" s="21"/>
      <c r="AW41" s="22"/>
      <c r="AX41" s="21"/>
      <c r="AY41" s="24"/>
      <c r="AZ41" s="22"/>
      <c r="BA41" s="25"/>
      <c r="BB41" s="21"/>
      <c r="BC41" s="22"/>
      <c r="BD41" s="21"/>
      <c r="BE41" s="24"/>
      <c r="BF41" s="22"/>
      <c r="BG41" s="25"/>
      <c r="BH41" s="21"/>
      <c r="BI41" s="22"/>
      <c r="BJ41" s="21"/>
      <c r="BK41" s="24"/>
      <c r="BL41" s="22"/>
      <c r="BM41" s="21"/>
      <c r="BN41" s="24"/>
      <c r="BO41" s="22"/>
      <c r="BP41" s="21"/>
      <c r="BQ41" s="24"/>
      <c r="BR41" s="22"/>
      <c r="BS41" s="25"/>
      <c r="BT41" s="21"/>
      <c r="BU41" s="22"/>
      <c r="BV41" s="21"/>
      <c r="BW41" s="24"/>
      <c r="BX41" s="22"/>
      <c r="BY41" s="25"/>
      <c r="BZ41" s="21"/>
      <c r="CA41" s="22"/>
      <c r="CB41" s="21"/>
      <c r="CC41" s="24"/>
      <c r="CD41" s="22"/>
      <c r="CE41" s="25"/>
    </row>
    <row r="42" spans="1:83" ht="17.399999999999999" x14ac:dyDescent="0.3">
      <c r="A42" s="60"/>
      <c r="B42" s="61" t="s">
        <v>33</v>
      </c>
      <c r="C42" s="1" t="s">
        <v>1</v>
      </c>
      <c r="D42" s="26">
        <f>AVERAGE('Single data'!D43:I43)</f>
        <v>100</v>
      </c>
      <c r="E42" s="26" t="s">
        <v>17</v>
      </c>
      <c r="F42" s="26">
        <f>_xlfn.STDEV.S('Single data'!D43:I43)/SQRT(6)</f>
        <v>0</v>
      </c>
      <c r="G42" s="21">
        <f>AVERAGE('Single data'!J43:M43)</f>
        <v>212.97774947522635</v>
      </c>
      <c r="H42" s="22" t="s">
        <v>17</v>
      </c>
      <c r="I42" s="21">
        <f>_xlfn.STDEV.S('Single data'!J43:M43)/SQRT(3)</f>
        <v>116.05166064478681</v>
      </c>
      <c r="J42" s="24">
        <f>AVERAGE('Single data'!N43:Q43)</f>
        <v>123.76099472226234</v>
      </c>
      <c r="K42" s="22" t="s">
        <v>17</v>
      </c>
      <c r="L42" s="25">
        <f>_xlfn.STDEV.S(('Single data'!N43:Q43))/SQRT(3)</f>
        <v>57.714385888797771</v>
      </c>
      <c r="M42" s="21">
        <f>AVERAGE('Single data'!R43:U43)</f>
        <v>69.383381773648594</v>
      </c>
      <c r="N42" s="22" t="s">
        <v>17</v>
      </c>
      <c r="O42" s="21">
        <f>_xlfn.STDEV.S('Single data'!R43:U43)/SQRT(4)</f>
        <v>14.536809914266582</v>
      </c>
      <c r="P42" s="24">
        <f>AVERAGE('Single data'!V43:Y43)</f>
        <v>54.20515992944911</v>
      </c>
      <c r="Q42" s="22" t="s">
        <v>17</v>
      </c>
      <c r="R42" s="25">
        <f>_xlfn.STDEV.S('Single data'!V43:Y43)/SQRT(4)</f>
        <v>14.608464219964695</v>
      </c>
      <c r="S42" s="21">
        <f>AVERAGE('Single data'!Z43:AC43)</f>
        <v>77.450281512444093</v>
      </c>
      <c r="T42" s="22" t="s">
        <v>17</v>
      </c>
      <c r="U42" s="21">
        <f>_xlfn.STDEV.S('Single data'!Z43:AC43)/SQRT(4)</f>
        <v>18.869026572558422</v>
      </c>
      <c r="V42" s="24">
        <f>AVERAGE('Single data'!AD43:AG43)</f>
        <v>73.940580416033811</v>
      </c>
      <c r="W42" s="22" t="s">
        <v>17</v>
      </c>
      <c r="X42" s="21">
        <f>_xlfn.STDEV.S('Single data'!AD43:AG43)/SQRT(4)</f>
        <v>29.102336238554493</v>
      </c>
      <c r="Y42" s="24">
        <f>AVERAGE('Single data'!AH43:AK43)</f>
        <v>83.430353736760509</v>
      </c>
      <c r="Z42" s="22" t="s">
        <v>17</v>
      </c>
      <c r="AA42" s="21">
        <f>_xlfn.STDEV.S('Single data'!AH43:AK43)/SQRT(4)</f>
        <v>16.799048187090936</v>
      </c>
      <c r="AB42" s="24">
        <f>AVERAGE('Single data'!AL43:AO43)</f>
        <v>55.727722544878894</v>
      </c>
      <c r="AC42" s="22" t="s">
        <v>17</v>
      </c>
      <c r="AD42" s="25">
        <f>_xlfn.STDEV.S(('Single data'!AL43:AO43))/SQRT(4)</f>
        <v>23.925075769692981</v>
      </c>
      <c r="AE42" s="21">
        <f>AVERAGE('Single data'!AP43:AS43)</f>
        <v>96.349918217294629</v>
      </c>
      <c r="AF42" s="22" t="s">
        <v>17</v>
      </c>
      <c r="AG42" s="21">
        <f>_xlfn.STDEV.S('Single data'!AP43:AS43)/SQRT(4)</f>
        <v>22.218722227508003</v>
      </c>
      <c r="AH42" s="24">
        <f>AVERAGE('Single data'!AT43:AW43)</f>
        <v>92.302171826676698</v>
      </c>
      <c r="AI42" s="22" t="s">
        <v>17</v>
      </c>
      <c r="AJ42" s="25">
        <f>_xlfn.STDEV.S('Single data'!AT43:AW43)/SQRT(4)</f>
        <v>7.2943120184101851</v>
      </c>
      <c r="AK42" s="21">
        <f>AVERAGE('Single data'!AX43:BA43)</f>
        <v>44.915526328161576</v>
      </c>
      <c r="AL42" s="22" t="s">
        <v>17</v>
      </c>
      <c r="AM42" s="21">
        <f>_xlfn.STDEV.S('Single data'!AX43:BA43)/SQRT(4)</f>
        <v>20.949702887183946</v>
      </c>
      <c r="AN42" s="24">
        <f>AVERAGE('Single data'!BB43:BE43)</f>
        <v>93.665264827152015</v>
      </c>
      <c r="AO42" s="22" t="s">
        <v>17</v>
      </c>
      <c r="AP42" s="25">
        <f>_xlfn.STDEV.S('Single data'!BB43:BE43)/SQRT(4)</f>
        <v>46.757726031715499</v>
      </c>
      <c r="AS42" s="26"/>
      <c r="AT42" s="26"/>
      <c r="AU42" s="26"/>
      <c r="AV42" s="21"/>
      <c r="AW42" s="22"/>
      <c r="AX42" s="21"/>
      <c r="AY42" s="24"/>
      <c r="AZ42" s="22"/>
      <c r="BA42" s="25"/>
      <c r="BB42" s="21"/>
      <c r="BC42" s="22"/>
      <c r="BD42" s="21"/>
      <c r="BE42" s="24"/>
      <c r="BF42" s="22"/>
      <c r="BG42" s="25"/>
      <c r="BH42" s="21"/>
      <c r="BI42" s="22"/>
      <c r="BJ42" s="21"/>
      <c r="BK42" s="24"/>
      <c r="BL42" s="22"/>
      <c r="BM42" s="21"/>
      <c r="BN42" s="24"/>
      <c r="BO42" s="22"/>
      <c r="BP42" s="21"/>
      <c r="BQ42" s="24"/>
      <c r="BR42" s="22"/>
      <c r="BS42" s="25"/>
      <c r="BT42" s="21"/>
      <c r="BU42" s="22"/>
      <c r="BV42" s="21"/>
      <c r="BW42" s="24"/>
      <c r="BX42" s="22"/>
      <c r="BY42" s="25"/>
      <c r="BZ42" s="21"/>
      <c r="CA42" s="22"/>
      <c r="CB42" s="21"/>
      <c r="CC42" s="24"/>
      <c r="CD42" s="22"/>
      <c r="CE42" s="25"/>
    </row>
    <row r="43" spans="1:83" ht="17.399999999999999" x14ac:dyDescent="0.3">
      <c r="A43" s="60"/>
      <c r="B43" s="61"/>
      <c r="C43" s="1" t="s">
        <v>34</v>
      </c>
      <c r="D43" s="26">
        <f>AVERAGE('Single data'!D44:I44)</f>
        <v>100</v>
      </c>
      <c r="E43" s="26" t="s">
        <v>17</v>
      </c>
      <c r="F43" s="26">
        <f>_xlfn.STDEV.S('Single data'!D44:I44)/SQRT(6)</f>
        <v>0</v>
      </c>
      <c r="G43" s="21">
        <f>AVERAGE('Single data'!J44:M44)</f>
        <v>187.3179768125365</v>
      </c>
      <c r="H43" s="22" t="s">
        <v>17</v>
      </c>
      <c r="I43" s="21">
        <f>_xlfn.STDEV.S('Single data'!J44:M44)/SQRT(3)</f>
        <v>116.72434553753345</v>
      </c>
      <c r="J43" s="24">
        <f>AVERAGE('Single data'!N44:Q44)</f>
        <v>113.30364487462343</v>
      </c>
      <c r="K43" s="22" t="s">
        <v>17</v>
      </c>
      <c r="L43" s="25">
        <f>_xlfn.STDEV.S(('Single data'!N44:Q44))/SQRT(3)</f>
        <v>40.406182364956891</v>
      </c>
      <c r="M43" s="21">
        <f>AVERAGE('Single data'!R44:U44)</f>
        <v>63.783734529632895</v>
      </c>
      <c r="N43" s="22" t="s">
        <v>17</v>
      </c>
      <c r="O43" s="21">
        <f>_xlfn.STDEV.S('Single data'!R44:U44)/SQRT(4)</f>
        <v>13.055803645209588</v>
      </c>
      <c r="P43" s="24">
        <f>AVERAGE('Single data'!V44:Y44)</f>
        <v>68.673844471406682</v>
      </c>
      <c r="Q43" s="22" t="s">
        <v>17</v>
      </c>
      <c r="R43" s="25">
        <f>_xlfn.STDEV.S('Single data'!V44:Y44)/SQRT(4)</f>
        <v>25.627833387160553</v>
      </c>
      <c r="S43" s="21">
        <f>AVERAGE('Single data'!Z44:AC44)</f>
        <v>71.907401260339498</v>
      </c>
      <c r="T43" s="22" t="s">
        <v>17</v>
      </c>
      <c r="U43" s="21">
        <f>_xlfn.STDEV.S('Single data'!Z44:AC44)/SQRT(4)</f>
        <v>17.269313777207085</v>
      </c>
      <c r="V43" s="24">
        <f>AVERAGE('Single data'!AD44:AG44)</f>
        <v>69.392299672854762</v>
      </c>
      <c r="W43" s="22" t="s">
        <v>17</v>
      </c>
      <c r="X43" s="21">
        <f>_xlfn.STDEV.S('Single data'!AD44:AG44)/SQRT(4)</f>
        <v>21.976338357807261</v>
      </c>
      <c r="Y43" s="24"/>
      <c r="Z43" s="22"/>
      <c r="AA43" s="21"/>
      <c r="AB43" s="24"/>
      <c r="AC43" s="22"/>
      <c r="AD43" s="25"/>
      <c r="AE43" s="21"/>
      <c r="AF43" s="22"/>
      <c r="AG43" s="21"/>
      <c r="AH43" s="24"/>
      <c r="AI43" s="22"/>
      <c r="AJ43" s="25"/>
      <c r="AK43" s="21">
        <f>AVERAGE('Single data'!AX44:BA44)</f>
        <v>51.392794502039202</v>
      </c>
      <c r="AL43" s="22" t="s">
        <v>17</v>
      </c>
      <c r="AM43" s="21">
        <f>_xlfn.STDEV.S('Single data'!AX44:BA44)/SQRT(4)</f>
        <v>23.708637895643623</v>
      </c>
      <c r="AN43" s="24">
        <f>AVERAGE('Single data'!BB44:BE44)</f>
        <v>100.02573605162615</v>
      </c>
      <c r="AO43" s="22" t="s">
        <v>17</v>
      </c>
      <c r="AP43" s="25">
        <f>_xlfn.STDEV.S('Single data'!BB44:BE44)/SQRT(4)</f>
        <v>41.062406383291936</v>
      </c>
      <c r="AS43" s="26"/>
      <c r="AT43" s="26"/>
      <c r="AU43" s="26"/>
      <c r="AV43" s="21"/>
      <c r="AW43" s="22"/>
      <c r="AX43" s="21"/>
      <c r="AY43" s="24"/>
      <c r="AZ43" s="22"/>
      <c r="BA43" s="25"/>
      <c r="BB43" s="21"/>
      <c r="BC43" s="22"/>
      <c r="BD43" s="21"/>
      <c r="BE43" s="24"/>
      <c r="BF43" s="22"/>
      <c r="BG43" s="25"/>
      <c r="BH43" s="21"/>
      <c r="BI43" s="22"/>
      <c r="BJ43" s="21"/>
      <c r="BK43" s="24"/>
      <c r="BL43" s="22"/>
      <c r="BM43" s="21"/>
      <c r="BN43" s="24"/>
      <c r="BO43" s="22"/>
      <c r="BP43" s="21"/>
      <c r="BQ43" s="24"/>
      <c r="BR43" s="22"/>
      <c r="BS43" s="25"/>
      <c r="BT43" s="21"/>
      <c r="BU43" s="22"/>
      <c r="BV43" s="21"/>
      <c r="BW43" s="24"/>
      <c r="BX43" s="22"/>
      <c r="BY43" s="25"/>
      <c r="BZ43" s="21"/>
      <c r="CA43" s="22"/>
      <c r="CB43" s="21"/>
      <c r="CC43" s="24"/>
      <c r="CD43" s="22"/>
      <c r="CE43" s="25"/>
    </row>
    <row r="44" spans="1:83" ht="17.399999999999999" x14ac:dyDescent="0.3">
      <c r="A44" s="60"/>
      <c r="B44" s="61"/>
      <c r="C44" s="1" t="s">
        <v>3</v>
      </c>
      <c r="D44" s="26">
        <f>AVERAGE('Single data'!D45:I45)</f>
        <v>100</v>
      </c>
      <c r="E44" s="26" t="s">
        <v>17</v>
      </c>
      <c r="F44" s="26">
        <f>_xlfn.STDEV.S('Single data'!D45:I45)/SQRT(6)</f>
        <v>0</v>
      </c>
      <c r="G44" s="21">
        <f>AVERAGE('Single data'!J45:M45)</f>
        <v>198.06682563508858</v>
      </c>
      <c r="H44" s="22" t="s">
        <v>17</v>
      </c>
      <c r="I44" s="21">
        <f>_xlfn.STDEV.S('Single data'!J45:M45)/SQRT(3)</f>
        <v>114.42838235274334</v>
      </c>
      <c r="J44" s="24">
        <f>AVERAGE('Single data'!N45:Q45)</f>
        <v>43.253297313918779</v>
      </c>
      <c r="K44" s="22" t="s">
        <v>17</v>
      </c>
      <c r="L44" s="25">
        <f>_xlfn.STDEV.S(('Single data'!N45:Q45))/SQRT(3)</f>
        <v>12.160143995006068</v>
      </c>
      <c r="M44" s="21">
        <f>AVERAGE('Single data'!R45:U45)</f>
        <v>71.515564477263013</v>
      </c>
      <c r="N44" s="22" t="s">
        <v>17</v>
      </c>
      <c r="O44" s="21">
        <f>_xlfn.STDEV.S('Single data'!R45:U45)/SQRT(4)</f>
        <v>8.2440570595287372</v>
      </c>
      <c r="P44" s="24">
        <f>AVERAGE('Single data'!V45:Y45)</f>
        <v>28.695760806486511</v>
      </c>
      <c r="Q44" s="22" t="s">
        <v>17</v>
      </c>
      <c r="R44" s="25">
        <f>_xlfn.STDEV.S('Single data'!V45:Y45)/SQRT(4)</f>
        <v>6.739353118505135</v>
      </c>
      <c r="S44" s="21">
        <f>AVERAGE('Single data'!Z45:AC45)</f>
        <v>78.483775079616166</v>
      </c>
      <c r="T44" s="22" t="s">
        <v>17</v>
      </c>
      <c r="U44" s="21">
        <f>_xlfn.STDEV.S('Single data'!Z45:AC45)/SQRT(4)</f>
        <v>4.3958448737779472</v>
      </c>
      <c r="V44" s="24">
        <f>AVERAGE('Single data'!AD45:AG45)</f>
        <v>65.853033266749918</v>
      </c>
      <c r="W44" s="22" t="s">
        <v>17</v>
      </c>
      <c r="X44" s="21">
        <f>_xlfn.STDEV.S('Single data'!AD45:AG45)/SQRT(4)</f>
        <v>39.698899906427457</v>
      </c>
      <c r="Y44" s="24">
        <f>AVERAGE('Single data'!AH45:AK45)</f>
        <v>93.583141141034275</v>
      </c>
      <c r="Z44" s="22" t="s">
        <v>17</v>
      </c>
      <c r="AA44" s="21">
        <f>_xlfn.STDEV.S('Single data'!AH45:AK45)/SQRT(4)</f>
        <v>5.7423254902837702</v>
      </c>
      <c r="AB44" s="24">
        <f>AVERAGE('Single data'!AL45:AO45)</f>
        <v>36.400085735773544</v>
      </c>
      <c r="AC44" s="22" t="s">
        <v>17</v>
      </c>
      <c r="AD44" s="25">
        <f>_xlfn.STDEV.S(('Single data'!AL45:AO45))/SQRT(4)</f>
        <v>23.009795010694695</v>
      </c>
      <c r="AE44" s="21">
        <f>AVERAGE('Single data'!AP45:AS45)</f>
        <v>91.926738963383286</v>
      </c>
      <c r="AF44" s="22" t="s">
        <v>17</v>
      </c>
      <c r="AG44" s="21">
        <f>_xlfn.STDEV.S('Single data'!AP45:AS45)/SQRT(4)</f>
        <v>7.7153774791202441</v>
      </c>
      <c r="AH44" s="24">
        <f>AVERAGE('Single data'!AT45:AW45)</f>
        <v>86.732062669331981</v>
      </c>
      <c r="AI44" s="22" t="s">
        <v>17</v>
      </c>
      <c r="AJ44" s="25">
        <f>_xlfn.STDEV.S('Single data'!AT45:AW45)/SQRT(4)</f>
        <v>6.1630240184830747</v>
      </c>
      <c r="AK44" s="21">
        <f>AVERAGE('Single data'!AX45:BA45)</f>
        <v>81.030273918969499</v>
      </c>
      <c r="AL44" s="22" t="s">
        <v>17</v>
      </c>
      <c r="AM44" s="21">
        <f>_xlfn.STDEV.S('Single data'!AX45:BA45)/SQRT(4)</f>
        <v>1.3734732696816565</v>
      </c>
      <c r="AN44" s="24">
        <f>AVERAGE('Single data'!BB45:BE45)</f>
        <v>48.591166485128554</v>
      </c>
      <c r="AO44" s="22" t="s">
        <v>17</v>
      </c>
      <c r="AP44" s="25">
        <f>_xlfn.STDEV.S('Single data'!BB45:BE45)/SQRT(4)</f>
        <v>19.433408798561466</v>
      </c>
      <c r="AS44" s="26"/>
      <c r="AT44" s="26"/>
      <c r="AU44" s="26"/>
      <c r="AV44" s="21"/>
      <c r="AW44" s="22"/>
      <c r="AX44" s="21"/>
      <c r="AY44" s="24"/>
      <c r="AZ44" s="22"/>
      <c r="BA44" s="25"/>
      <c r="BB44" s="21"/>
      <c r="BC44" s="22"/>
      <c r="BD44" s="21"/>
      <c r="BE44" s="24"/>
      <c r="BF44" s="22"/>
      <c r="BG44" s="25"/>
      <c r="BH44" s="21"/>
      <c r="BI44" s="22"/>
      <c r="BJ44" s="21"/>
      <c r="BK44" s="24"/>
      <c r="BL44" s="22"/>
      <c r="BM44" s="21"/>
      <c r="BN44" s="24"/>
      <c r="BO44" s="22"/>
      <c r="BP44" s="21"/>
      <c r="BQ44" s="24"/>
      <c r="BR44" s="22"/>
      <c r="BS44" s="25"/>
      <c r="BT44" s="21"/>
      <c r="BU44" s="22"/>
      <c r="BV44" s="21"/>
      <c r="BW44" s="24"/>
      <c r="BX44" s="22"/>
      <c r="BY44" s="25"/>
      <c r="BZ44" s="21"/>
      <c r="CA44" s="22"/>
      <c r="CB44" s="21"/>
      <c r="CC44" s="24"/>
      <c r="CD44" s="22"/>
      <c r="CE44" s="25"/>
    </row>
    <row r="45" spans="1:83" ht="17.399999999999999" x14ac:dyDescent="0.3">
      <c r="A45" s="60"/>
      <c r="B45" s="61"/>
      <c r="C45" s="4" t="s">
        <v>4</v>
      </c>
      <c r="D45" s="26">
        <f>AVERAGE('Single data'!D46:I46)</f>
        <v>100</v>
      </c>
      <c r="E45" s="26" t="s">
        <v>17</v>
      </c>
      <c r="F45" s="26">
        <f>_xlfn.STDEV.S('Single data'!D46:I46)/SQRT(6)</f>
        <v>0</v>
      </c>
      <c r="G45" s="21">
        <f>AVERAGE('Single data'!J46:M46)</f>
        <v>113.86662471174067</v>
      </c>
      <c r="H45" s="22" t="s">
        <v>17</v>
      </c>
      <c r="I45" s="21">
        <f>_xlfn.STDEV.S('Single data'!J46:M46)/SQRT(3)</f>
        <v>51.185992146875812</v>
      </c>
      <c r="J45" s="24">
        <f>AVERAGE('Single data'!N46:Q46)</f>
        <v>31.26295200801043</v>
      </c>
      <c r="K45" s="22" t="s">
        <v>17</v>
      </c>
      <c r="L45" s="25">
        <f>_xlfn.STDEV.S(('Single data'!N46:Q46))/SQRT(3)</f>
        <v>16.868049217775063</v>
      </c>
      <c r="M45" s="21">
        <f>AVERAGE('Single data'!R46:U46)</f>
        <v>64.809925278655214</v>
      </c>
      <c r="N45" s="22" t="s">
        <v>17</v>
      </c>
      <c r="O45" s="21">
        <f>_xlfn.STDEV.S('Single data'!R46:U46)/SQRT(4)</f>
        <v>9.115588057705347</v>
      </c>
      <c r="P45" s="24">
        <f>AVERAGE('Single data'!V46:Y46)</f>
        <v>29.498688638612109</v>
      </c>
      <c r="Q45" s="22" t="s">
        <v>17</v>
      </c>
      <c r="R45" s="25">
        <f>_xlfn.STDEV.S('Single data'!V46:Y46)/SQRT(4)</f>
        <v>7.5391505174356919</v>
      </c>
      <c r="S45" s="21">
        <f>AVERAGE('Single data'!Z46:AC46)</f>
        <v>79.529682952774451</v>
      </c>
      <c r="T45" s="22" t="s">
        <v>17</v>
      </c>
      <c r="U45" s="21">
        <f>_xlfn.STDEV.S('Single data'!Z46:AC46)/SQRT(4)</f>
        <v>7.2823746124127684</v>
      </c>
      <c r="V45" s="24">
        <f>AVERAGE('Single data'!AD46:AG46)</f>
        <v>56.857073427370004</v>
      </c>
      <c r="W45" s="22" t="s">
        <v>17</v>
      </c>
      <c r="X45" s="21">
        <f>_xlfn.STDEV.S('Single data'!AD46:AG46)/SQRT(4)</f>
        <v>21.831302358760851</v>
      </c>
      <c r="Y45" s="24">
        <f>AVERAGE('Single data'!AH46:AK46)</f>
        <v>79.949701890297064</v>
      </c>
      <c r="Z45" s="22" t="s">
        <v>17</v>
      </c>
      <c r="AA45" s="21">
        <f>_xlfn.STDEV.S('Single data'!AH46:AK46)/SQRT(4)</f>
        <v>10.841962011106736</v>
      </c>
      <c r="AB45" s="24">
        <f>AVERAGE('Single data'!AL46:AO46)</f>
        <v>27.675130485914977</v>
      </c>
      <c r="AC45" s="22" t="s">
        <v>17</v>
      </c>
      <c r="AD45" s="25">
        <f>_xlfn.STDEV.S(('Single data'!AL46:AO46))/SQRT(4)</f>
        <v>15.373992765671511</v>
      </c>
      <c r="AE45" s="21">
        <f>AVERAGE('Single data'!AP46:AS46)</f>
        <v>87.163280076280756</v>
      </c>
      <c r="AF45" s="22" t="s">
        <v>17</v>
      </c>
      <c r="AG45" s="21">
        <f>_xlfn.STDEV.S('Single data'!AP46:AS46)/SQRT(4)</f>
        <v>11.27821349419837</v>
      </c>
      <c r="AH45" s="24">
        <f>AVERAGE('Single data'!AT46:AW46)</f>
        <v>80.614840516324875</v>
      </c>
      <c r="AI45" s="22" t="s">
        <v>17</v>
      </c>
      <c r="AJ45" s="25">
        <f>_xlfn.STDEV.S('Single data'!AT46:AW46)/SQRT(4)</f>
        <v>14.705242778486825</v>
      </c>
      <c r="AK45" s="21">
        <f>AVERAGE('Single data'!AX46:BA46)</f>
        <v>101.50153167848984</v>
      </c>
      <c r="AL45" s="22" t="s">
        <v>17</v>
      </c>
      <c r="AM45" s="21">
        <f>_xlfn.STDEV.S('Single data'!AX46:BA46)/SQRT(4)</f>
        <v>22.308774602041094</v>
      </c>
      <c r="AN45" s="24">
        <f>AVERAGE('Single data'!BB46:BE46)</f>
        <v>50.276076700742102</v>
      </c>
      <c r="AO45" s="22" t="s">
        <v>17</v>
      </c>
      <c r="AP45" s="25">
        <f>_xlfn.STDEV.S('Single data'!BB46:BE46)/SQRT(4)</f>
        <v>15.572608915428578</v>
      </c>
      <c r="AS45" s="26"/>
      <c r="AT45" s="26"/>
      <c r="AU45" s="26"/>
      <c r="AV45" s="21"/>
      <c r="AW45" s="22"/>
      <c r="AX45" s="21"/>
      <c r="AY45" s="24"/>
      <c r="AZ45" s="22"/>
      <c r="BA45" s="25"/>
      <c r="BB45" s="21"/>
      <c r="BC45" s="22"/>
      <c r="BD45" s="21"/>
      <c r="BE45" s="24"/>
      <c r="BF45" s="22"/>
      <c r="BG45" s="25"/>
      <c r="BH45" s="21"/>
      <c r="BI45" s="22"/>
      <c r="BJ45" s="21"/>
      <c r="BK45" s="24"/>
      <c r="BL45" s="22"/>
      <c r="BM45" s="21"/>
      <c r="BN45" s="24"/>
      <c r="BO45" s="22"/>
      <c r="BP45" s="21"/>
      <c r="BQ45" s="24"/>
      <c r="BR45" s="22"/>
      <c r="BS45" s="25"/>
      <c r="BT45" s="21"/>
      <c r="BU45" s="22"/>
      <c r="BV45" s="21"/>
      <c r="BW45" s="24"/>
      <c r="BX45" s="22"/>
      <c r="BY45" s="25"/>
      <c r="BZ45" s="21"/>
      <c r="CA45" s="22"/>
      <c r="CB45" s="21"/>
      <c r="CC45" s="24"/>
      <c r="CD45" s="22"/>
      <c r="CE45" s="25"/>
    </row>
    <row r="46" spans="1:83" ht="17.399999999999999" x14ac:dyDescent="0.3">
      <c r="A46" s="60"/>
      <c r="B46" s="61"/>
      <c r="C46" s="1" t="s">
        <v>35</v>
      </c>
      <c r="D46" s="26">
        <f>AVERAGE('Single data'!D47:I47)</f>
        <v>100</v>
      </c>
      <c r="E46" s="26" t="s">
        <v>17</v>
      </c>
      <c r="F46" s="26">
        <f>_xlfn.STDEV.S('Single data'!D47:I47)/SQRT(6)</f>
        <v>0</v>
      </c>
      <c r="G46" s="21">
        <f>AVERAGE('Single data'!J47:M47)</f>
        <v>159.36835210592912</v>
      </c>
      <c r="H46" s="22" t="s">
        <v>17</v>
      </c>
      <c r="I46" s="21">
        <f>_xlfn.STDEV.S('Single data'!J47:M47)/SQRT(3)</f>
        <v>112.53874785388564</v>
      </c>
      <c r="J46" s="24">
        <f>AVERAGE('Single data'!N47:Q47)</f>
        <v>58.617038302574734</v>
      </c>
      <c r="K46" s="22" t="s">
        <v>17</v>
      </c>
      <c r="L46" s="25">
        <f>_xlfn.STDEV.S(('Single data'!N47:Q47))/SQRT(3)</f>
        <v>26.037426583287736</v>
      </c>
      <c r="M46" s="21">
        <f>AVERAGE('Single data'!R47:U47)</f>
        <v>140.85662515928215</v>
      </c>
      <c r="N46" s="22" t="s">
        <v>17</v>
      </c>
      <c r="O46" s="21">
        <f>_xlfn.STDEV.S('Single data'!R47:U47)/SQRT(4)</f>
        <v>77.607905359252257</v>
      </c>
      <c r="P46" s="24">
        <f>AVERAGE('Single data'!V47:Y47)</f>
        <v>52.186571848114824</v>
      </c>
      <c r="Q46" s="22" t="s">
        <v>17</v>
      </c>
      <c r="R46" s="25">
        <f>_xlfn.STDEV.S('Single data'!V47:Y47)/SQRT(4)</f>
        <v>22.668072682761977</v>
      </c>
      <c r="S46" s="21">
        <f>AVERAGE('Single data'!Z47:AC47)</f>
        <v>78.1744687757609</v>
      </c>
      <c r="T46" s="22" t="s">
        <v>17</v>
      </c>
      <c r="U46" s="21">
        <f>_xlfn.STDEV.S('Single data'!Z47:AC47)/SQRT(4)</f>
        <v>21.059376179254361</v>
      </c>
      <c r="V46" s="24">
        <f>AVERAGE('Single data'!AD47:AG47)</f>
        <v>113.29276406858267</v>
      </c>
      <c r="W46" s="22" t="s">
        <v>17</v>
      </c>
      <c r="X46" s="21">
        <f>_xlfn.STDEV.S('Single data'!AD47:AG47)/SQRT(4)</f>
        <v>55.594975367925947</v>
      </c>
      <c r="Y46" s="24"/>
      <c r="Z46" s="22"/>
      <c r="AA46" s="21"/>
      <c r="AB46" s="24"/>
      <c r="AC46" s="22"/>
      <c r="AD46" s="25"/>
      <c r="AE46" s="21"/>
      <c r="AF46" s="22"/>
      <c r="AG46" s="21"/>
      <c r="AH46" s="24"/>
      <c r="AI46" s="22"/>
      <c r="AJ46" s="25"/>
      <c r="AK46" s="21">
        <f>AVERAGE('Single data'!AX47:BA47)</f>
        <v>54.370894671600468</v>
      </c>
      <c r="AL46" s="22" t="s">
        <v>17</v>
      </c>
      <c r="AM46" s="21">
        <f>_xlfn.STDEV.S('Single data'!AX47:BA47)/SQRT(4)</f>
        <v>17.703183331576209</v>
      </c>
      <c r="AN46" s="24">
        <f>AVERAGE('Single data'!BB47:BE47)</f>
        <v>39.906799449818223</v>
      </c>
      <c r="AO46" s="22" t="s">
        <v>17</v>
      </c>
      <c r="AP46" s="25">
        <f>_xlfn.STDEV.S('Single data'!BB47:BE47)/SQRT(4)</f>
        <v>14.164371211390751</v>
      </c>
      <c r="AS46" s="26"/>
      <c r="AT46" s="26"/>
      <c r="AU46" s="26"/>
      <c r="AV46" s="21"/>
      <c r="AW46" s="22"/>
      <c r="AX46" s="21"/>
      <c r="AY46" s="24"/>
      <c r="AZ46" s="22"/>
      <c r="BA46" s="25"/>
      <c r="BB46" s="21"/>
      <c r="BC46" s="22"/>
      <c r="BD46" s="21"/>
      <c r="BE46" s="24"/>
      <c r="BF46" s="22"/>
      <c r="BG46" s="25"/>
      <c r="BH46" s="21"/>
      <c r="BI46" s="22"/>
      <c r="BJ46" s="21"/>
      <c r="BK46" s="24"/>
      <c r="BL46" s="22"/>
      <c r="BM46" s="21"/>
      <c r="BN46" s="24"/>
      <c r="BO46" s="22"/>
      <c r="BP46" s="21"/>
      <c r="BQ46" s="24"/>
      <c r="BR46" s="22"/>
      <c r="BS46" s="25"/>
      <c r="BT46" s="21"/>
      <c r="BU46" s="22"/>
      <c r="BV46" s="21"/>
      <c r="BW46" s="24"/>
      <c r="BX46" s="22"/>
      <c r="BY46" s="25"/>
      <c r="BZ46" s="21"/>
      <c r="CA46" s="22"/>
      <c r="CB46" s="21"/>
      <c r="CC46" s="24"/>
      <c r="CD46" s="22"/>
      <c r="CE46" s="25"/>
    </row>
    <row r="47" spans="1:83" ht="17.399999999999999" customHeight="1" x14ac:dyDescent="0.3">
      <c r="A47" s="60"/>
      <c r="B47" s="61" t="s">
        <v>57</v>
      </c>
      <c r="C47" s="1" t="s">
        <v>2</v>
      </c>
      <c r="D47" s="26">
        <f>AVERAGE('Single data'!D48:I48)</f>
        <v>100</v>
      </c>
      <c r="E47" s="26" t="s">
        <v>17</v>
      </c>
      <c r="F47" s="26">
        <f>_xlfn.STDEV.S('Single data'!D48:I48)/SQRT(6)</f>
        <v>0</v>
      </c>
      <c r="G47" s="21">
        <f>AVERAGE('Single data'!J48:M48)</f>
        <v>168.78313299404525</v>
      </c>
      <c r="H47" s="22" t="s">
        <v>17</v>
      </c>
      <c r="I47" s="21">
        <f>_xlfn.STDEV.S('Single data'!J48:M48)/SQRT(3)</f>
        <v>65.111716304548821</v>
      </c>
      <c r="J47" s="24">
        <f>AVERAGE('Single data'!N48:Q48)</f>
        <v>63.21864684519781</v>
      </c>
      <c r="K47" s="22" t="s">
        <v>17</v>
      </c>
      <c r="L47" s="25">
        <f>_xlfn.STDEV.S(('Single data'!N48:Q48))/SQRT(3)</f>
        <v>19.812025521093538</v>
      </c>
      <c r="M47" s="21">
        <f>AVERAGE('Single data'!R48:U48)</f>
        <v>70.810196278756365</v>
      </c>
      <c r="N47" s="22" t="s">
        <v>17</v>
      </c>
      <c r="O47" s="21">
        <f>_xlfn.STDEV.S('Single data'!R48:U48)/SQRT(4)</f>
        <v>15.401312248906281</v>
      </c>
      <c r="P47" s="24">
        <f>AVERAGE('Single data'!V48:Y48)</f>
        <v>29.626430208278187</v>
      </c>
      <c r="Q47" s="22" t="s">
        <v>17</v>
      </c>
      <c r="R47" s="25">
        <f>_xlfn.STDEV.S('Single data'!V48:Y48)/SQRT(4)</f>
        <v>13.378364543176644</v>
      </c>
      <c r="S47" s="21">
        <f>AVERAGE('Single data'!Z48:AC48)</f>
        <v>69.430285142098043</v>
      </c>
      <c r="T47" s="22" t="s">
        <v>17</v>
      </c>
      <c r="U47" s="21">
        <f>_xlfn.STDEV.S('Single data'!Z48:AC48)/SQRT(4)</f>
        <v>9.9635831684257994</v>
      </c>
      <c r="V47" s="24">
        <f>AVERAGE('Single data'!AD48:AG48)</f>
        <v>69.241596184628563</v>
      </c>
      <c r="W47" s="22" t="s">
        <v>17</v>
      </c>
      <c r="X47" s="21">
        <f>_xlfn.STDEV.S('Single data'!AD48:AG48)/SQRT(4)</f>
        <v>39.478403698392974</v>
      </c>
      <c r="Y47" s="24">
        <f>AVERAGE('Single data'!AH48:AK48)</f>
        <v>73.985518684874506</v>
      </c>
      <c r="Z47" s="22" t="s">
        <v>17</v>
      </c>
      <c r="AA47" s="21">
        <f>_xlfn.STDEV.S('Single data'!AH48:AK48)/SQRT(4)</f>
        <v>14.570937206538485</v>
      </c>
      <c r="AB47" s="24">
        <f>AVERAGE('Single data'!AL48:AO48)</f>
        <v>38.510784061242958</v>
      </c>
      <c r="AC47" s="22" t="s">
        <v>17</v>
      </c>
      <c r="AD47" s="25">
        <f>_xlfn.STDEV.S(('Single data'!AL48:AO48))/SQRT(4)</f>
        <v>23.871819197731046</v>
      </c>
      <c r="AE47" s="21">
        <f>AVERAGE('Single data'!AP48:AS48)</f>
        <v>238.84865714499517</v>
      </c>
      <c r="AF47" s="22" t="s">
        <v>17</v>
      </c>
      <c r="AG47" s="21">
        <f>_xlfn.STDEV.S('Single data'!AP48:AS48)/SQRT(4)</f>
        <v>158.34926213272834</v>
      </c>
      <c r="AH47" s="24">
        <f>AVERAGE('Single data'!AT48:AW48)</f>
        <v>83.324957401560312</v>
      </c>
      <c r="AI47" s="22" t="s">
        <v>17</v>
      </c>
      <c r="AJ47" s="25">
        <f>_xlfn.STDEV.S('Single data'!AT48:AW48)/SQRT(4)</f>
        <v>9.4305484181591002</v>
      </c>
      <c r="AK47" s="21">
        <f>AVERAGE('Single data'!AX48:BA48)</f>
        <v>64.429658930676737</v>
      </c>
      <c r="AL47" s="22" t="s">
        <v>17</v>
      </c>
      <c r="AM47" s="21">
        <f>_xlfn.STDEV.S('Single data'!AX48:BA48)/SQRT(4)</f>
        <v>21.273612764164483</v>
      </c>
      <c r="AN47" s="24">
        <f>AVERAGE('Single data'!BB48:BE48)</f>
        <v>67.273573850564631</v>
      </c>
      <c r="AO47" s="22" t="s">
        <v>17</v>
      </c>
      <c r="AP47" s="25">
        <f>_xlfn.STDEV.S('Single data'!BB48:BE48)/SQRT(4)</f>
        <v>26.340977026883113</v>
      </c>
      <c r="AS47" s="26"/>
      <c r="AT47" s="26"/>
      <c r="AU47" s="26"/>
      <c r="AV47" s="21"/>
      <c r="AW47" s="22"/>
      <c r="AX47" s="21"/>
      <c r="AY47" s="24"/>
      <c r="AZ47" s="22"/>
      <c r="BA47" s="25"/>
      <c r="BB47" s="21"/>
      <c r="BC47" s="22"/>
      <c r="BD47" s="21"/>
      <c r="BE47" s="24"/>
      <c r="BF47" s="22"/>
      <c r="BG47" s="25"/>
      <c r="BH47" s="21"/>
      <c r="BI47" s="22"/>
      <c r="BJ47" s="21"/>
      <c r="BK47" s="24"/>
      <c r="BL47" s="22"/>
      <c r="BM47" s="21"/>
      <c r="BN47" s="24"/>
      <c r="BO47" s="22"/>
      <c r="BP47" s="21"/>
      <c r="BQ47" s="24"/>
      <c r="BR47" s="22"/>
      <c r="BS47" s="25"/>
      <c r="BT47" s="21"/>
      <c r="BU47" s="22"/>
      <c r="BV47" s="21"/>
      <c r="BW47" s="24"/>
      <c r="BX47" s="22"/>
      <c r="BY47" s="25"/>
      <c r="BZ47" s="21"/>
      <c r="CA47" s="22"/>
      <c r="CB47" s="21"/>
      <c r="CC47" s="24"/>
      <c r="CD47" s="22"/>
      <c r="CE47" s="25"/>
    </row>
    <row r="48" spans="1:83" ht="17.399999999999999" x14ac:dyDescent="0.3">
      <c r="A48" s="60"/>
      <c r="B48" s="61"/>
      <c r="C48" s="1" t="s">
        <v>36</v>
      </c>
      <c r="D48" s="26">
        <f>AVERAGE('Single data'!D49:I49)</f>
        <v>100</v>
      </c>
      <c r="E48" s="26" t="s">
        <v>17</v>
      </c>
      <c r="F48" s="26">
        <f>_xlfn.STDEV.S('Single data'!D49:I49)/SQRT(6)</f>
        <v>0</v>
      </c>
      <c r="G48" s="21">
        <f>AVERAGE('Single data'!J49:M49)</f>
        <v>122.48209039341191</v>
      </c>
      <c r="H48" s="22" t="s">
        <v>17</v>
      </c>
      <c r="I48" s="21">
        <f>_xlfn.STDEV.S('Single data'!J49:M49)/SQRT(3)</f>
        <v>66.315744262188502</v>
      </c>
      <c r="J48" s="24">
        <f>AVERAGE('Single data'!N49:Q49)</f>
        <v>32.867414485010549</v>
      </c>
      <c r="K48" s="22" t="s">
        <v>17</v>
      </c>
      <c r="L48" s="25">
        <f>_xlfn.STDEV.S(('Single data'!N49:Q49))/SQRT(3)</f>
        <v>21.15249353625893</v>
      </c>
      <c r="M48" s="21">
        <f>AVERAGE('Single data'!R49:U49)</f>
        <v>65.856839769324154</v>
      </c>
      <c r="N48" s="22" t="s">
        <v>17</v>
      </c>
      <c r="O48" s="21">
        <f>_xlfn.STDEV.S('Single data'!R49:U49)/SQRT(4)</f>
        <v>6.618699466259895</v>
      </c>
      <c r="P48" s="24">
        <f>AVERAGE('Single data'!V49:Y49)</f>
        <v>28.941079895494521</v>
      </c>
      <c r="Q48" s="22" t="s">
        <v>17</v>
      </c>
      <c r="R48" s="25">
        <f>_xlfn.STDEV.S('Single data'!V49:Y49)/SQRT(4)</f>
        <v>10.149306603856209</v>
      </c>
      <c r="S48" s="21">
        <f>AVERAGE('Single data'!Z49:AC49)</f>
        <v>86.005947446616432</v>
      </c>
      <c r="T48" s="22" t="s">
        <v>17</v>
      </c>
      <c r="U48" s="21">
        <f>_xlfn.STDEV.S('Single data'!Z49:AC49)/SQRT(4)</f>
        <v>6.7099460891933784</v>
      </c>
      <c r="V48" s="24">
        <f>AVERAGE('Single data'!AD49:AG49)</f>
        <v>50.158705308041974</v>
      </c>
      <c r="W48" s="22" t="s">
        <v>17</v>
      </c>
      <c r="X48" s="21">
        <f>_xlfn.STDEV.S('Single data'!AD49:AG49)/SQRT(4)</f>
        <v>17.43756711369894</v>
      </c>
      <c r="Y48" s="24">
        <f>AVERAGE('Single data'!AH49:AK49)</f>
        <v>73.605284666452462</v>
      </c>
      <c r="Z48" s="22" t="s">
        <v>17</v>
      </c>
      <c r="AA48" s="21">
        <f>_xlfn.STDEV.S('Single data'!AH49:AK49)/SQRT(4)</f>
        <v>5.1683131672708775</v>
      </c>
      <c r="AB48" s="24">
        <f>AVERAGE('Single data'!AL49:AO49)</f>
        <v>20.989350395038475</v>
      </c>
      <c r="AC48" s="22" t="s">
        <v>17</v>
      </c>
      <c r="AD48" s="25">
        <f>_xlfn.STDEV.S(('Single data'!AL49:AO49))/SQRT(4)</f>
        <v>15.913493254580665</v>
      </c>
      <c r="AE48" s="21">
        <f>AVERAGE('Single data'!AP49:AS49)</f>
        <v>61.361883856782747</v>
      </c>
      <c r="AF48" s="22" t="s">
        <v>17</v>
      </c>
      <c r="AG48" s="21">
        <f>_xlfn.STDEV.S('Single data'!AP49:AS49)/SQRT(4)</f>
        <v>23.349129417405475</v>
      </c>
      <c r="AH48" s="24">
        <f>AVERAGE('Single data'!AT49:AW49)</f>
        <v>78.461606531637145</v>
      </c>
      <c r="AI48" s="22" t="s">
        <v>17</v>
      </c>
      <c r="AJ48" s="25">
        <f>_xlfn.STDEV.S('Single data'!AT49:AW49)/SQRT(4)</f>
        <v>13.373196856682256</v>
      </c>
      <c r="AK48" s="21">
        <f>AVERAGE('Single data'!AX49:BA49)</f>
        <v>132.00913302564152</v>
      </c>
      <c r="AL48" s="22" t="s">
        <v>17</v>
      </c>
      <c r="AM48" s="21">
        <f>_xlfn.STDEV.S('Single data'!AX49:BA49)/SQRT(4)</f>
        <v>57.296061229076088</v>
      </c>
      <c r="AN48" s="24">
        <f>AVERAGE('Single data'!BB49:BE49)</f>
        <v>48.5543033991516</v>
      </c>
      <c r="AO48" s="22" t="s">
        <v>17</v>
      </c>
      <c r="AP48" s="25">
        <f>_xlfn.STDEV.S('Single data'!BB49:BE49)/SQRT(4)</f>
        <v>17.816582479377505</v>
      </c>
      <c r="AS48" s="26"/>
      <c r="AT48" s="26"/>
      <c r="AU48" s="26"/>
      <c r="AV48" s="21"/>
      <c r="AW48" s="22"/>
      <c r="AX48" s="21"/>
      <c r="AY48" s="24"/>
      <c r="AZ48" s="22"/>
      <c r="BA48" s="25"/>
      <c r="BB48" s="21"/>
      <c r="BC48" s="22"/>
      <c r="BD48" s="21"/>
      <c r="BE48" s="24"/>
      <c r="BF48" s="22"/>
      <c r="BG48" s="25"/>
      <c r="BH48" s="21"/>
      <c r="BI48" s="22"/>
      <c r="BJ48" s="21"/>
      <c r="BK48" s="24"/>
      <c r="BL48" s="22"/>
      <c r="BM48" s="21"/>
      <c r="BN48" s="24"/>
      <c r="BO48" s="22"/>
      <c r="BP48" s="21"/>
      <c r="BQ48" s="24"/>
      <c r="BR48" s="22"/>
      <c r="BS48" s="25"/>
      <c r="BT48" s="21"/>
      <c r="BU48" s="22"/>
      <c r="BV48" s="21"/>
      <c r="BW48" s="24"/>
      <c r="BX48" s="22"/>
      <c r="BY48" s="25"/>
      <c r="BZ48" s="21"/>
      <c r="CA48" s="22"/>
      <c r="CB48" s="21"/>
      <c r="CC48" s="24"/>
      <c r="CD48" s="22"/>
      <c r="CE48" s="25"/>
    </row>
    <row r="49" spans="1:83" ht="17.399999999999999" x14ac:dyDescent="0.3">
      <c r="A49" s="60"/>
      <c r="B49" s="61"/>
      <c r="C49" s="1" t="s">
        <v>5</v>
      </c>
      <c r="D49" s="26">
        <f>AVERAGE('Single data'!D50:I50)</f>
        <v>100</v>
      </c>
      <c r="E49" s="26" t="s">
        <v>17</v>
      </c>
      <c r="F49" s="26">
        <f>_xlfn.STDEV.S('Single data'!D50:I50)/SQRT(6)</f>
        <v>0</v>
      </c>
      <c r="G49" s="21">
        <f>AVERAGE('Single data'!J50:M50)</f>
        <v>79.188288397180671</v>
      </c>
      <c r="H49" s="22" t="s">
        <v>17</v>
      </c>
      <c r="I49" s="21">
        <f>_xlfn.STDEV.S('Single data'!J50:M50)/SQRT(3)</f>
        <v>13.745431994666259</v>
      </c>
      <c r="J49" s="24">
        <f>AVERAGE('Single data'!N50:Q50)</f>
        <v>14.168585914396521</v>
      </c>
      <c r="K49" s="22" t="s">
        <v>17</v>
      </c>
      <c r="L49" s="25">
        <f>_xlfn.STDEV.S(('Single data'!N50:Q50))/SQRT(3)</f>
        <v>2.7424126708517389</v>
      </c>
      <c r="M49" s="21">
        <f>AVERAGE('Single data'!R50:U50)</f>
        <v>65.451987194088559</v>
      </c>
      <c r="N49" s="22" t="s">
        <v>17</v>
      </c>
      <c r="O49" s="21">
        <f>_xlfn.STDEV.S('Single data'!R50:U50)/SQRT(4)</f>
        <v>18.323861413395832</v>
      </c>
      <c r="P49" s="24">
        <f>AVERAGE('Single data'!V50:Y50)</f>
        <v>27.586252788910009</v>
      </c>
      <c r="Q49" s="22" t="s">
        <v>17</v>
      </c>
      <c r="R49" s="25">
        <f>_xlfn.STDEV.S('Single data'!V50:Y50)/SQRT(4)</f>
        <v>7.7884525570127714</v>
      </c>
      <c r="S49" s="21">
        <f>AVERAGE('Single data'!Z50:AC50)</f>
        <v>76.265465683995103</v>
      </c>
      <c r="T49" s="22" t="s">
        <v>17</v>
      </c>
      <c r="U49" s="21">
        <f>_xlfn.STDEV.S('Single data'!Z50:AC50)/SQRT(4)</f>
        <v>19.720244364652192</v>
      </c>
      <c r="V49" s="24">
        <f>AVERAGE('Single data'!AD50:AG50)</f>
        <v>38.813288918985464</v>
      </c>
      <c r="W49" s="22" t="s">
        <v>17</v>
      </c>
      <c r="X49" s="21">
        <f>_xlfn.STDEV.S('Single data'!AD50:AG50)/SQRT(4)</f>
        <v>12.979877376327194</v>
      </c>
      <c r="Y49" s="24">
        <f>AVERAGE('Single data'!AH50:AK50)</f>
        <v>76.430209152196781</v>
      </c>
      <c r="Z49" s="22" t="s">
        <v>17</v>
      </c>
      <c r="AA49" s="21">
        <f>_xlfn.STDEV.S('Single data'!AH50:AK50)/SQRT(4)</f>
        <v>20.932619727390627</v>
      </c>
      <c r="AB49" s="24">
        <f>AVERAGE('Single data'!AL50:AO50)</f>
        <v>14.844464080222277</v>
      </c>
      <c r="AC49" s="22" t="s">
        <v>17</v>
      </c>
      <c r="AD49" s="25">
        <f>_xlfn.STDEV.S(('Single data'!AL50:AO50))/SQRT(4)</f>
        <v>5.3786027688429998</v>
      </c>
      <c r="AE49" s="21">
        <f>AVERAGE('Single data'!AP50:AS50)</f>
        <v>129.5465428308255</v>
      </c>
      <c r="AF49" s="22" t="s">
        <v>17</v>
      </c>
      <c r="AG49" s="21">
        <f>_xlfn.STDEV.S('Single data'!AP50:AS50)/SQRT(4)</f>
        <v>33.288159770310635</v>
      </c>
      <c r="AH49" s="24">
        <f>AVERAGE('Single data'!AT50:AW50)</f>
        <v>92.360911865843519</v>
      </c>
      <c r="AI49" s="22" t="s">
        <v>17</v>
      </c>
      <c r="AJ49" s="25">
        <f>_xlfn.STDEV.S('Single data'!AT50:AW50)/SQRT(4)</f>
        <v>30.802549435531173</v>
      </c>
      <c r="AK49" s="21">
        <f>AVERAGE('Single data'!AX50:BA50)</f>
        <v>183.09018943869043</v>
      </c>
      <c r="AL49" s="22" t="s">
        <v>17</v>
      </c>
      <c r="AM49" s="21">
        <f>_xlfn.STDEV.S('Single data'!AX50:BA50)/SQRT(4)</f>
        <v>95.483061288269354</v>
      </c>
      <c r="AN49" s="24">
        <f>AVERAGE('Single data'!BB50:BE50)</f>
        <v>56.180895881016312</v>
      </c>
      <c r="AO49" s="22" t="s">
        <v>17</v>
      </c>
      <c r="AP49" s="25">
        <f>_xlfn.STDEV.S('Single data'!BB50:BE50)/SQRT(4)</f>
        <v>19.316983357045189</v>
      </c>
      <c r="AS49" s="26"/>
      <c r="AT49" s="26"/>
      <c r="AU49" s="26"/>
      <c r="AV49" s="21"/>
      <c r="AW49" s="22"/>
      <c r="AX49" s="21"/>
      <c r="AY49" s="24"/>
      <c r="AZ49" s="22"/>
      <c r="BA49" s="25"/>
      <c r="BB49" s="21"/>
      <c r="BC49" s="22"/>
      <c r="BD49" s="21"/>
      <c r="BE49" s="24"/>
      <c r="BF49" s="22"/>
      <c r="BG49" s="25"/>
      <c r="BH49" s="21"/>
      <c r="BI49" s="22"/>
      <c r="BJ49" s="21"/>
      <c r="BK49" s="24"/>
      <c r="BL49" s="22"/>
      <c r="BM49" s="21"/>
      <c r="BN49" s="24"/>
      <c r="BO49" s="22"/>
      <c r="BP49" s="21"/>
      <c r="BQ49" s="24"/>
      <c r="BR49" s="22"/>
      <c r="BS49" s="25"/>
      <c r="BT49" s="21"/>
      <c r="BU49" s="22"/>
      <c r="BV49" s="21"/>
      <c r="BW49" s="24"/>
      <c r="BX49" s="22"/>
      <c r="BY49" s="25"/>
      <c r="BZ49" s="21"/>
      <c r="CA49" s="22"/>
      <c r="CB49" s="21"/>
      <c r="CC49" s="24"/>
      <c r="CD49" s="22"/>
      <c r="CE49" s="25"/>
    </row>
    <row r="50" spans="1:83" ht="17.399999999999999" x14ac:dyDescent="0.3">
      <c r="A50" s="60"/>
      <c r="B50" s="61"/>
      <c r="C50" s="1" t="s">
        <v>6</v>
      </c>
      <c r="D50" s="26">
        <f>AVERAGE('Single data'!D51:I51)</f>
        <v>100</v>
      </c>
      <c r="E50" s="26" t="s">
        <v>17</v>
      </c>
      <c r="F50" s="26">
        <f>_xlfn.STDEV.S('Single data'!D51:I51)/SQRT(6)</f>
        <v>0</v>
      </c>
      <c r="G50" s="21">
        <f>AVERAGE('Single data'!J51:M51)</f>
        <v>62.788690215707845</v>
      </c>
      <c r="H50" s="22" t="s">
        <v>17</v>
      </c>
      <c r="I50" s="21">
        <f>_xlfn.STDEV.S('Single data'!J51:M51)/SQRT(3)</f>
        <v>24.436436156387046</v>
      </c>
      <c r="J50" s="24">
        <f>AVERAGE('Single data'!N51:Q51)</f>
        <v>12.670816866279543</v>
      </c>
      <c r="K50" s="22" t="s">
        <v>17</v>
      </c>
      <c r="L50" s="25">
        <f>_xlfn.STDEV.S(('Single data'!N51:Q51))/SQRT(3)</f>
        <v>5.0796351715787909</v>
      </c>
      <c r="M50" s="21">
        <f>AVERAGE('Single data'!R51:U51)</f>
        <v>62.920375952670724</v>
      </c>
      <c r="N50" s="22" t="s">
        <v>17</v>
      </c>
      <c r="O50" s="21">
        <f>_xlfn.STDEV.S('Single data'!R51:U51)/SQRT(4)</f>
        <v>21.064303506014248</v>
      </c>
      <c r="P50" s="24">
        <f>AVERAGE('Single data'!V51:Y51)</f>
        <v>28.384963041344513</v>
      </c>
      <c r="Q50" s="22" t="s">
        <v>17</v>
      </c>
      <c r="R50" s="25">
        <f>_xlfn.STDEV.S('Single data'!V51:Y51)/SQRT(4)</f>
        <v>11.743787742730863</v>
      </c>
      <c r="S50" s="21">
        <f>AVERAGE('Single data'!Z51:AC51)</f>
        <v>76.208028248228146</v>
      </c>
      <c r="T50" s="22" t="s">
        <v>17</v>
      </c>
      <c r="U50" s="21">
        <f>_xlfn.STDEV.S('Single data'!Z51:AC51)/SQRT(4)</f>
        <v>24.406710815738887</v>
      </c>
      <c r="V50" s="24">
        <f>AVERAGE('Single data'!AD51:AG51)</f>
        <v>34.089441104655151</v>
      </c>
      <c r="W50" s="22" t="s">
        <v>17</v>
      </c>
      <c r="X50" s="21">
        <f>_xlfn.STDEV.S('Single data'!AD51:AG51)/SQRT(4)</f>
        <v>18.203904780424335</v>
      </c>
      <c r="Y50" s="24">
        <f>AVERAGE('Single data'!AH51:AK51)</f>
        <v>79.196386187833269</v>
      </c>
      <c r="Z50" s="22" t="s">
        <v>17</v>
      </c>
      <c r="AA50" s="21">
        <f>_xlfn.STDEV.S('Single data'!AH51:AK51)/SQRT(4)</f>
        <v>25.26112328793343</v>
      </c>
      <c r="AB50" s="24">
        <f>AVERAGE('Single data'!AL51:AO51)</f>
        <v>13.507465155930007</v>
      </c>
      <c r="AC50" s="22" t="s">
        <v>17</v>
      </c>
      <c r="AD50" s="25">
        <f>_xlfn.STDEV.S(('Single data'!AL51:AO51))/SQRT(4)</f>
        <v>7.041308355909746</v>
      </c>
      <c r="AE50" s="21">
        <f>AVERAGE('Single data'!AP51:AS51)</f>
        <v>53.339964808369558</v>
      </c>
      <c r="AF50" s="22" t="s">
        <v>17</v>
      </c>
      <c r="AG50" s="21">
        <f>_xlfn.STDEV.S('Single data'!AP51:AS51)/SQRT(4)</f>
        <v>22.915492122069988</v>
      </c>
      <c r="AH50" s="24">
        <f>AVERAGE('Single data'!AT51:AW51)</f>
        <v>83.013445995906181</v>
      </c>
      <c r="AI50" s="22" t="s">
        <v>17</v>
      </c>
      <c r="AJ50" s="25">
        <f>_xlfn.STDEV.S('Single data'!AT51:AW51)/SQRT(4)</f>
        <v>30.80051433416304</v>
      </c>
      <c r="AK50" s="21">
        <f>AVERAGE('Single data'!AX51:BA51)</f>
        <v>171.16333413053692</v>
      </c>
      <c r="AL50" s="22" t="s">
        <v>17</v>
      </c>
      <c r="AM50" s="21">
        <f>_xlfn.STDEV.S('Single data'!AX51:BA51)/SQRT(4)</f>
        <v>81.128826979827423</v>
      </c>
      <c r="AN50" s="24">
        <f>AVERAGE('Single data'!BB51:BE51)</f>
        <v>54.071669361505769</v>
      </c>
      <c r="AO50" s="22" t="s">
        <v>17</v>
      </c>
      <c r="AP50" s="25">
        <f>_xlfn.STDEV.S('Single data'!BB51:BE51)/SQRT(4)</f>
        <v>19.146350640015115</v>
      </c>
      <c r="AS50" s="26"/>
      <c r="AT50" s="26"/>
      <c r="AU50" s="26"/>
      <c r="AV50" s="21"/>
      <c r="AW50" s="22"/>
      <c r="AX50" s="21"/>
      <c r="AY50" s="24"/>
      <c r="AZ50" s="22"/>
      <c r="BA50" s="25"/>
      <c r="BB50" s="21"/>
      <c r="BC50" s="22"/>
      <c r="BD50" s="21"/>
      <c r="BE50" s="24"/>
      <c r="BF50" s="22"/>
      <c r="BG50" s="25"/>
      <c r="BH50" s="21"/>
      <c r="BI50" s="22"/>
      <c r="BJ50" s="21"/>
      <c r="BK50" s="24"/>
      <c r="BL50" s="22"/>
      <c r="BM50" s="21"/>
      <c r="BN50" s="24"/>
      <c r="BO50" s="22"/>
      <c r="BP50" s="21"/>
      <c r="BQ50" s="24"/>
      <c r="BR50" s="22"/>
      <c r="BS50" s="25"/>
      <c r="BT50" s="21"/>
      <c r="BU50" s="22"/>
      <c r="BV50" s="21"/>
      <c r="BW50" s="24"/>
      <c r="BX50" s="22"/>
      <c r="BY50" s="25"/>
      <c r="BZ50" s="21"/>
      <c r="CA50" s="22"/>
      <c r="CB50" s="21"/>
      <c r="CC50" s="24"/>
      <c r="CD50" s="22"/>
      <c r="CE50" s="25"/>
    </row>
    <row r="51" spans="1:83" ht="17.399999999999999" customHeight="1" x14ac:dyDescent="0.3">
      <c r="A51" s="60"/>
      <c r="B51" s="62" t="s">
        <v>58</v>
      </c>
      <c r="C51" s="1" t="s">
        <v>20</v>
      </c>
      <c r="D51" s="26">
        <f>AVERAGE('Single data'!D52:I52)</f>
        <v>100</v>
      </c>
      <c r="E51" s="26" t="s">
        <v>17</v>
      </c>
      <c r="F51" s="26">
        <f>_xlfn.STDEV.S('Single data'!D52:I52)/SQRT(6)</f>
        <v>0</v>
      </c>
      <c r="G51" s="21">
        <f>AVERAGE('Single data'!J52:M52)</f>
        <v>13.905358729262483</v>
      </c>
      <c r="H51" s="22" t="s">
        <v>17</v>
      </c>
      <c r="I51" s="21">
        <f>_xlfn.STDEV.S('Single data'!J52:M52)/SQRT(3)</f>
        <v>5.9180364773453489</v>
      </c>
      <c r="J51" s="24">
        <f>AVERAGE('Single data'!N52:Q52)</f>
        <v>0.18465595417690617</v>
      </c>
      <c r="K51" s="22" t="s">
        <v>17</v>
      </c>
      <c r="L51" s="25">
        <f>_xlfn.STDEV.S(('Single data'!N52:Q52))/SQRT(3)</f>
        <v>4.3921559160526397E-2</v>
      </c>
      <c r="M51" s="21">
        <f>AVERAGE('Single data'!R52:U52)</f>
        <v>59.736636056018</v>
      </c>
      <c r="N51" s="22" t="s">
        <v>17</v>
      </c>
      <c r="O51" s="21">
        <f>_xlfn.STDEV.S('Single data'!R52:U52)/SQRT(4)</f>
        <v>14.985529147449995</v>
      </c>
      <c r="P51" s="24">
        <f>AVERAGE('Single data'!V52:Y52)</f>
        <v>0.51381210666215271</v>
      </c>
      <c r="Q51" s="22" t="s">
        <v>17</v>
      </c>
      <c r="R51" s="25">
        <f>_xlfn.STDEV.S('Single data'!V52:Y52)/SQRT(4)</f>
        <v>0.2656641910990799</v>
      </c>
      <c r="S51" s="21">
        <f>AVERAGE('Single data'!Z52:AC52)</f>
        <v>59.679686123787469</v>
      </c>
      <c r="T51" s="22" t="s">
        <v>17</v>
      </c>
      <c r="U51" s="21">
        <f>_xlfn.STDEV.S('Single data'!Z52:AC52)/SQRT(4)</f>
        <v>17.377871693518195</v>
      </c>
      <c r="V51" s="24">
        <f>AVERAGE('Single data'!AD52:AG52)</f>
        <v>2.0050936987521877</v>
      </c>
      <c r="W51" s="22" t="s">
        <v>17</v>
      </c>
      <c r="X51" s="21">
        <f>_xlfn.STDEV.S('Single data'!AD52:AG52)/SQRT(4)</f>
        <v>1.877457768222629</v>
      </c>
      <c r="Y51" s="24">
        <f>AVERAGE('Single data'!AH52:AK52)</f>
        <v>38.67131715525786</v>
      </c>
      <c r="Z51" s="22" t="s">
        <v>17</v>
      </c>
      <c r="AA51" s="21">
        <f>_xlfn.STDEV.S('Single data'!AH52:AK52)/SQRT(4)</f>
        <v>6.7578628889230323</v>
      </c>
      <c r="AB51" s="24">
        <f>AVERAGE('Single data'!AL52:AO52)</f>
        <v>0.10086735075326117</v>
      </c>
      <c r="AC51" s="22" t="s">
        <v>17</v>
      </c>
      <c r="AD51" s="25">
        <f>_xlfn.STDEV.S(('Single data'!AL52:AO52))/SQRT(4)</f>
        <v>2.7165661398794946E-2</v>
      </c>
      <c r="AE51" s="21">
        <f>AVERAGE('Single data'!AP52:AS52)</f>
        <v>50.374950686650834</v>
      </c>
      <c r="AF51" s="22" t="s">
        <v>17</v>
      </c>
      <c r="AG51" s="21">
        <f>_xlfn.STDEV.S('Single data'!AP52:AS52)/SQRT(4)</f>
        <v>8.2047747672578542</v>
      </c>
      <c r="AH51" s="24">
        <f>AVERAGE('Single data'!AT52:AW52)</f>
        <v>4.1695926043539391</v>
      </c>
      <c r="AI51" s="22" t="s">
        <v>17</v>
      </c>
      <c r="AJ51" s="25">
        <f>_xlfn.STDEV.S('Single data'!AT52:AW52)/SQRT(4)</f>
        <v>3.6347624252642308</v>
      </c>
      <c r="AK51" s="21">
        <f>AVERAGE('Single data'!AX52:BA52)</f>
        <v>20.256707606747085</v>
      </c>
      <c r="AL51" s="22" t="s">
        <v>17</v>
      </c>
      <c r="AM51" s="21">
        <f>_xlfn.STDEV.S('Single data'!AX52:BA52)/SQRT(4)</f>
        <v>6.5387212259796286</v>
      </c>
      <c r="AN51" s="24">
        <f>AVERAGE('Single data'!BB52:BE52)</f>
        <v>2.9356920039513086</v>
      </c>
      <c r="AO51" s="22" t="s">
        <v>17</v>
      </c>
      <c r="AP51" s="25">
        <f>_xlfn.STDEV.S('Single data'!BB52:BE52)/SQRT(4)</f>
        <v>2.2356976741840322</v>
      </c>
      <c r="AS51" s="26"/>
      <c r="AT51" s="26"/>
      <c r="AU51" s="26"/>
      <c r="AV51" s="21"/>
      <c r="AW51" s="22"/>
      <c r="AX51" s="21"/>
      <c r="AY51" s="24"/>
      <c r="AZ51" s="22"/>
      <c r="BA51" s="25"/>
      <c r="BB51" s="21"/>
      <c r="BC51" s="22"/>
      <c r="BD51" s="21"/>
      <c r="BE51" s="24"/>
      <c r="BF51" s="22"/>
      <c r="BG51" s="25"/>
      <c r="BH51" s="21"/>
      <c r="BI51" s="22"/>
      <c r="BJ51" s="21"/>
      <c r="BK51" s="24"/>
      <c r="BL51" s="22"/>
      <c r="BM51" s="21"/>
      <c r="BN51" s="24"/>
      <c r="BO51" s="22"/>
      <c r="BP51" s="21"/>
      <c r="BQ51" s="24"/>
      <c r="BR51" s="22"/>
      <c r="BS51" s="25"/>
      <c r="BT51" s="21"/>
      <c r="BU51" s="22"/>
      <c r="BV51" s="21"/>
      <c r="BW51" s="24"/>
      <c r="BX51" s="22"/>
      <c r="BY51" s="25"/>
      <c r="BZ51" s="21"/>
      <c r="CA51" s="22"/>
      <c r="CB51" s="21"/>
      <c r="CC51" s="24"/>
      <c r="CD51" s="22"/>
      <c r="CE51" s="25"/>
    </row>
    <row r="52" spans="1:83" ht="17.399999999999999" x14ac:dyDescent="0.3">
      <c r="A52" s="60"/>
      <c r="B52" s="63"/>
      <c r="C52" s="1" t="s">
        <v>19</v>
      </c>
      <c r="D52" s="26">
        <f>AVERAGE('Single data'!D53:I53)</f>
        <v>100</v>
      </c>
      <c r="E52" s="26" t="s">
        <v>17</v>
      </c>
      <c r="F52" s="26">
        <f>_xlfn.STDEV.S('Single data'!D53:I53)/SQRT(6)</f>
        <v>0</v>
      </c>
      <c r="G52" s="21">
        <f>AVERAGE('Single data'!J53:M53)</f>
        <v>22.935383395598951</v>
      </c>
      <c r="H52" s="22" t="s">
        <v>17</v>
      </c>
      <c r="I52" s="21">
        <f>_xlfn.STDEV.S('Single data'!J53:M53)/SQRT(3)</f>
        <v>7.4400932204582046</v>
      </c>
      <c r="J52" s="24">
        <f>AVERAGE('Single data'!N53:Q53)</f>
        <v>0.21934439621467988</v>
      </c>
      <c r="K52" s="22" t="s">
        <v>17</v>
      </c>
      <c r="L52" s="25">
        <f>_xlfn.STDEV.S(('Single data'!N53:Q53))/SQRT(3)</f>
        <v>8.2548537289927351E-2</v>
      </c>
      <c r="M52" s="21">
        <f>AVERAGE('Single data'!R53:U53)</f>
        <v>70.619368134692408</v>
      </c>
      <c r="N52" s="22" t="s">
        <v>17</v>
      </c>
      <c r="O52" s="21">
        <f>_xlfn.STDEV.S('Single data'!R53:U53)/SQRT(4)</f>
        <v>14.320041394099096</v>
      </c>
      <c r="P52" s="24">
        <f>AVERAGE('Single data'!V53:Y53)</f>
        <v>1.0400673478883347</v>
      </c>
      <c r="Q52" s="22" t="s">
        <v>17</v>
      </c>
      <c r="R52" s="25">
        <f>_xlfn.STDEV.S('Single data'!V53:Y53)/SQRT(4)</f>
        <v>0.6183942364110554</v>
      </c>
      <c r="S52" s="21">
        <f>AVERAGE('Single data'!Z53:AC53)</f>
        <v>68.141681437311632</v>
      </c>
      <c r="T52" s="22" t="s">
        <v>17</v>
      </c>
      <c r="U52" s="21">
        <f>_xlfn.STDEV.S('Single data'!Z53:AC53)/SQRT(4)</f>
        <v>14.490608502932142</v>
      </c>
      <c r="V52" s="24">
        <f>AVERAGE('Single data'!AD53:AG53)</f>
        <v>2.9882503069972435</v>
      </c>
      <c r="W52" s="22" t="s">
        <v>17</v>
      </c>
      <c r="X52" s="21">
        <f>_xlfn.STDEV.S('Single data'!AD53:AG53)/SQRT(4)</f>
        <v>2.8625045290934574</v>
      </c>
      <c r="Y52" s="24">
        <f>AVERAGE('Single data'!AH53:AK53)</f>
        <v>48.737708794187363</v>
      </c>
      <c r="Z52" s="22" t="s">
        <v>17</v>
      </c>
      <c r="AA52" s="21">
        <f>_xlfn.STDEV.S('Single data'!AH53:AK53)/SQRT(4)</f>
        <v>9.4350390706298484</v>
      </c>
      <c r="AB52" s="24">
        <f>AVERAGE('Single data'!AL53:AO53)</f>
        <v>7.0232144929840173E-2</v>
      </c>
      <c r="AC52" s="22" t="s">
        <v>17</v>
      </c>
      <c r="AD52" s="25">
        <f>_xlfn.STDEV.S(('Single data'!AL53:AO53))/SQRT(4)</f>
        <v>2.3839439293912343E-2</v>
      </c>
      <c r="AE52" s="21">
        <f>AVERAGE('Single data'!AP53:AS53)</f>
        <v>55.183199042936899</v>
      </c>
      <c r="AF52" s="22" t="s">
        <v>17</v>
      </c>
      <c r="AG52" s="21">
        <f>_xlfn.STDEV.S('Single data'!AP53:AS53)/SQRT(4)</f>
        <v>7.4558278058769112</v>
      </c>
      <c r="AH52" s="24">
        <f>AVERAGE('Single data'!AT53:AW53)</f>
        <v>5.1754320733030514</v>
      </c>
      <c r="AI52" s="22" t="s">
        <v>17</v>
      </c>
      <c r="AJ52" s="25">
        <f>_xlfn.STDEV.S('Single data'!AT53:AW53)/SQRT(4)</f>
        <v>4.558369006577597</v>
      </c>
      <c r="AK52" s="21">
        <f>AVERAGE('Single data'!AX53:BA53)</f>
        <v>27.105251388001847</v>
      </c>
      <c r="AL52" s="22" t="s">
        <v>17</v>
      </c>
      <c r="AM52" s="21">
        <f>_xlfn.STDEV.S('Single data'!AX53:BA53)/SQRT(4)</f>
        <v>6.3214261108476322</v>
      </c>
      <c r="AN52" s="24">
        <f>AVERAGE('Single data'!BB53:BE53)</f>
        <v>3.9048258740454997</v>
      </c>
      <c r="AO52" s="22" t="s">
        <v>17</v>
      </c>
      <c r="AP52" s="25">
        <f>_xlfn.STDEV.S('Single data'!BB53:BE53)/SQRT(4)</f>
        <v>2.9487150627202494</v>
      </c>
      <c r="AS52" s="26"/>
      <c r="AT52" s="26"/>
      <c r="AU52" s="26"/>
      <c r="AV52" s="21"/>
      <c r="AW52" s="22"/>
      <c r="AX52" s="21"/>
      <c r="AY52" s="24"/>
      <c r="AZ52" s="22"/>
      <c r="BA52" s="25"/>
      <c r="BB52" s="21"/>
      <c r="BC52" s="22"/>
      <c r="BD52" s="21"/>
      <c r="BE52" s="24"/>
      <c r="BF52" s="22"/>
      <c r="BG52" s="25"/>
      <c r="BH52" s="21"/>
      <c r="BI52" s="22"/>
      <c r="BJ52" s="21"/>
      <c r="BK52" s="24"/>
      <c r="BL52" s="22"/>
      <c r="BM52" s="21"/>
      <c r="BN52" s="24"/>
      <c r="BO52" s="22"/>
      <c r="BP52" s="21"/>
      <c r="BQ52" s="24"/>
      <c r="BR52" s="22"/>
      <c r="BS52" s="25"/>
      <c r="BT52" s="21"/>
      <c r="BU52" s="22"/>
      <c r="BV52" s="21"/>
      <c r="BW52" s="24"/>
      <c r="BX52" s="22"/>
      <c r="BY52" s="25"/>
      <c r="BZ52" s="21"/>
      <c r="CA52" s="22"/>
      <c r="CB52" s="21"/>
      <c r="CC52" s="24"/>
      <c r="CD52" s="22"/>
      <c r="CE52" s="25"/>
    </row>
    <row r="53" spans="1:83" ht="17.399999999999999" x14ac:dyDescent="0.3">
      <c r="A53" s="60"/>
      <c r="B53" s="63"/>
      <c r="C53" s="1" t="s">
        <v>37</v>
      </c>
      <c r="D53" s="26">
        <f>AVERAGE('Single data'!D54:I54)</f>
        <v>100</v>
      </c>
      <c r="E53" s="26" t="s">
        <v>17</v>
      </c>
      <c r="F53" s="26">
        <f>_xlfn.STDEV.S('Single data'!D54:I54)/SQRT(6)</f>
        <v>0</v>
      </c>
      <c r="G53" s="21">
        <f>AVERAGE('Single data'!J54:M54)</f>
        <v>45.677072112604748</v>
      </c>
      <c r="H53" s="22" t="s">
        <v>17</v>
      </c>
      <c r="I53" s="21">
        <f>_xlfn.STDEV.S('Single data'!J54:M54)/SQRT(3)</f>
        <v>2.4537358106962683</v>
      </c>
      <c r="J53" s="24">
        <f>AVERAGE('Single data'!N54:Q54)</f>
        <v>0.81440662630400551</v>
      </c>
      <c r="K53" s="22" t="s">
        <v>17</v>
      </c>
      <c r="L53" s="25">
        <f>_xlfn.STDEV.S(('Single data'!N54:Q54))/SQRT(3)</f>
        <v>0.28093312087344235</v>
      </c>
      <c r="M53" s="21">
        <f>AVERAGE('Single data'!R54:U54)</f>
        <v>75.906050045548767</v>
      </c>
      <c r="N53" s="22" t="s">
        <v>17</v>
      </c>
      <c r="O53" s="21">
        <f>_xlfn.STDEV.S('Single data'!R54:U54)/SQRT(4)</f>
        <v>9.9757485662155148</v>
      </c>
      <c r="P53" s="24">
        <f>AVERAGE('Single data'!V54:Y54)</f>
        <v>3.3556269208615754</v>
      </c>
      <c r="Q53" s="22" t="s">
        <v>17</v>
      </c>
      <c r="R53" s="25">
        <f>_xlfn.STDEV.S('Single data'!V54:Y54)/SQRT(4)</f>
        <v>1.812478248683141</v>
      </c>
      <c r="S53" s="21">
        <f>AVERAGE('Single data'!Z54:AC54)</f>
        <v>73.646679561986133</v>
      </c>
      <c r="T53" s="22" t="s">
        <v>17</v>
      </c>
      <c r="U53" s="21">
        <f>_xlfn.STDEV.S('Single data'!Z54:AC54)/SQRT(4)</f>
        <v>10.289565762065219</v>
      </c>
      <c r="V53" s="24">
        <f>AVERAGE('Single data'!AD54:AG54)</f>
        <v>5.4470854587803297</v>
      </c>
      <c r="W53" s="22" t="s">
        <v>17</v>
      </c>
      <c r="X53" s="21">
        <f>_xlfn.STDEV.S('Single data'!AD54:AG54)/SQRT(4)</f>
        <v>5.1940108126671198</v>
      </c>
      <c r="Y53" s="24">
        <f>AVERAGE('Single data'!AH54:AK54)</f>
        <v>63.687063742558074</v>
      </c>
      <c r="Z53" s="22" t="s">
        <v>17</v>
      </c>
      <c r="AA53" s="21">
        <f>_xlfn.STDEV.S('Single data'!AH54:AK54)/SQRT(4)</f>
        <v>5.5468101396699936</v>
      </c>
      <c r="AB53" s="24">
        <f>AVERAGE('Single data'!AL54:AO54)</f>
        <v>0.37577305916209214</v>
      </c>
      <c r="AC53" s="22" t="s">
        <v>17</v>
      </c>
      <c r="AD53" s="25">
        <f>_xlfn.STDEV.S(('Single data'!AL54:AO54))/SQRT(4)</f>
        <v>7.783733725798743E-2</v>
      </c>
      <c r="AE53" s="21">
        <f>AVERAGE('Single data'!AP54:AS54)</f>
        <v>67.715249595119275</v>
      </c>
      <c r="AF53" s="22" t="s">
        <v>17</v>
      </c>
      <c r="AG53" s="21">
        <f>_xlfn.STDEV.S('Single data'!AP54:AS54)/SQRT(4)</f>
        <v>1.9659053474674728</v>
      </c>
      <c r="AH53" s="24">
        <f>AVERAGE('Single data'!AT54:AW54)</f>
        <v>8.5288578660057048</v>
      </c>
      <c r="AI53" s="22" t="s">
        <v>17</v>
      </c>
      <c r="AJ53" s="25">
        <f>_xlfn.STDEV.S('Single data'!AT54:AW54)/SQRT(4)</f>
        <v>6.5321213690912785</v>
      </c>
      <c r="AK53" s="21">
        <f>AVERAGE('Single data'!AX54:BA54)</f>
        <v>44.113560968245906</v>
      </c>
      <c r="AL53" s="22" t="s">
        <v>17</v>
      </c>
      <c r="AM53" s="21">
        <f>_xlfn.STDEV.S('Single data'!AX54:BA54)/SQRT(4)</f>
        <v>6.4387785694421131</v>
      </c>
      <c r="AN53" s="24">
        <f>AVERAGE('Single data'!BB54:BE54)</f>
        <v>6.2176882486055147</v>
      </c>
      <c r="AO53" s="22" t="s">
        <v>17</v>
      </c>
      <c r="AP53" s="25">
        <f>_xlfn.STDEV.S('Single data'!BB54:BE54)/SQRT(4)</f>
        <v>3.9424921303393323</v>
      </c>
      <c r="AS53" s="26"/>
      <c r="AT53" s="26"/>
      <c r="AU53" s="26"/>
      <c r="AV53" s="21"/>
      <c r="AW53" s="22"/>
      <c r="AX53" s="21"/>
      <c r="AY53" s="24"/>
      <c r="AZ53" s="22"/>
      <c r="BA53" s="25"/>
      <c r="BB53" s="21"/>
      <c r="BC53" s="22"/>
      <c r="BD53" s="21"/>
      <c r="BE53" s="24"/>
      <c r="BF53" s="22"/>
      <c r="BG53" s="25"/>
      <c r="BH53" s="21"/>
      <c r="BI53" s="22"/>
      <c r="BJ53" s="21"/>
      <c r="BK53" s="24"/>
      <c r="BL53" s="22"/>
      <c r="BM53" s="21"/>
      <c r="BN53" s="24"/>
      <c r="BO53" s="22"/>
      <c r="BP53" s="21"/>
      <c r="BQ53" s="24"/>
      <c r="BR53" s="22"/>
      <c r="BS53" s="25"/>
      <c r="BT53" s="21"/>
      <c r="BU53" s="22"/>
      <c r="BV53" s="21"/>
      <c r="BW53" s="24"/>
      <c r="BX53" s="22"/>
      <c r="BY53" s="25"/>
      <c r="BZ53" s="21"/>
      <c r="CA53" s="22"/>
      <c r="CB53" s="21"/>
      <c r="CC53" s="24"/>
      <c r="CD53" s="22"/>
      <c r="CE53" s="25"/>
    </row>
    <row r="54" spans="1:83" ht="17.399999999999999" x14ac:dyDescent="0.3">
      <c r="A54" s="60"/>
      <c r="B54" s="63"/>
      <c r="C54" s="1" t="s">
        <v>7</v>
      </c>
      <c r="D54" s="26" t="e">
        <f>AVERAGE('Single data'!D55:I55)</f>
        <v>#DIV/0!</v>
      </c>
      <c r="E54" s="26" t="s">
        <v>17</v>
      </c>
      <c r="F54" s="26" t="e">
        <f>_xlfn.STDEV.S('Single data'!D55:I55)/SQRT(6)</f>
        <v>#DIV/0!</v>
      </c>
      <c r="G54" s="21"/>
      <c r="H54" s="22"/>
      <c r="I54" s="21"/>
      <c r="J54" s="24"/>
      <c r="K54" s="22"/>
      <c r="L54" s="25"/>
      <c r="M54" s="21"/>
      <c r="N54" s="22"/>
      <c r="O54" s="21"/>
      <c r="P54" s="24"/>
      <c r="Q54" s="22"/>
      <c r="R54" s="25"/>
      <c r="S54" s="21"/>
      <c r="T54" s="22"/>
      <c r="U54" s="21"/>
      <c r="V54" s="24"/>
      <c r="W54" s="22"/>
      <c r="X54" s="21"/>
      <c r="Y54" s="24"/>
      <c r="Z54" s="22"/>
      <c r="AA54" s="21"/>
      <c r="AB54" s="24"/>
      <c r="AC54" s="22"/>
      <c r="AD54" s="25"/>
      <c r="AE54" s="21"/>
      <c r="AF54" s="22"/>
      <c r="AG54" s="21"/>
      <c r="AH54" s="24"/>
      <c r="AI54" s="22"/>
      <c r="AJ54" s="25"/>
      <c r="AK54" s="21"/>
      <c r="AL54" s="22"/>
      <c r="AM54" s="21"/>
      <c r="AN54" s="24"/>
      <c r="AO54" s="22"/>
      <c r="AP54" s="25"/>
      <c r="AS54" s="26"/>
      <c r="AT54" s="26"/>
      <c r="AU54" s="26"/>
      <c r="AV54" s="21"/>
      <c r="AW54" s="22"/>
      <c r="AX54" s="21"/>
      <c r="AY54" s="24"/>
      <c r="AZ54" s="22"/>
      <c r="BA54" s="25"/>
      <c r="BB54" s="21"/>
      <c r="BC54" s="22"/>
      <c r="BD54" s="21"/>
      <c r="BE54" s="24"/>
      <c r="BF54" s="22"/>
      <c r="BG54" s="25"/>
      <c r="BH54" s="21"/>
      <c r="BI54" s="22"/>
      <c r="BJ54" s="21"/>
      <c r="BK54" s="24"/>
      <c r="BL54" s="22"/>
      <c r="BM54" s="21"/>
      <c r="BN54" s="24"/>
      <c r="BO54" s="22"/>
      <c r="BP54" s="21"/>
      <c r="BQ54" s="24"/>
      <c r="BR54" s="22"/>
      <c r="BS54" s="25"/>
      <c r="BT54" s="21"/>
      <c r="BU54" s="22"/>
      <c r="BV54" s="21"/>
      <c r="BW54" s="24"/>
      <c r="BX54" s="22"/>
      <c r="BY54" s="25"/>
      <c r="BZ54" s="21"/>
      <c r="CA54" s="22"/>
      <c r="CB54" s="21"/>
      <c r="CC54" s="24"/>
      <c r="CD54" s="22"/>
      <c r="CE54" s="25"/>
    </row>
    <row r="55" spans="1:83" ht="17.399999999999999" x14ac:dyDescent="0.3">
      <c r="A55" s="60"/>
      <c r="B55" s="64"/>
      <c r="C55" s="1" t="s">
        <v>8</v>
      </c>
      <c r="D55" s="26">
        <f>AVERAGE('Single data'!D56:I56)</f>
        <v>100</v>
      </c>
      <c r="E55" s="26" t="s">
        <v>17</v>
      </c>
      <c r="F55" s="26">
        <f>_xlfn.STDEV.S('Single data'!D56:I56)/SQRT(6)</f>
        <v>0</v>
      </c>
      <c r="G55" s="21">
        <f>AVERAGE('Single data'!J56:M56)</f>
        <v>12.163111738448407</v>
      </c>
      <c r="H55" s="22" t="s">
        <v>17</v>
      </c>
      <c r="I55" s="21">
        <f>_xlfn.STDEV.S('Single data'!J56:M56)/SQRT(3)</f>
        <v>6.9020972279571353</v>
      </c>
      <c r="J55" s="24">
        <f>AVERAGE('Single data'!N56:Q56)</f>
        <v>0.25257178395701907</v>
      </c>
      <c r="K55" s="22" t="s">
        <v>17</v>
      </c>
      <c r="L55" s="25">
        <f>_xlfn.STDEV.S(('Single data'!N56:Q56))/SQRT(3)</f>
        <v>0.10554899975274444</v>
      </c>
      <c r="M55" s="21">
        <f>AVERAGE('Single data'!R56:U56)</f>
        <v>40.030414932242223</v>
      </c>
      <c r="N55" s="22" t="s">
        <v>17</v>
      </c>
      <c r="O55" s="21">
        <f>_xlfn.STDEV.S('Single data'!R56:U56)/SQRT(4)</f>
        <v>18.152484414143789</v>
      </c>
      <c r="P55" s="24">
        <f>AVERAGE('Single data'!V56:Y56)</f>
        <v>0.78598548050530004</v>
      </c>
      <c r="Q55" s="22" t="s">
        <v>17</v>
      </c>
      <c r="R55" s="25">
        <f>_xlfn.STDEV.S('Single data'!V56:Y56)/SQRT(4)</f>
        <v>0.29874834003967582</v>
      </c>
      <c r="S55" s="21">
        <f>AVERAGE('Single data'!Z56:AC56)</f>
        <v>43.811851972456466</v>
      </c>
      <c r="T55" s="22" t="s">
        <v>17</v>
      </c>
      <c r="U55" s="21">
        <f>_xlfn.STDEV.S('Single data'!Z56:AC56)/SQRT(4)</f>
        <v>20.045908576086063</v>
      </c>
      <c r="V55" s="24">
        <f>AVERAGE('Single data'!AD56:AG56)</f>
        <v>2.4970871845653329</v>
      </c>
      <c r="W55" s="22" t="s">
        <v>17</v>
      </c>
      <c r="X55" s="21">
        <f>_xlfn.STDEV.S('Single data'!AD56:AG56)/SQRT(4)</f>
        <v>1.8693448027481503</v>
      </c>
      <c r="Y55" s="24">
        <f>AVERAGE('Single data'!AH56:AK56)</f>
        <v>26.202943800027519</v>
      </c>
      <c r="Z55" s="22" t="s">
        <v>17</v>
      </c>
      <c r="AA55" s="21">
        <f>_xlfn.STDEV.S('Single data'!AH56:AK56)/SQRT(4)</f>
        <v>11.080096473706124</v>
      </c>
      <c r="AB55" s="24">
        <f>AVERAGE('Single data'!AL56:AO56)</f>
        <v>0.22895900945948849</v>
      </c>
      <c r="AC55" s="22" t="s">
        <v>17</v>
      </c>
      <c r="AD55" s="25">
        <f>_xlfn.STDEV.S(('Single data'!AL56:AO56))/SQRT(4)</f>
        <v>9.9607413727919689E-2</v>
      </c>
      <c r="AE55" s="21">
        <f>AVERAGE('Single data'!AP56:AS56)</f>
        <v>36.711299727904965</v>
      </c>
      <c r="AF55" s="22" t="s">
        <v>17</v>
      </c>
      <c r="AG55" s="21">
        <f>_xlfn.STDEV.S('Single data'!AP56:AS56)/SQRT(4)</f>
        <v>12.684600707317989</v>
      </c>
      <c r="AH55" s="24">
        <f>AVERAGE('Single data'!AT56:AW56)</f>
        <v>0.61445418600806878</v>
      </c>
      <c r="AI55" s="22" t="s">
        <v>17</v>
      </c>
      <c r="AJ55" s="25">
        <f>_xlfn.STDEV.S('Single data'!AT56:AW56)/SQRT(4)</f>
        <v>0.20441856837322675</v>
      </c>
      <c r="AK55" s="21">
        <f>AVERAGE('Single data'!AX56:BA56)</f>
        <v>98.747534613555885</v>
      </c>
      <c r="AL55" s="22" t="s">
        <v>17</v>
      </c>
      <c r="AM55" s="21">
        <f>_xlfn.STDEV.S('Single data'!AX56:BA56)/SQRT(4)</f>
        <v>86.572892086793615</v>
      </c>
      <c r="AN55" s="24">
        <f>AVERAGE('Single data'!BB56:BE56)</f>
        <v>0.65134033605800257</v>
      </c>
      <c r="AO55" s="22" t="s">
        <v>17</v>
      </c>
      <c r="AP55" s="25">
        <f>_xlfn.STDEV.S('Single data'!BB56:BE56)/SQRT(4)</f>
        <v>0.36822303811685414</v>
      </c>
      <c r="AS55" s="26"/>
      <c r="AT55" s="26"/>
      <c r="AU55" s="26"/>
      <c r="AV55" s="21"/>
      <c r="AW55" s="22"/>
      <c r="AX55" s="21"/>
      <c r="AY55" s="24"/>
      <c r="AZ55" s="22"/>
      <c r="BA55" s="25"/>
      <c r="BB55" s="21"/>
      <c r="BC55" s="22"/>
      <c r="BD55" s="21"/>
      <c r="BE55" s="24"/>
      <c r="BF55" s="22"/>
      <c r="BG55" s="25"/>
      <c r="BH55" s="21"/>
      <c r="BI55" s="22"/>
      <c r="BJ55" s="21"/>
      <c r="BK55" s="24"/>
      <c r="BL55" s="22"/>
      <c r="BM55" s="21"/>
      <c r="BN55" s="24"/>
      <c r="BO55" s="22"/>
      <c r="BP55" s="21"/>
      <c r="BQ55" s="24"/>
      <c r="BR55" s="22"/>
      <c r="BS55" s="25"/>
      <c r="BT55" s="21"/>
      <c r="BU55" s="22"/>
      <c r="BV55" s="21"/>
      <c r="BW55" s="24"/>
      <c r="BX55" s="22"/>
      <c r="BY55" s="25"/>
      <c r="BZ55" s="21"/>
      <c r="CA55" s="22"/>
      <c r="CB55" s="21"/>
      <c r="CC55" s="24"/>
      <c r="CD55" s="22"/>
      <c r="CE55" s="25"/>
    </row>
    <row r="56" spans="1:83" ht="17.399999999999999" customHeight="1" x14ac:dyDescent="0.3">
      <c r="A56" s="60"/>
      <c r="B56" s="61" t="s">
        <v>13</v>
      </c>
      <c r="C56" s="4" t="s">
        <v>9</v>
      </c>
      <c r="D56" s="26">
        <f>AVERAGE('Single data'!D57:I57)</f>
        <v>100</v>
      </c>
      <c r="E56" s="26" t="s">
        <v>17</v>
      </c>
      <c r="F56" s="26">
        <f>_xlfn.STDEV.S('Single data'!D57:I57)/SQRT(6)</f>
        <v>0</v>
      </c>
      <c r="G56" s="21">
        <f>AVERAGE('Single data'!J57:M57)</f>
        <v>314.85144768486288</v>
      </c>
      <c r="H56" s="22" t="s">
        <v>17</v>
      </c>
      <c r="I56" s="21">
        <f>_xlfn.STDEV.S('Single data'!J57:M57)/SQRT(3)</f>
        <v>239.15935467469416</v>
      </c>
      <c r="J56" s="24">
        <f>AVERAGE('Single data'!N57:Q57)</f>
        <v>75.72718624167571</v>
      </c>
      <c r="K56" s="22" t="s">
        <v>17</v>
      </c>
      <c r="L56" s="25">
        <f>_xlfn.STDEV.S(('Single data'!N57:Q57))/SQRT(3)</f>
        <v>29.39316666403581</v>
      </c>
      <c r="M56" s="21">
        <f>AVERAGE('Single data'!R57:U57)</f>
        <v>73.256058546107369</v>
      </c>
      <c r="N56" s="22" t="s">
        <v>17</v>
      </c>
      <c r="O56" s="21">
        <f>_xlfn.STDEV.S('Single data'!R57:U57)/SQRT(4)</f>
        <v>7.8493346973298372</v>
      </c>
      <c r="P56" s="24">
        <f>AVERAGE('Single data'!V57:Y57)</f>
        <v>38.912522901170107</v>
      </c>
      <c r="Q56" s="22" t="s">
        <v>17</v>
      </c>
      <c r="R56" s="25">
        <f>_xlfn.STDEV.S('Single data'!V57:Y57)/SQRT(4)</f>
        <v>17.182437125335529</v>
      </c>
      <c r="S56" s="21">
        <f>AVERAGE('Single data'!Z57:AC57)</f>
        <v>62.945416407954852</v>
      </c>
      <c r="T56" s="22" t="s">
        <v>17</v>
      </c>
      <c r="U56" s="21">
        <f>_xlfn.STDEV.S('Single data'!Z57:AC57)/SQRT(4)</f>
        <v>6.1334376665094892</v>
      </c>
      <c r="V56" s="24">
        <f>AVERAGE('Single data'!AD57:AG57)</f>
        <v>39.320327381172973</v>
      </c>
      <c r="W56" s="22" t="s">
        <v>17</v>
      </c>
      <c r="X56" s="21">
        <f>_xlfn.STDEV.S('Single data'!AD57:AG57)/SQRT(4)</f>
        <v>20.492207722999733</v>
      </c>
      <c r="Y56" s="24">
        <f>AVERAGE('Single data'!AH57:AK57)</f>
        <v>96.465476602793174</v>
      </c>
      <c r="Z56" s="22" t="s">
        <v>17</v>
      </c>
      <c r="AA56" s="21">
        <f>_xlfn.STDEV.S('Single data'!AH57:AK57)/SQRT(4)</f>
        <v>14.372750724466892</v>
      </c>
      <c r="AB56" s="24">
        <f>AVERAGE('Single data'!AL57:AO57)</f>
        <v>35.63243783898637</v>
      </c>
      <c r="AC56" s="22" t="s">
        <v>17</v>
      </c>
      <c r="AD56" s="25">
        <f>_xlfn.STDEV.S(('Single data'!AL57:AO57))/SQRT(4)</f>
        <v>20.224013298659102</v>
      </c>
      <c r="AE56" s="21">
        <f>AVERAGE('Single data'!AP57:AS57)</f>
        <v>72.103480411405798</v>
      </c>
      <c r="AF56" s="22" t="s">
        <v>17</v>
      </c>
      <c r="AG56" s="21">
        <f>_xlfn.STDEV.S('Single data'!AP57:AS57)/SQRT(4)</f>
        <v>25.56845540767241</v>
      </c>
      <c r="AH56" s="24">
        <f>AVERAGE('Single data'!AT57:AW57)</f>
        <v>87.187526237560405</v>
      </c>
      <c r="AI56" s="22" t="s">
        <v>17</v>
      </c>
      <c r="AJ56" s="25">
        <f>_xlfn.STDEV.S('Single data'!AT57:AW57)/SQRT(4)</f>
        <v>16.974307360528968</v>
      </c>
      <c r="AK56" s="21">
        <f>AVERAGE('Single data'!AX57:BA57)</f>
        <v>89.584243936616915</v>
      </c>
      <c r="AL56" s="22" t="s">
        <v>17</v>
      </c>
      <c r="AM56" s="21">
        <f>_xlfn.STDEV.S('Single data'!AX57:BA57)/SQRT(4)</f>
        <v>23.10315966823493</v>
      </c>
      <c r="AN56" s="24">
        <f>AVERAGE('Single data'!BB57:BE57)</f>
        <v>63.610456095573731</v>
      </c>
      <c r="AO56" s="22" t="s">
        <v>17</v>
      </c>
      <c r="AP56" s="25">
        <f>_xlfn.STDEV.S('Single data'!BB57:BE57)/SQRT(4)</f>
        <v>26.410662487157158</v>
      </c>
      <c r="AS56" s="26"/>
      <c r="AT56" s="26"/>
      <c r="AU56" s="26"/>
      <c r="AV56" s="21"/>
      <c r="AW56" s="22"/>
      <c r="AX56" s="21"/>
      <c r="AY56" s="24"/>
      <c r="AZ56" s="22"/>
      <c r="BA56" s="25"/>
      <c r="BB56" s="21"/>
      <c r="BC56" s="22"/>
      <c r="BD56" s="21"/>
      <c r="BE56" s="24"/>
      <c r="BF56" s="22"/>
      <c r="BG56" s="25"/>
      <c r="BH56" s="21"/>
      <c r="BI56" s="22"/>
      <c r="BJ56" s="21"/>
      <c r="BK56" s="24"/>
      <c r="BL56" s="22"/>
      <c r="BM56" s="21"/>
      <c r="BN56" s="24"/>
      <c r="BO56" s="22"/>
      <c r="BP56" s="21"/>
      <c r="BQ56" s="24"/>
      <c r="BR56" s="22"/>
      <c r="BS56" s="25"/>
      <c r="BT56" s="21"/>
      <c r="BU56" s="22"/>
      <c r="BV56" s="21"/>
      <c r="BW56" s="24"/>
      <c r="BX56" s="22"/>
      <c r="BY56" s="25"/>
      <c r="BZ56" s="21"/>
      <c r="CA56" s="22"/>
      <c r="CB56" s="21"/>
      <c r="CC56" s="24"/>
      <c r="CD56" s="22"/>
      <c r="CE56" s="25"/>
    </row>
    <row r="57" spans="1:83" ht="17.399999999999999" x14ac:dyDescent="0.3">
      <c r="A57" s="60"/>
      <c r="B57" s="61"/>
      <c r="C57" s="1" t="s">
        <v>10</v>
      </c>
      <c r="D57" s="26">
        <f>AVERAGE('Single data'!D58:I58)</f>
        <v>100</v>
      </c>
      <c r="E57" s="26" t="s">
        <v>17</v>
      </c>
      <c r="F57" s="26">
        <f>_xlfn.STDEV.S('Single data'!D58:I58)/SQRT(6)</f>
        <v>0</v>
      </c>
      <c r="G57" s="21">
        <f>AVERAGE('Single data'!J58:M58)</f>
        <v>320.1896638566048</v>
      </c>
      <c r="H57" s="22" t="s">
        <v>17</v>
      </c>
      <c r="I57" s="21">
        <f>_xlfn.STDEV.S('Single data'!J58:M58)/SQRT(3)</f>
        <v>246.12558624133067</v>
      </c>
      <c r="J57" s="24">
        <f>AVERAGE('Single data'!N58:Q58)</f>
        <v>133.56754388331942</v>
      </c>
      <c r="K57" s="22" t="s">
        <v>17</v>
      </c>
      <c r="L57" s="25">
        <f>_xlfn.STDEV.S(('Single data'!N58:Q58))/SQRT(3)</f>
        <v>60.209882088856581</v>
      </c>
      <c r="M57" s="21">
        <f>AVERAGE('Single data'!R58:U58)</f>
        <v>68.737355446379524</v>
      </c>
      <c r="N57" s="22" t="s">
        <v>17</v>
      </c>
      <c r="O57" s="21">
        <f>_xlfn.STDEV.S('Single data'!R58:U58)/SQRT(4)</f>
        <v>8.9221377777052542</v>
      </c>
      <c r="P57" s="24">
        <f>AVERAGE('Single data'!V58:Y58)</f>
        <v>37.799109341011473</v>
      </c>
      <c r="Q57" s="22" t="s">
        <v>17</v>
      </c>
      <c r="R57" s="25">
        <f>_xlfn.STDEV.S('Single data'!V58:Y58)/SQRT(4)</f>
        <v>21.89953233178559</v>
      </c>
      <c r="S57" s="21">
        <f>AVERAGE('Single data'!Z58:AC58)</f>
        <v>64.822392760812718</v>
      </c>
      <c r="T57" s="22" t="s">
        <v>17</v>
      </c>
      <c r="U57" s="21">
        <f>_xlfn.STDEV.S('Single data'!Z58:AC58)/SQRT(4)</f>
        <v>9.906518724137948</v>
      </c>
      <c r="V57" s="24">
        <f>AVERAGE('Single data'!AD58:AG58)</f>
        <v>33.732845574351423</v>
      </c>
      <c r="W57" s="22" t="s">
        <v>17</v>
      </c>
      <c r="X57" s="21">
        <f>_xlfn.STDEV.S('Single data'!AD58:AG58)/SQRT(4)</f>
        <v>13.799409346149993</v>
      </c>
      <c r="Y57" s="24">
        <f>AVERAGE('Single data'!AH58:AK58)</f>
        <v>97.239127801028673</v>
      </c>
      <c r="Z57" s="22" t="s">
        <v>17</v>
      </c>
      <c r="AA57" s="21">
        <f>_xlfn.STDEV.S('Single data'!AH58:AK58)/SQRT(4)</f>
        <v>16.820849799345886</v>
      </c>
      <c r="AB57" s="24">
        <f>AVERAGE('Single data'!AL58:AO58)</f>
        <v>31.157739609255231</v>
      </c>
      <c r="AC57" s="22" t="s">
        <v>17</v>
      </c>
      <c r="AD57" s="25">
        <f>_xlfn.STDEV.S(('Single data'!AL58:AO58))/SQRT(4)</f>
        <v>15.04772376111463</v>
      </c>
      <c r="AE57" s="21">
        <f>AVERAGE('Single data'!AP58:AS58)</f>
        <v>89.204705890938314</v>
      </c>
      <c r="AF57" s="22" t="s">
        <v>17</v>
      </c>
      <c r="AG57" s="21">
        <f>_xlfn.STDEV.S('Single data'!AP58:AS58)/SQRT(4)</f>
        <v>13.932455362327195</v>
      </c>
      <c r="AH57" s="24">
        <f>AVERAGE('Single data'!AT58:AW58)</f>
        <v>97.828503894299288</v>
      </c>
      <c r="AI57" s="22" t="s">
        <v>17</v>
      </c>
      <c r="AJ57" s="25">
        <f>_xlfn.STDEV.S('Single data'!AT58:AW58)/SQRT(4)</f>
        <v>14.297347510386272</v>
      </c>
      <c r="AK57" s="21">
        <f>AVERAGE('Single data'!AX58:BA58)</f>
        <v>89.124499773512809</v>
      </c>
      <c r="AL57" s="22" t="s">
        <v>17</v>
      </c>
      <c r="AM57" s="21">
        <f>_xlfn.STDEV.S('Single data'!AX58:BA58)/SQRT(4)</f>
        <v>34.04727144865339</v>
      </c>
      <c r="AN57" s="24">
        <f>AVERAGE('Single data'!BB58:BE58)</f>
        <v>69.046079722610173</v>
      </c>
      <c r="AO57" s="22" t="s">
        <v>17</v>
      </c>
      <c r="AP57" s="25">
        <f>_xlfn.STDEV.S('Single data'!BB58:BE58)/SQRT(4)</f>
        <v>31.046348795298712</v>
      </c>
      <c r="AS57" s="26"/>
      <c r="AT57" s="26"/>
      <c r="AU57" s="26"/>
      <c r="AV57" s="21"/>
      <c r="AW57" s="22"/>
      <c r="AX57" s="21"/>
      <c r="AY57" s="24"/>
      <c r="AZ57" s="22"/>
      <c r="BA57" s="25"/>
      <c r="BB57" s="21"/>
      <c r="BC57" s="22"/>
      <c r="BD57" s="21"/>
      <c r="BE57" s="24"/>
      <c r="BF57" s="22"/>
      <c r="BG57" s="25"/>
      <c r="BH57" s="21"/>
      <c r="BI57" s="22"/>
      <c r="BJ57" s="21"/>
      <c r="BK57" s="24"/>
      <c r="BL57" s="22"/>
      <c r="BM57" s="21"/>
      <c r="BN57" s="24"/>
      <c r="BO57" s="22"/>
      <c r="BP57" s="21"/>
      <c r="BQ57" s="24"/>
      <c r="BR57" s="22"/>
      <c r="BS57" s="25"/>
      <c r="BT57" s="21"/>
      <c r="BU57" s="22"/>
      <c r="BV57" s="21"/>
      <c r="BW57" s="24"/>
      <c r="BX57" s="22"/>
      <c r="BY57" s="25"/>
      <c r="BZ57" s="21"/>
      <c r="CA57" s="22"/>
      <c r="CB57" s="21"/>
      <c r="CC57" s="24"/>
      <c r="CD57" s="22"/>
      <c r="CE57" s="25"/>
    </row>
    <row r="58" spans="1:83" ht="17.399999999999999" x14ac:dyDescent="0.3">
      <c r="A58" s="60"/>
      <c r="B58" s="61"/>
      <c r="C58" s="1" t="s">
        <v>11</v>
      </c>
      <c r="D58" s="26">
        <f>AVERAGE('Single data'!D59:I59)</f>
        <v>100</v>
      </c>
      <c r="E58" s="26" t="s">
        <v>17</v>
      </c>
      <c r="F58" s="26">
        <f>_xlfn.STDEV.S('Single data'!D59:I59)/SQRT(6)</f>
        <v>0</v>
      </c>
      <c r="G58" s="21">
        <f>AVERAGE('Single data'!J59:M59)</f>
        <v>404.44997249256949</v>
      </c>
      <c r="H58" s="22" t="s">
        <v>17</v>
      </c>
      <c r="I58" s="21">
        <f>_xlfn.STDEV.S('Single data'!J59:M59)/SQRT(3)</f>
        <v>343.06846601489758</v>
      </c>
      <c r="J58" s="24">
        <f>AVERAGE('Single data'!N59:Q59)</f>
        <v>100.08547356092818</v>
      </c>
      <c r="K58" s="22" t="s">
        <v>17</v>
      </c>
      <c r="L58" s="25">
        <f>_xlfn.STDEV.S(('Single data'!N59:Q59))/SQRT(3)</f>
        <v>37.653047516309513</v>
      </c>
      <c r="M58" s="21">
        <f>AVERAGE('Single data'!R59:U59)</f>
        <v>73.650443223547171</v>
      </c>
      <c r="N58" s="22" t="s">
        <v>17</v>
      </c>
      <c r="O58" s="21">
        <f>_xlfn.STDEV.S('Single data'!R59:U59)/SQRT(4)</f>
        <v>11.323691479302855</v>
      </c>
      <c r="P58" s="24">
        <f>AVERAGE('Single data'!V59:Y59)</f>
        <v>53.830093021596134</v>
      </c>
      <c r="Q58" s="22" t="s">
        <v>17</v>
      </c>
      <c r="R58" s="25">
        <f>_xlfn.STDEV.S('Single data'!V59:Y59)/SQRT(4)</f>
        <v>21.353776981622005</v>
      </c>
      <c r="S58" s="21">
        <f>AVERAGE('Single data'!Z59:AC59)</f>
        <v>71.024550337036317</v>
      </c>
      <c r="T58" s="22" t="s">
        <v>17</v>
      </c>
      <c r="U58" s="21">
        <f>_xlfn.STDEV.S('Single data'!Z59:AC59)/SQRT(4)</f>
        <v>13.06199913098601</v>
      </c>
      <c r="V58" s="24">
        <f>AVERAGE('Single data'!AD59:AG59)</f>
        <v>56.091019655305203</v>
      </c>
      <c r="W58" s="22" t="s">
        <v>17</v>
      </c>
      <c r="X58" s="21">
        <f>_xlfn.STDEV.S('Single data'!AD59:AG59)/SQRT(4)</f>
        <v>27.122484271305897</v>
      </c>
      <c r="Y58" s="24">
        <f>AVERAGE('Single data'!AH59:AK59)</f>
        <v>110.22928200637801</v>
      </c>
      <c r="Z58" s="22" t="s">
        <v>17</v>
      </c>
      <c r="AA58" s="21">
        <f>_xlfn.STDEV.S('Single data'!AH59:AK59)/SQRT(4)</f>
        <v>26.32296908749338</v>
      </c>
      <c r="AB58" s="24">
        <f>AVERAGE('Single data'!AL59:AO59)</f>
        <v>37.268642034101482</v>
      </c>
      <c r="AC58" s="22" t="s">
        <v>17</v>
      </c>
      <c r="AD58" s="25">
        <f>_xlfn.STDEV.S(('Single data'!AL59:AO59))/SQRT(4)</f>
        <v>16.539766206592446</v>
      </c>
      <c r="AE58" s="21">
        <f>AVERAGE('Single data'!AP59:AS59)</f>
        <v>67.744182696697493</v>
      </c>
      <c r="AF58" s="22" t="s">
        <v>17</v>
      </c>
      <c r="AG58" s="21">
        <f>_xlfn.STDEV.S('Single data'!AP59:AS59)/SQRT(4)</f>
        <v>22.414794260113847</v>
      </c>
      <c r="AH58" s="24">
        <f>AVERAGE('Single data'!AT59:AW59)</f>
        <v>87.865007649456118</v>
      </c>
      <c r="AI58" s="22" t="s">
        <v>17</v>
      </c>
      <c r="AJ58" s="25">
        <f>_xlfn.STDEV.S('Single data'!AT59:AW59)/SQRT(4)</f>
        <v>16.86710060048307</v>
      </c>
      <c r="AK58" s="21">
        <f>AVERAGE('Single data'!AX59:BA59)</f>
        <v>73.055173977958248</v>
      </c>
      <c r="AL58" s="22" t="s">
        <v>17</v>
      </c>
      <c r="AM58" s="21">
        <f>_xlfn.STDEV.S('Single data'!AX59:BA59)/SQRT(4)</f>
        <v>27.272616467130028</v>
      </c>
      <c r="AN58" s="24">
        <f>AVERAGE('Single data'!BB59:BE59)</f>
        <v>67.195059946074679</v>
      </c>
      <c r="AO58" s="22" t="s">
        <v>17</v>
      </c>
      <c r="AP58" s="25">
        <f>_xlfn.STDEV.S('Single data'!BB59:BE59)/SQRT(4)</f>
        <v>28.856592112411583</v>
      </c>
      <c r="AS58" s="26"/>
      <c r="AT58" s="26"/>
      <c r="AU58" s="26"/>
      <c r="AV58" s="21"/>
      <c r="AW58" s="22"/>
      <c r="AX58" s="21"/>
      <c r="AY58" s="24"/>
      <c r="AZ58" s="22"/>
      <c r="BA58" s="25"/>
      <c r="BB58" s="21"/>
      <c r="BC58" s="22"/>
      <c r="BD58" s="21"/>
      <c r="BE58" s="24"/>
      <c r="BF58" s="22"/>
      <c r="BG58" s="25"/>
      <c r="BH58" s="21"/>
      <c r="BI58" s="22"/>
      <c r="BJ58" s="21"/>
      <c r="BK58" s="24"/>
      <c r="BL58" s="22"/>
      <c r="BM58" s="21"/>
      <c r="BN58" s="24"/>
      <c r="BO58" s="22"/>
      <c r="BP58" s="21"/>
      <c r="BQ58" s="24"/>
      <c r="BR58" s="22"/>
      <c r="BS58" s="25"/>
      <c r="BT58" s="21"/>
      <c r="BU58" s="22"/>
      <c r="BV58" s="21"/>
      <c r="BW58" s="24"/>
      <c r="BX58" s="22"/>
      <c r="BY58" s="25"/>
      <c r="BZ58" s="21"/>
      <c r="CA58" s="22"/>
      <c r="CB58" s="21"/>
      <c r="CC58" s="24"/>
      <c r="CD58" s="22"/>
      <c r="CE58" s="25"/>
    </row>
    <row r="59" spans="1:83" ht="17.399999999999999" x14ac:dyDescent="0.3">
      <c r="A59" s="60"/>
      <c r="B59" s="61"/>
      <c r="C59" s="1" t="s">
        <v>38</v>
      </c>
      <c r="D59" s="26">
        <f>AVERAGE('Single data'!D60:I60)</f>
        <v>100</v>
      </c>
      <c r="E59" s="26" t="s">
        <v>17</v>
      </c>
      <c r="F59" s="26">
        <f>_xlfn.STDEV.S('Single data'!D60:I60)/SQRT(6)</f>
        <v>0</v>
      </c>
      <c r="G59" s="21">
        <f>AVERAGE('Single data'!J60:M60)</f>
        <v>315.92603150939414</v>
      </c>
      <c r="H59" s="22" t="s">
        <v>17</v>
      </c>
      <c r="I59" s="21">
        <f>_xlfn.STDEV.S('Single data'!J60:M60)/SQRT(3)</f>
        <v>262.36283657606094</v>
      </c>
      <c r="J59" s="24">
        <f>AVERAGE('Single data'!N60:Q60)</f>
        <v>89.744032172154178</v>
      </c>
      <c r="K59" s="22" t="s">
        <v>17</v>
      </c>
      <c r="L59" s="25">
        <f>_xlfn.STDEV.S(('Single data'!N60:Q60))/SQRT(3)</f>
        <v>42.205367288338635</v>
      </c>
      <c r="M59" s="21">
        <f>AVERAGE('Single data'!R60:U60)</f>
        <v>68.275734703372308</v>
      </c>
      <c r="N59" s="22" t="s">
        <v>17</v>
      </c>
      <c r="O59" s="21">
        <f>_xlfn.STDEV.S('Single data'!R60:U60)/SQRT(4)</f>
        <v>8.7618242016868599</v>
      </c>
      <c r="P59" s="24">
        <f>AVERAGE('Single data'!V60:Y60)</f>
        <v>45.193586132210271</v>
      </c>
      <c r="Q59" s="22" t="s">
        <v>17</v>
      </c>
      <c r="R59" s="25">
        <f>_xlfn.STDEV.S('Single data'!V60:Y60)/SQRT(4)</f>
        <v>19.516856476433993</v>
      </c>
      <c r="S59" s="21">
        <f>AVERAGE('Single data'!Z60:AC60)</f>
        <v>67.639765905082996</v>
      </c>
      <c r="T59" s="22" t="s">
        <v>17</v>
      </c>
      <c r="U59" s="21">
        <f>_xlfn.STDEV.S('Single data'!Z60:AC60)/SQRT(4)</f>
        <v>13.063202130286035</v>
      </c>
      <c r="V59" s="24">
        <f>AVERAGE('Single data'!AD60:AG60)</f>
        <v>46.186348326533896</v>
      </c>
      <c r="W59" s="22" t="s">
        <v>17</v>
      </c>
      <c r="X59" s="21">
        <f>_xlfn.STDEV.S('Single data'!AD60:AG60)/SQRT(4)</f>
        <v>21.378336593412815</v>
      </c>
      <c r="Y59" s="24">
        <f>AVERAGE('Single data'!AH60:AK60)</f>
        <v>94.722864084064042</v>
      </c>
      <c r="Z59" s="22" t="s">
        <v>17</v>
      </c>
      <c r="AA59" s="21">
        <f>_xlfn.STDEV.S('Single data'!AH60:AK60)/SQRT(4)</f>
        <v>21.833395244957902</v>
      </c>
      <c r="AB59" s="24">
        <f>AVERAGE('Single data'!AL60:AO60)</f>
        <v>33.431664696138597</v>
      </c>
      <c r="AC59" s="22" t="s">
        <v>17</v>
      </c>
      <c r="AD59" s="25">
        <f>_xlfn.STDEV.S(('Single data'!AL60:AO60))/SQRT(4)</f>
        <v>15.722144451228671</v>
      </c>
      <c r="AE59" s="21">
        <f>AVERAGE('Single data'!AP60:AS60)</f>
        <v>67.718086363893192</v>
      </c>
      <c r="AF59" s="22" t="s">
        <v>17</v>
      </c>
      <c r="AG59" s="21">
        <f>_xlfn.STDEV.S('Single data'!AP60:AS60)/SQRT(4)</f>
        <v>15.979905369110798</v>
      </c>
      <c r="AH59" s="24">
        <f>AVERAGE('Single data'!AT60:AW60)</f>
        <v>78.947966505108141</v>
      </c>
      <c r="AI59" s="22" t="s">
        <v>17</v>
      </c>
      <c r="AJ59" s="25">
        <f>_xlfn.STDEV.S('Single data'!AT60:AW60)/SQRT(4)</f>
        <v>13.507081366732143</v>
      </c>
      <c r="AK59" s="21">
        <f>AVERAGE('Single data'!AX60:BA60)</f>
        <v>67.126262262047973</v>
      </c>
      <c r="AL59" s="22" t="s">
        <v>17</v>
      </c>
      <c r="AM59" s="21">
        <f>_xlfn.STDEV.S('Single data'!AX60:BA60)/SQRT(4)</f>
        <v>24.864044423866382</v>
      </c>
      <c r="AN59" s="24">
        <f>AVERAGE('Single data'!BB60:BE60)</f>
        <v>57.450770292837106</v>
      </c>
      <c r="AO59" s="22" t="s">
        <v>17</v>
      </c>
      <c r="AP59" s="25">
        <f>_xlfn.STDEV.S('Single data'!BB60:BE60)/SQRT(4)</f>
        <v>26.341432589981935</v>
      </c>
      <c r="AS59" s="26"/>
      <c r="AT59" s="26"/>
      <c r="AU59" s="26"/>
      <c r="AV59" s="21"/>
      <c r="AW59" s="22"/>
      <c r="AX59" s="21"/>
      <c r="AY59" s="24"/>
      <c r="AZ59" s="22"/>
      <c r="BA59" s="25"/>
      <c r="BB59" s="21"/>
      <c r="BC59" s="22"/>
      <c r="BD59" s="21"/>
      <c r="BE59" s="24"/>
      <c r="BF59" s="22"/>
      <c r="BG59" s="25"/>
      <c r="BH59" s="21"/>
      <c r="BI59" s="22"/>
      <c r="BJ59" s="21"/>
      <c r="BK59" s="24"/>
      <c r="BL59" s="22"/>
      <c r="BM59" s="21"/>
      <c r="BN59" s="24"/>
      <c r="BO59" s="22"/>
      <c r="BP59" s="21"/>
      <c r="BQ59" s="24"/>
      <c r="BR59" s="22"/>
      <c r="BS59" s="25"/>
      <c r="BT59" s="21"/>
      <c r="BU59" s="22"/>
      <c r="BV59" s="21"/>
      <c r="BW59" s="24"/>
      <c r="BX59" s="22"/>
      <c r="BY59" s="25"/>
      <c r="BZ59" s="21"/>
      <c r="CA59" s="22"/>
      <c r="CB59" s="21"/>
      <c r="CC59" s="24"/>
      <c r="CD59" s="22"/>
      <c r="CE59" s="25"/>
    </row>
    <row r="60" spans="1:83" ht="17.399999999999999" x14ac:dyDescent="0.3">
      <c r="A60" s="60"/>
      <c r="B60" s="61" t="s">
        <v>59</v>
      </c>
      <c r="C60" s="1" t="s">
        <v>21</v>
      </c>
      <c r="D60" s="26">
        <f>AVERAGE('Single data'!D61:I61)</f>
        <v>100</v>
      </c>
      <c r="E60" s="26" t="s">
        <v>17</v>
      </c>
      <c r="F60" s="26">
        <f>_xlfn.STDEV.S('Single data'!D61:I61)/SQRT(6)</f>
        <v>0</v>
      </c>
      <c r="G60" s="21">
        <f>AVERAGE('Single data'!J61:M61)</f>
        <v>144.82398856495521</v>
      </c>
      <c r="H60" s="22" t="s">
        <v>17</v>
      </c>
      <c r="I60" s="21">
        <f>_xlfn.STDEV.S('Single data'!J61:M61)/SQRT(3)</f>
        <v>10.481807892856466</v>
      </c>
      <c r="J60" s="24">
        <f>AVERAGE('Single data'!N61:Q61)</f>
        <v>117.30985934187814</v>
      </c>
      <c r="K60" s="22" t="s">
        <v>17</v>
      </c>
      <c r="L60" s="25">
        <f>_xlfn.STDEV.S(('Single data'!N61:Q61))/SQRT(3)</f>
        <v>55.017220836359151</v>
      </c>
      <c r="M60" s="21">
        <f>AVERAGE('Single data'!R61:U61)</f>
        <v>172.18306691100861</v>
      </c>
      <c r="N60" s="22" t="s">
        <v>17</v>
      </c>
      <c r="O60" s="21">
        <f>_xlfn.STDEV.S('Single data'!R61:U61)/SQRT(4)</f>
        <v>17.712506185623962</v>
      </c>
      <c r="P60" s="24">
        <f>AVERAGE('Single data'!V61:Y61)</f>
        <v>168.14877824165211</v>
      </c>
      <c r="Q60" s="22" t="s">
        <v>17</v>
      </c>
      <c r="R60" s="25">
        <f>_xlfn.STDEV.S('Single data'!V61:Y61)/SQRT(4)</f>
        <v>34.001648011113375</v>
      </c>
      <c r="S60" s="21">
        <f>AVERAGE('Single data'!Z61:AC61)</f>
        <v>150.04111319387152</v>
      </c>
      <c r="T60" s="22" t="s">
        <v>17</v>
      </c>
      <c r="U60" s="21">
        <f>_xlfn.STDEV.S('Single data'!Z61:AC61)/SQRT(4)</f>
        <v>10.672867891428616</v>
      </c>
      <c r="V60" s="24">
        <f>AVERAGE('Single data'!AD61:AG61)</f>
        <v>81.396749287101059</v>
      </c>
      <c r="W60" s="22" t="s">
        <v>17</v>
      </c>
      <c r="X60" s="21">
        <f>_xlfn.STDEV.S('Single data'!AD61:AG61)/SQRT(4)</f>
        <v>42.080834381614885</v>
      </c>
      <c r="Y60" s="24">
        <f>AVERAGE('Single data'!AH61:AK61)</f>
        <v>142.37016057059483</v>
      </c>
      <c r="Z60" s="22" t="s">
        <v>17</v>
      </c>
      <c r="AA60" s="21">
        <f>_xlfn.STDEV.S('Single data'!AH61:AK61)/SQRT(4)</f>
        <v>11.775970994874877</v>
      </c>
      <c r="AB60" s="24">
        <f>AVERAGE('Single data'!AL61:AO61)</f>
        <v>161.72472523665002</v>
      </c>
      <c r="AC60" s="22" t="s">
        <v>17</v>
      </c>
      <c r="AD60" s="25">
        <f>_xlfn.STDEV.S(('Single data'!AL61:AO61))/SQRT(4)</f>
        <v>69.430176124341656</v>
      </c>
      <c r="AE60" s="21">
        <f>AVERAGE('Single data'!AP61:AS61)</f>
        <v>91.327328776610017</v>
      </c>
      <c r="AF60" s="22" t="s">
        <v>17</v>
      </c>
      <c r="AG60" s="21">
        <f>_xlfn.STDEV.S('Single data'!AP61:AS61)/SQRT(4)</f>
        <v>9.9360167329777163</v>
      </c>
      <c r="AH60" s="24">
        <f>AVERAGE('Single data'!AT61:AW61)</f>
        <v>50.237760739592161</v>
      </c>
      <c r="AI60" s="22" t="s">
        <v>17</v>
      </c>
      <c r="AJ60" s="25">
        <f>_xlfn.STDEV.S('Single data'!AT61:AW61)/SQRT(4)</f>
        <v>12.519043611677379</v>
      </c>
      <c r="AK60" s="21">
        <f>AVERAGE('Single data'!AX61:BA61)</f>
        <v>89.25684455961283</v>
      </c>
      <c r="AL60" s="22" t="s">
        <v>17</v>
      </c>
      <c r="AM60" s="21">
        <f>_xlfn.STDEV.S('Single data'!AX61:BA61)/SQRT(4)</f>
        <v>5.4185543152752418</v>
      </c>
      <c r="AN60" s="24">
        <f>AVERAGE('Single data'!BB61:BE61)</f>
        <v>59.319900389574336</v>
      </c>
      <c r="AO60" s="22" t="s">
        <v>17</v>
      </c>
      <c r="AP60" s="25">
        <f>_xlfn.STDEV.S('Single data'!BB61:BE61)/SQRT(4)</f>
        <v>16.333036406242712</v>
      </c>
      <c r="AS60" s="54">
        <f>AVERAGE('Single data'!BG61:BK61)</f>
        <v>100</v>
      </c>
      <c r="AT60" s="54" t="s">
        <v>17</v>
      </c>
      <c r="AU60" s="54">
        <f>_xlfn.STDEV.S('Single data'!BG61:BK61)/SQRT(4)</f>
        <v>0</v>
      </c>
      <c r="AV60" s="21">
        <f>AVERAGE('Single data'!BM61:BP61)</f>
        <v>135.71795479644092</v>
      </c>
      <c r="AW60" s="22" t="s">
        <v>17</v>
      </c>
      <c r="AX60" s="21">
        <f>_xlfn.STDEV.S('Single data'!BM61:BP61)/SQRT(4)</f>
        <v>32.909868542737641</v>
      </c>
      <c r="AY60" s="24">
        <f>AVERAGE('Single data'!BQ61:BT61)</f>
        <v>139.16775875031428</v>
      </c>
      <c r="AZ60" s="22" t="s">
        <v>17</v>
      </c>
      <c r="BA60" s="25">
        <f>_xlfn.STDEV.S(('Single data'!BQ61:BT61))/SQRT(4)</f>
        <v>20.252665453669369</v>
      </c>
      <c r="BB60" s="21">
        <f>AVERAGE('Single data'!BU61:BX61)</f>
        <v>133.52097557985155</v>
      </c>
      <c r="BC60" s="22" t="s">
        <v>17</v>
      </c>
      <c r="BD60" s="21">
        <f>_xlfn.STDEV.S('Single data'!BU61:BX61)/SQRT(4)</f>
        <v>23.303240033228665</v>
      </c>
      <c r="BE60" s="24">
        <f>AVERAGE('Single data'!BY61:CB61)</f>
        <v>213.15999283646229</v>
      </c>
      <c r="BF60" s="22" t="s">
        <v>17</v>
      </c>
      <c r="BG60" s="25">
        <f>_xlfn.STDEV.S('Single data'!BY61:CB61)/SQRT(4)</f>
        <v>30.804832049892102</v>
      </c>
      <c r="BH60" s="21">
        <f>AVERAGE('Single data'!CC61:CF61)</f>
        <v>110.95154290303107</v>
      </c>
      <c r="BI60" s="22" t="s">
        <v>17</v>
      </c>
      <c r="BJ60" s="21">
        <f>_xlfn.STDEV.S('Single data'!CC61:CF61)/SQRT(4)</f>
        <v>13.290682433090341</v>
      </c>
      <c r="BK60" s="24">
        <f>AVERAGE('Single data'!CG61:CJ61)</f>
        <v>82.7101133501384</v>
      </c>
      <c r="BL60" s="22" t="s">
        <v>17</v>
      </c>
      <c r="BM60" s="21">
        <f>_xlfn.STDEV.S('Single data'!CG61:CJ61)/SQRT(4)</f>
        <v>22.728475067163643</v>
      </c>
      <c r="BN60" s="24">
        <f>AVERAGE('Single data'!CK61:CN61)</f>
        <v>114.12721024181536</v>
      </c>
      <c r="BO60" s="22" t="s">
        <v>17</v>
      </c>
      <c r="BP60" s="21">
        <f>_xlfn.STDEV.S('Single data'!CK61:CN61)/SQRT(4)</f>
        <v>13.728573943714732</v>
      </c>
      <c r="BQ60" s="24">
        <f>AVERAGE('Single data'!CO61:CR61)</f>
        <v>149.51303571407573</v>
      </c>
      <c r="BR60" s="22" t="s">
        <v>17</v>
      </c>
      <c r="BS60" s="25">
        <f>_xlfn.STDEV.S(('Single data'!CO61:CR61))/SQRT(4)</f>
        <v>37.422831954027885</v>
      </c>
      <c r="BT60" s="21">
        <f>AVERAGE('Single data'!CS61:CV61)</f>
        <v>96.959518756714118</v>
      </c>
      <c r="BU60" s="22" t="s">
        <v>17</v>
      </c>
      <c r="BV60" s="21">
        <f>_xlfn.STDEV.S('Single data'!CS61:CV61)/SQRT(4)</f>
        <v>12.107532214487843</v>
      </c>
      <c r="BW60" s="24">
        <f>AVERAGE('Single data'!CW61:CZ61)</f>
        <v>49.755976178575068</v>
      </c>
      <c r="BX60" s="22" t="s">
        <v>17</v>
      </c>
      <c r="BY60" s="25">
        <f>_xlfn.STDEV.S('Single data'!CW61:CZ61)/SQRT(4)</f>
        <v>10.734466650829869</v>
      </c>
      <c r="BZ60" s="21">
        <f>AVERAGE('Single data'!DA61:DD61)</f>
        <v>118.14302755291679</v>
      </c>
      <c r="CA60" s="22" t="s">
        <v>17</v>
      </c>
      <c r="CB60" s="21">
        <f>_xlfn.STDEV.S('Single data'!DA61:DD61)/SQRT(4)</f>
        <v>14.739108603382242</v>
      </c>
      <c r="CC60" s="24">
        <f>AVERAGE('Single data'!DE61:DH61)</f>
        <v>73.634829368927228</v>
      </c>
      <c r="CD60" s="22" t="s">
        <v>17</v>
      </c>
      <c r="CE60" s="25">
        <f>_xlfn.STDEV.S('Single data'!DE61:DH61)/SQRT(4)</f>
        <v>16.493992808078787</v>
      </c>
    </row>
    <row r="61" spans="1:83" ht="17.399999999999999" x14ac:dyDescent="0.3">
      <c r="A61" s="60"/>
      <c r="B61" s="61"/>
      <c r="C61" s="1" t="s">
        <v>39</v>
      </c>
      <c r="D61" s="26">
        <f>AVERAGE('Single data'!D62:I62)</f>
        <v>100</v>
      </c>
      <c r="E61" s="26" t="s">
        <v>17</v>
      </c>
      <c r="F61" s="26">
        <f>_xlfn.STDEV.S('Single data'!D62:I62)/SQRT(6)</f>
        <v>0</v>
      </c>
      <c r="G61" s="21">
        <f>AVERAGE('Single data'!J62:M62)</f>
        <v>132.21310956598174</v>
      </c>
      <c r="H61" s="22" t="s">
        <v>17</v>
      </c>
      <c r="I61" s="21">
        <f>_xlfn.STDEV.S('Single data'!J62:M62)/SQRT(3)</f>
        <v>11.842210813987263</v>
      </c>
      <c r="J61" s="24">
        <f>AVERAGE('Single data'!N62:Q62)</f>
        <v>61.614169519894851</v>
      </c>
      <c r="K61" s="22" t="s">
        <v>17</v>
      </c>
      <c r="L61" s="25">
        <f>_xlfn.STDEV.S(('Single data'!N62:Q62))/SQRT(3)</f>
        <v>34.231467465615822</v>
      </c>
      <c r="M61" s="21">
        <f>AVERAGE('Single data'!R62:U62)</f>
        <v>121.24811885540254</v>
      </c>
      <c r="N61" s="22" t="s">
        <v>17</v>
      </c>
      <c r="O61" s="21">
        <f>_xlfn.STDEV.S('Single data'!R62:U62)/SQRT(4)</f>
        <v>12.011509169427223</v>
      </c>
      <c r="P61" s="24">
        <f>AVERAGE('Single data'!V62:Y62)</f>
        <v>76.648298959751514</v>
      </c>
      <c r="Q61" s="22" t="s">
        <v>17</v>
      </c>
      <c r="R61" s="25">
        <f>_xlfn.STDEV.S('Single data'!V62:Y62)/SQRT(4)</f>
        <v>26.050232920407286</v>
      </c>
      <c r="S61" s="21">
        <f>AVERAGE('Single data'!Z62:AC62)</f>
        <v>107.16020104553112</v>
      </c>
      <c r="T61" s="22" t="s">
        <v>17</v>
      </c>
      <c r="U61" s="21">
        <f>_xlfn.STDEV.S('Single data'!Z62:AC62)/SQRT(4)</f>
        <v>12.533484786979114</v>
      </c>
      <c r="V61" s="24">
        <f>AVERAGE('Single data'!AD62:AG62)</f>
        <v>45.901237429198289</v>
      </c>
      <c r="W61" s="22" t="s">
        <v>17</v>
      </c>
      <c r="X61" s="21">
        <f>_xlfn.STDEV.S('Single data'!AD62:AG62)/SQRT(4)</f>
        <v>30.30922628630654</v>
      </c>
      <c r="Y61" s="24">
        <f>AVERAGE('Single data'!AH62:AK62)</f>
        <v>126.30463062431684</v>
      </c>
      <c r="Z61" s="22" t="s">
        <v>17</v>
      </c>
      <c r="AA61" s="21">
        <f>_xlfn.STDEV.S('Single data'!AH62:AK62)/SQRT(4)</f>
        <v>14.67628990425216</v>
      </c>
      <c r="AB61" s="24">
        <f>AVERAGE('Single data'!AL62:AO62)</f>
        <v>24.782365837887419</v>
      </c>
      <c r="AC61" s="22" t="s">
        <v>17</v>
      </c>
      <c r="AD61" s="25">
        <f>_xlfn.STDEV.S(('Single data'!AL62:AO62))/SQRT(4)</f>
        <v>5.1910806939866356</v>
      </c>
      <c r="AE61" s="21">
        <f>AVERAGE('Single data'!AP62:AS62)</f>
        <v>89.196427032169794</v>
      </c>
      <c r="AF61" s="22" t="s">
        <v>17</v>
      </c>
      <c r="AG61" s="21">
        <f>_xlfn.STDEV.S('Single data'!AP62:AS62)/SQRT(4)</f>
        <v>3.5028623491282529</v>
      </c>
      <c r="AH61" s="24">
        <f>AVERAGE('Single data'!AT62:AW62)</f>
        <v>36.854073721763896</v>
      </c>
      <c r="AI61" s="22" t="s">
        <v>17</v>
      </c>
      <c r="AJ61" s="25">
        <f>_xlfn.STDEV.S('Single data'!AT62:AW62)/SQRT(4)</f>
        <v>8.8187695688176468</v>
      </c>
      <c r="AK61" s="21">
        <f>AVERAGE('Single data'!AX62:BA62)</f>
        <v>87.450959746026484</v>
      </c>
      <c r="AL61" s="22" t="s">
        <v>17</v>
      </c>
      <c r="AM61" s="21">
        <f>_xlfn.STDEV.S('Single data'!AX62:BA62)/SQRT(4)</f>
        <v>3.5427083095852936</v>
      </c>
      <c r="AN61" s="24">
        <f>AVERAGE('Single data'!BB62:BE62)</f>
        <v>60.674974582086108</v>
      </c>
      <c r="AO61" s="22" t="s">
        <v>17</v>
      </c>
      <c r="AP61" s="25">
        <f>_xlfn.STDEV.S('Single data'!BB62:BE62)/SQRT(4)</f>
        <v>19.979885601836397</v>
      </c>
      <c r="AS61" s="54">
        <f>AVERAGE('Single data'!BG62:BK62)</f>
        <v>100</v>
      </c>
      <c r="AT61" s="54" t="s">
        <v>17</v>
      </c>
      <c r="AU61" s="54">
        <f>_xlfn.STDEV.S('Single data'!BG62:BK62)/SQRT(4)</f>
        <v>0</v>
      </c>
      <c r="AV61" s="21">
        <f>AVERAGE('Single data'!BM62:BP62)</f>
        <v>123.99852187531764</v>
      </c>
      <c r="AW61" s="22" t="s">
        <v>17</v>
      </c>
      <c r="AX61" s="21">
        <f>_xlfn.STDEV.S('Single data'!BM62:BP62)/SQRT(4)</f>
        <v>19.126898007587304</v>
      </c>
      <c r="AY61" s="24">
        <f>AVERAGE('Single data'!BQ62:BT62)</f>
        <v>122.60385732700861</v>
      </c>
      <c r="AZ61" s="22" t="s">
        <v>17</v>
      </c>
      <c r="BA61" s="25">
        <f>_xlfn.STDEV.S(('Single data'!BQ62:BT62))/SQRT(4)</f>
        <v>18.08725311414252</v>
      </c>
      <c r="BB61" s="21">
        <f>AVERAGE('Single data'!BU62:BX62)</f>
        <v>130.10217986022786</v>
      </c>
      <c r="BC61" s="22" t="s">
        <v>17</v>
      </c>
      <c r="BD61" s="21">
        <f>_xlfn.STDEV.S('Single data'!BU62:BX62)/SQRT(4)</f>
        <v>18.6582094459568</v>
      </c>
      <c r="BE61" s="24">
        <f>AVERAGE('Single data'!BY62:CB62)</f>
        <v>175.23120886721273</v>
      </c>
      <c r="BF61" s="22" t="s">
        <v>17</v>
      </c>
      <c r="BG61" s="25">
        <f>_xlfn.STDEV.S('Single data'!BY62:CB62)/SQRT(4)</f>
        <v>37.083204368051561</v>
      </c>
      <c r="BH61" s="21">
        <f>AVERAGE('Single data'!CC62:CF62)</f>
        <v>120.78169898578687</v>
      </c>
      <c r="BI61" s="22" t="s">
        <v>17</v>
      </c>
      <c r="BJ61" s="21">
        <f>_xlfn.STDEV.S('Single data'!CC62:CF62)/SQRT(4)</f>
        <v>16.861958934490033</v>
      </c>
      <c r="BK61" s="24">
        <f>AVERAGE('Single data'!CG62:CJ62)</f>
        <v>89.37298015384323</v>
      </c>
      <c r="BL61" s="22" t="s">
        <v>17</v>
      </c>
      <c r="BM61" s="21">
        <f>_xlfn.STDEV.S('Single data'!CG62:CJ62)/SQRT(4)</f>
        <v>15.990286492503259</v>
      </c>
      <c r="BN61" s="24">
        <f>AVERAGE('Single data'!CK62:CN62)</f>
        <v>117.57065580207174</v>
      </c>
      <c r="BO61" s="22" t="s">
        <v>17</v>
      </c>
      <c r="BP61" s="21">
        <f>_xlfn.STDEV.S('Single data'!CK62:CN62)/SQRT(4)</f>
        <v>11.513887020841731</v>
      </c>
      <c r="BQ61" s="24">
        <f>AVERAGE('Single data'!CO62:CR62)</f>
        <v>158.62334204069393</v>
      </c>
      <c r="BR61" s="22" t="s">
        <v>17</v>
      </c>
      <c r="BS61" s="25">
        <f>_xlfn.STDEV.S(('Single data'!CO62:CR62))/SQRT(4)</f>
        <v>31.494997464456656</v>
      </c>
      <c r="BT61" s="21">
        <f>AVERAGE('Single data'!CS62:CV62)</f>
        <v>108.32217123219877</v>
      </c>
      <c r="BU61" s="22" t="s">
        <v>17</v>
      </c>
      <c r="BV61" s="21">
        <f>_xlfn.STDEV.S('Single data'!CS62:CV62)/SQRT(4)</f>
        <v>21.673836183799853</v>
      </c>
      <c r="BW61" s="24">
        <f>AVERAGE('Single data'!CW62:CZ62)</f>
        <v>56.978948040371655</v>
      </c>
      <c r="BX61" s="22" t="s">
        <v>17</v>
      </c>
      <c r="BY61" s="25">
        <f>_xlfn.STDEV.S('Single data'!CW62:CZ62)/SQRT(4)</f>
        <v>11.426762913229219</v>
      </c>
      <c r="BZ61" s="21">
        <f>AVERAGE('Single data'!DA62:DD62)</f>
        <v>101.99809783365558</v>
      </c>
      <c r="CA61" s="22" t="s">
        <v>17</v>
      </c>
      <c r="CB61" s="21">
        <f>_xlfn.STDEV.S('Single data'!DA62:DD62)/SQRT(4)</f>
        <v>9.1216697511566469</v>
      </c>
      <c r="CC61" s="24">
        <f>AVERAGE('Single data'!DE62:DH62)</f>
        <v>71.38800995411161</v>
      </c>
      <c r="CD61" s="22" t="s">
        <v>17</v>
      </c>
      <c r="CE61" s="25">
        <f>_xlfn.STDEV.S('Single data'!DE62:DH62)/SQRT(4)</f>
        <v>16.273202451156035</v>
      </c>
    </row>
    <row r="62" spans="1:83" ht="17.399999999999999" x14ac:dyDescent="0.3">
      <c r="A62" s="60"/>
      <c r="B62" s="61"/>
      <c r="C62" s="4" t="s">
        <v>40</v>
      </c>
      <c r="D62" s="26">
        <f>AVERAGE('Single data'!D63:I63)</f>
        <v>100</v>
      </c>
      <c r="E62" s="26" t="s">
        <v>17</v>
      </c>
      <c r="F62" s="26">
        <f>_xlfn.STDEV.S('Single data'!D63:I63)/SQRT(6)</f>
        <v>0</v>
      </c>
      <c r="G62" s="21">
        <f>AVERAGE('Single data'!J63:M63)</f>
        <v>153.23826652299283</v>
      </c>
      <c r="H62" s="22" t="s">
        <v>17</v>
      </c>
      <c r="I62" s="21">
        <f>_xlfn.STDEV.S('Single data'!J63:M63)/SQRT(3)</f>
        <v>28.097033555529727</v>
      </c>
      <c r="J62" s="24">
        <f>AVERAGE('Single data'!N63:Q63)</f>
        <v>44.329463986163809</v>
      </c>
      <c r="K62" s="22" t="s">
        <v>17</v>
      </c>
      <c r="L62" s="25">
        <f>_xlfn.STDEV.S(('Single data'!N63:Q63))/SQRT(3)</f>
        <v>15.242225144141992</v>
      </c>
      <c r="M62" s="21">
        <f>AVERAGE('Single data'!R63:U63)</f>
        <v>136.16259597238837</v>
      </c>
      <c r="N62" s="22" t="s">
        <v>17</v>
      </c>
      <c r="O62" s="21">
        <f>_xlfn.STDEV.S('Single data'!R63:U63)/SQRT(4)</f>
        <v>25.64855077542866</v>
      </c>
      <c r="P62" s="24">
        <f>AVERAGE('Single data'!V63:Y63)</f>
        <v>94.26164185619426</v>
      </c>
      <c r="Q62" s="22" t="s">
        <v>17</v>
      </c>
      <c r="R62" s="25">
        <f>_xlfn.STDEV.S('Single data'!V63:Y63)/SQRT(4)</f>
        <v>19.693366055837878</v>
      </c>
      <c r="S62" s="21">
        <f>AVERAGE('Single data'!Z63:AC63)</f>
        <v>94.494826394980649</v>
      </c>
      <c r="T62" s="22" t="s">
        <v>17</v>
      </c>
      <c r="U62" s="21">
        <f>_xlfn.STDEV.S('Single data'!Z63:AC63)/SQRT(4)</f>
        <v>21.985930046576005</v>
      </c>
      <c r="V62" s="24">
        <f>AVERAGE('Single data'!AD63:AG63)</f>
        <v>50.383882197443931</v>
      </c>
      <c r="W62" s="22" t="s">
        <v>17</v>
      </c>
      <c r="X62" s="21">
        <f>_xlfn.STDEV.S('Single data'!AD63:AG63)/SQRT(4)</f>
        <v>22.077480441607545</v>
      </c>
      <c r="Y62" s="24">
        <f>AVERAGE('Single data'!AH63:AK63)</f>
        <v>100.28795129480865</v>
      </c>
      <c r="Z62" s="22" t="s">
        <v>17</v>
      </c>
      <c r="AA62" s="21">
        <f>_xlfn.STDEV.S('Single data'!AH63:AK63)/SQRT(4)</f>
        <v>22.929989588289185</v>
      </c>
      <c r="AB62" s="24">
        <f>AVERAGE('Single data'!AL63:AO63)</f>
        <v>125.26710772056963</v>
      </c>
      <c r="AC62" s="22" t="s">
        <v>17</v>
      </c>
      <c r="AD62" s="25">
        <f>_xlfn.STDEV.S(('Single data'!AL63:AO63))/SQRT(4)</f>
        <v>50.033725496134295</v>
      </c>
      <c r="AE62" s="21">
        <f>AVERAGE('Single data'!AP63:AS63)</f>
        <v>76.001603177823227</v>
      </c>
      <c r="AF62" s="22" t="s">
        <v>17</v>
      </c>
      <c r="AG62" s="21">
        <f>_xlfn.STDEV.S('Single data'!AP63:AS63)/SQRT(4)</f>
        <v>18.91128116277196</v>
      </c>
      <c r="AH62" s="24">
        <f>AVERAGE('Single data'!AT63:AW63)</f>
        <v>58.118844923025819</v>
      </c>
      <c r="AI62" s="22" t="s">
        <v>17</v>
      </c>
      <c r="AJ62" s="25">
        <f>_xlfn.STDEV.S('Single data'!AT63:AW63)/SQRT(4)</f>
        <v>19.907195149413731</v>
      </c>
      <c r="AK62" s="21">
        <f>AVERAGE('Single data'!AX63:BA63)</f>
        <v>110.8278687932479</v>
      </c>
      <c r="AL62" s="22" t="s">
        <v>17</v>
      </c>
      <c r="AM62" s="21">
        <f>_xlfn.STDEV.S('Single data'!AX63:BA63)/SQRT(4)</f>
        <v>11.957160141585097</v>
      </c>
      <c r="AN62" s="24">
        <f>AVERAGE('Single data'!BB63:BE63)</f>
        <v>71.186722259857063</v>
      </c>
      <c r="AO62" s="22" t="s">
        <v>17</v>
      </c>
      <c r="AP62" s="25">
        <f>_xlfn.STDEV.S('Single data'!BB63:BE63)/SQRT(4)</f>
        <v>20.617942338765349</v>
      </c>
      <c r="AS62" s="54">
        <f>AVERAGE('Single data'!BG63:BK63)</f>
        <v>100</v>
      </c>
      <c r="AT62" s="54" t="s">
        <v>17</v>
      </c>
      <c r="AU62" s="54">
        <f>_xlfn.STDEV.S('Single data'!BG63:BK63)/SQRT(4)</f>
        <v>0</v>
      </c>
      <c r="AV62" s="21">
        <f>AVERAGE('Single data'!BM63:BP63)</f>
        <v>122.69731085023712</v>
      </c>
      <c r="AW62" s="22" t="s">
        <v>17</v>
      </c>
      <c r="AX62" s="21">
        <f>_xlfn.STDEV.S('Single data'!BM63:BP63)/SQRT(4)</f>
        <v>68.036267609798514</v>
      </c>
      <c r="AY62" s="24">
        <f>AVERAGE('Single data'!BQ63:BT63)</f>
        <v>134.66255291782505</v>
      </c>
      <c r="AZ62" s="22" t="s">
        <v>17</v>
      </c>
      <c r="BA62" s="25">
        <f>_xlfn.STDEV.S(('Single data'!BQ63:BT63))/SQRT(4)</f>
        <v>26.186663039914709</v>
      </c>
      <c r="BB62" s="21">
        <f>AVERAGE('Single data'!BU63:BX63)</f>
        <v>148.16360247801856</v>
      </c>
      <c r="BC62" s="22" t="s">
        <v>17</v>
      </c>
      <c r="BD62" s="21">
        <f>_xlfn.STDEV.S('Single data'!BU63:BX63)/SQRT(4)</f>
        <v>40.499504909657745</v>
      </c>
      <c r="BE62" s="24">
        <f>AVERAGE('Single data'!BY63:CB63)</f>
        <v>233.82104461109071</v>
      </c>
      <c r="BF62" s="22" t="s">
        <v>17</v>
      </c>
      <c r="BG62" s="25">
        <f>_xlfn.STDEV.S('Single data'!BY63:CB63)/SQRT(4)</f>
        <v>50.915843196194025</v>
      </c>
      <c r="BH62" s="21">
        <f>AVERAGE('Single data'!CC63:CF63)</f>
        <v>114.02309325943655</v>
      </c>
      <c r="BI62" s="22" t="s">
        <v>17</v>
      </c>
      <c r="BJ62" s="21">
        <f>_xlfn.STDEV.S('Single data'!CC63:CF63)/SQRT(4)</f>
        <v>23.190396394156519</v>
      </c>
      <c r="BK62" s="24">
        <f>AVERAGE('Single data'!CG63:CJ63)</f>
        <v>100.91196089860897</v>
      </c>
      <c r="BL62" s="22" t="s">
        <v>17</v>
      </c>
      <c r="BM62" s="21">
        <f>_xlfn.STDEV.S('Single data'!CG63:CJ63)/SQRT(4)</f>
        <v>16.409703817268063</v>
      </c>
      <c r="BN62" s="24">
        <f>AVERAGE('Single data'!CK63:CN63)</f>
        <v>163.91874189624176</v>
      </c>
      <c r="BO62" s="22" t="s">
        <v>17</v>
      </c>
      <c r="BP62" s="21">
        <f>_xlfn.STDEV.S('Single data'!CK63:CN63)/SQRT(4)</f>
        <v>61.392353533196001</v>
      </c>
      <c r="BQ62" s="24">
        <f>AVERAGE('Single data'!CO63:CR63)</f>
        <v>132.82013074488978</v>
      </c>
      <c r="BR62" s="22" t="s">
        <v>17</v>
      </c>
      <c r="BS62" s="25">
        <f>_xlfn.STDEV.S(('Single data'!CO63:CR63))/SQRT(4)</f>
        <v>17.957059097183642</v>
      </c>
      <c r="BT62" s="21">
        <f>AVERAGE('Single data'!CS63:CV63)</f>
        <v>89.565612587213849</v>
      </c>
      <c r="BU62" s="22" t="s">
        <v>17</v>
      </c>
      <c r="BV62" s="21">
        <f>_xlfn.STDEV.S('Single data'!CS63:CV63)/SQRT(4)</f>
        <v>21.183897375835159</v>
      </c>
      <c r="BW62" s="24">
        <f>AVERAGE('Single data'!CW63:CZ63)</f>
        <v>60.28687003905101</v>
      </c>
      <c r="BX62" s="22" t="s">
        <v>17</v>
      </c>
      <c r="BY62" s="25">
        <f>_xlfn.STDEV.S('Single data'!CW63:CZ63)/SQRT(4)</f>
        <v>20.670961673890481</v>
      </c>
      <c r="BZ62" s="21">
        <f>AVERAGE('Single data'!DA63:DD63)</f>
        <v>135.63218778959256</v>
      </c>
      <c r="CA62" s="22" t="s">
        <v>17</v>
      </c>
      <c r="CB62" s="21">
        <f>_xlfn.STDEV.S('Single data'!DA63:DD63)/SQRT(4)</f>
        <v>27.842517461267484</v>
      </c>
      <c r="CC62" s="24">
        <f>AVERAGE('Single data'!DE63:DH63)</f>
        <v>71.822952190052462</v>
      </c>
      <c r="CD62" s="22" t="s">
        <v>17</v>
      </c>
      <c r="CE62" s="25">
        <f>_xlfn.STDEV.S('Single data'!DE63:DH63)/SQRT(4)</f>
        <v>23.781159590780273</v>
      </c>
    </row>
    <row r="63" spans="1:83" ht="17.399999999999999" x14ac:dyDescent="0.3">
      <c r="A63" s="60"/>
      <c r="B63" s="61"/>
      <c r="C63" s="1" t="s">
        <v>41</v>
      </c>
      <c r="D63" s="26">
        <f>AVERAGE('Single data'!D64:I64)</f>
        <v>100</v>
      </c>
      <c r="E63" s="26" t="s">
        <v>17</v>
      </c>
      <c r="F63" s="26">
        <f>_xlfn.STDEV.S('Single data'!D64:I64)/SQRT(6)</f>
        <v>0</v>
      </c>
      <c r="G63" s="21">
        <f>AVERAGE('Single data'!J64:M64)</f>
        <v>156.80179493896259</v>
      </c>
      <c r="H63" s="22" t="s">
        <v>17</v>
      </c>
      <c r="I63" s="21">
        <f>_xlfn.STDEV.S('Single data'!J64:M64)/SQRT(3)</f>
        <v>13.875926981027982</v>
      </c>
      <c r="J63" s="24">
        <f>AVERAGE('Single data'!N64:Q64)</f>
        <v>100.97131368844478</v>
      </c>
      <c r="K63" s="22" t="s">
        <v>17</v>
      </c>
      <c r="L63" s="25">
        <f>_xlfn.STDEV.S(('Single data'!N64:Q64))/SQRT(3)</f>
        <v>34.039572217804903</v>
      </c>
      <c r="M63" s="21">
        <f>AVERAGE('Single data'!R64:U64)</f>
        <v>158.43316461960734</v>
      </c>
      <c r="N63" s="22" t="s">
        <v>17</v>
      </c>
      <c r="O63" s="21">
        <f>_xlfn.STDEV.S('Single data'!R64:U64)/SQRT(4)</f>
        <v>29.258675937659977</v>
      </c>
      <c r="P63" s="24">
        <f>AVERAGE('Single data'!V64:Y64)</f>
        <v>146.85807864591845</v>
      </c>
      <c r="Q63" s="22" t="s">
        <v>17</v>
      </c>
      <c r="R63" s="25">
        <f>_xlfn.STDEV.S('Single data'!V64:Y64)/SQRT(4)</f>
        <v>33.614378282501647</v>
      </c>
      <c r="S63" s="21">
        <f>AVERAGE('Single data'!Z64:AC64)</f>
        <v>139.6668653002011</v>
      </c>
      <c r="T63" s="22" t="s">
        <v>17</v>
      </c>
      <c r="U63" s="21">
        <f>_xlfn.STDEV.S('Single data'!Z64:AC64)/SQRT(4)</f>
        <v>9.3725748306296754</v>
      </c>
      <c r="V63" s="24">
        <f>AVERAGE('Single data'!AD64:AG64)</f>
        <v>68.057850520613215</v>
      </c>
      <c r="W63" s="22" t="s">
        <v>17</v>
      </c>
      <c r="X63" s="21">
        <f>_xlfn.STDEV.S('Single data'!AD64:AG64)/SQRT(4)</f>
        <v>30.535889587299803</v>
      </c>
      <c r="Y63" s="24">
        <f>AVERAGE('Single data'!AH64:AK64)</f>
        <v>140.78767082965243</v>
      </c>
      <c r="Z63" s="22" t="s">
        <v>17</v>
      </c>
      <c r="AA63" s="21">
        <f>_xlfn.STDEV.S('Single data'!AH64:AK64)/SQRT(4)</f>
        <v>25.596733366784687</v>
      </c>
      <c r="AB63" s="24">
        <f>AVERAGE('Single data'!AL64:AO64)</f>
        <v>96.552633115476183</v>
      </c>
      <c r="AC63" s="22" t="s">
        <v>17</v>
      </c>
      <c r="AD63" s="25">
        <f>_xlfn.STDEV.S(('Single data'!AL64:AO64))/SQRT(4)</f>
        <v>41.305898828712742</v>
      </c>
      <c r="AE63" s="21">
        <f>AVERAGE('Single data'!AP64:AS64)</f>
        <v>92.012415280708666</v>
      </c>
      <c r="AF63" s="22" t="s">
        <v>17</v>
      </c>
      <c r="AG63" s="21">
        <f>_xlfn.STDEV.S('Single data'!AP64:AS64)/SQRT(4)</f>
        <v>6.4355896148112866</v>
      </c>
      <c r="AH63" s="24">
        <f>AVERAGE('Single data'!AT64:AW64)</f>
        <v>37.103314910796342</v>
      </c>
      <c r="AI63" s="22" t="s">
        <v>17</v>
      </c>
      <c r="AJ63" s="25">
        <f>_xlfn.STDEV.S('Single data'!AT64:AW64)/SQRT(4)</f>
        <v>3.3106836292826038</v>
      </c>
      <c r="AK63" s="21">
        <f>AVERAGE('Single data'!AX64:BA64)</f>
        <v>95.056532271741219</v>
      </c>
      <c r="AL63" s="22" t="s">
        <v>17</v>
      </c>
      <c r="AM63" s="21">
        <f>_xlfn.STDEV.S('Single data'!AX64:BA64)/SQRT(4)</f>
        <v>8.9888134389433709</v>
      </c>
      <c r="AN63" s="24">
        <f>AVERAGE('Single data'!BB64:BE64)</f>
        <v>62.021995357987677</v>
      </c>
      <c r="AO63" s="22" t="s">
        <v>17</v>
      </c>
      <c r="AP63" s="25">
        <f>_xlfn.STDEV.S('Single data'!BB64:BE64)/SQRT(4)</f>
        <v>12.69097370089432</v>
      </c>
      <c r="AS63" s="54">
        <f>AVERAGE('Single data'!BG64:BK64)</f>
        <v>100</v>
      </c>
      <c r="AT63" s="54" t="s">
        <v>17</v>
      </c>
      <c r="AU63" s="54">
        <f>_xlfn.STDEV.S('Single data'!BG64:BK64)/SQRT(4)</f>
        <v>0</v>
      </c>
      <c r="AV63" s="21">
        <f>AVERAGE('Single data'!BM64:BP64)</f>
        <v>119.33775683678294</v>
      </c>
      <c r="AW63" s="22" t="s">
        <v>17</v>
      </c>
      <c r="AX63" s="21">
        <f>_xlfn.STDEV.S('Single data'!BM64:BP64)/SQRT(4)</f>
        <v>32.464573600491171</v>
      </c>
      <c r="AY63" s="24">
        <f>AVERAGE('Single data'!BQ64:BT64)</f>
        <v>114.39901498142203</v>
      </c>
      <c r="AZ63" s="22" t="s">
        <v>17</v>
      </c>
      <c r="BA63" s="25">
        <f>_xlfn.STDEV.S(('Single data'!BQ64:BT64))/SQRT(4)</f>
        <v>18.628565144542694</v>
      </c>
      <c r="BB63" s="21">
        <f>AVERAGE('Single data'!BU64:BX64)</f>
        <v>127.30881337561553</v>
      </c>
      <c r="BC63" s="22" t="s">
        <v>17</v>
      </c>
      <c r="BD63" s="21">
        <f>_xlfn.STDEV.S('Single data'!BU64:BX64)/SQRT(4)</f>
        <v>25.309904610887592</v>
      </c>
      <c r="BE63" s="24">
        <f>AVERAGE('Single data'!BY64:CB64)</f>
        <v>207.12822199202606</v>
      </c>
      <c r="BF63" s="22" t="s">
        <v>17</v>
      </c>
      <c r="BG63" s="25">
        <f>_xlfn.STDEV.S('Single data'!BY64:CB64)/SQRT(4)</f>
        <v>26.52512852219721</v>
      </c>
      <c r="BH63" s="21">
        <f>AVERAGE('Single data'!CC64:CF64)</f>
        <v>93.482148841052748</v>
      </c>
      <c r="BI63" s="22" t="s">
        <v>17</v>
      </c>
      <c r="BJ63" s="21">
        <f>_xlfn.STDEV.S('Single data'!CC64:CF64)/SQRT(4)</f>
        <v>9.5910974292750346</v>
      </c>
      <c r="BK63" s="24">
        <f>AVERAGE('Single data'!CG64:CJ64)</f>
        <v>92.974024240113351</v>
      </c>
      <c r="BL63" s="22" t="s">
        <v>17</v>
      </c>
      <c r="BM63" s="21">
        <f>_xlfn.STDEV.S('Single data'!CG64:CJ64)/SQRT(4)</f>
        <v>26.735863032538951</v>
      </c>
      <c r="BN63" s="24">
        <f>AVERAGE('Single data'!CK64:CN64)</f>
        <v>110.68055250513738</v>
      </c>
      <c r="BO63" s="22" t="s">
        <v>17</v>
      </c>
      <c r="BP63" s="21">
        <f>_xlfn.STDEV.S('Single data'!CK64:CN64)/SQRT(4)</f>
        <v>8.631494434984786</v>
      </c>
      <c r="BQ63" s="24">
        <f>AVERAGE('Single data'!CO64:CR64)</f>
        <v>130.11989085773132</v>
      </c>
      <c r="BR63" s="22" t="s">
        <v>17</v>
      </c>
      <c r="BS63" s="25">
        <f>_xlfn.STDEV.S(('Single data'!CO64:CR64))/SQRT(4)</f>
        <v>22.701494388250673</v>
      </c>
      <c r="BT63" s="21">
        <f>AVERAGE('Single data'!CS64:CV64)</f>
        <v>90.978321924050903</v>
      </c>
      <c r="BU63" s="22" t="s">
        <v>17</v>
      </c>
      <c r="BV63" s="21">
        <f>_xlfn.STDEV.S('Single data'!CS64:CV64)/SQRT(4)</f>
        <v>13.865306842198137</v>
      </c>
      <c r="BW63" s="24">
        <f>AVERAGE('Single data'!CW64:CZ64)</f>
        <v>36.704429908917589</v>
      </c>
      <c r="BX63" s="22" t="s">
        <v>17</v>
      </c>
      <c r="BY63" s="25">
        <f>_xlfn.STDEV.S('Single data'!CW64:CZ64)/SQRT(4)</f>
        <v>13.896060488917389</v>
      </c>
      <c r="BZ63" s="21">
        <f>AVERAGE('Single data'!DA64:DD64)</f>
        <v>105.70904182841181</v>
      </c>
      <c r="CA63" s="22" t="s">
        <v>17</v>
      </c>
      <c r="CB63" s="21">
        <f>_xlfn.STDEV.S('Single data'!DA64:DD64)/SQRT(4)</f>
        <v>15.876773132765445</v>
      </c>
      <c r="CC63" s="24">
        <f>AVERAGE('Single data'!DE64:DH64)</f>
        <v>55.303052390030075</v>
      </c>
      <c r="CD63" s="22" t="s">
        <v>17</v>
      </c>
      <c r="CE63" s="25">
        <f>_xlfn.STDEV.S('Single data'!DE64:DH64)/SQRT(4)</f>
        <v>10.037303509104024</v>
      </c>
    </row>
    <row r="64" spans="1:83" ht="17.399999999999999" x14ac:dyDescent="0.3">
      <c r="A64" s="60"/>
      <c r="B64" s="61"/>
      <c r="C64" s="1" t="s">
        <v>22</v>
      </c>
      <c r="D64" s="26">
        <f>AVERAGE('Single data'!D65:I65)</f>
        <v>100</v>
      </c>
      <c r="E64" s="26" t="s">
        <v>17</v>
      </c>
      <c r="F64" s="26">
        <f>_xlfn.STDEV.S('Single data'!D65:I65)/SQRT(6)</f>
        <v>0</v>
      </c>
      <c r="G64" s="21">
        <f>AVERAGE('Single data'!J65:M65)</f>
        <v>74.566538760372083</v>
      </c>
      <c r="H64" s="22" t="s">
        <v>17</v>
      </c>
      <c r="I64" s="21">
        <f>_xlfn.STDEV.S('Single data'!J65:M65)/SQRT(3)</f>
        <v>1.5101208918803271</v>
      </c>
      <c r="J64" s="24">
        <f>AVERAGE('Single data'!N65:Q65)</f>
        <v>14.239848905789852</v>
      </c>
      <c r="K64" s="22" t="s">
        <v>17</v>
      </c>
      <c r="L64" s="25">
        <f>_xlfn.STDEV.S(('Single data'!N65:Q65))/SQRT(3)</f>
        <v>6.2477206853566845</v>
      </c>
      <c r="M64" s="21">
        <f>AVERAGE('Single data'!R65:U65)</f>
        <v>85.337616309744249</v>
      </c>
      <c r="N64" s="22" t="s">
        <v>17</v>
      </c>
      <c r="O64" s="21">
        <f>_xlfn.STDEV.S('Single data'!R65:U65)/SQRT(4)</f>
        <v>3.5310729271015382</v>
      </c>
      <c r="P64" s="24">
        <f>AVERAGE('Single data'!V65:Y65)</f>
        <v>15.134087008156545</v>
      </c>
      <c r="Q64" s="22" t="s">
        <v>17</v>
      </c>
      <c r="R64" s="25">
        <f>_xlfn.STDEV.S('Single data'!V65:Y65)/SQRT(4)</f>
        <v>3.2260570152796721</v>
      </c>
      <c r="S64" s="21">
        <f>AVERAGE('Single data'!Z65:AC65)</f>
        <v>55.985231464477344</v>
      </c>
      <c r="T64" s="22" t="s">
        <v>17</v>
      </c>
      <c r="U64" s="21">
        <f>_xlfn.STDEV.S('Single data'!Z65:AC65)/SQRT(4)</f>
        <v>5.7095574656637273</v>
      </c>
      <c r="V64" s="24">
        <f>AVERAGE('Single data'!AD65:AG65)</f>
        <v>6.7927797720936454</v>
      </c>
      <c r="W64" s="22" t="s">
        <v>17</v>
      </c>
      <c r="X64" s="21">
        <f>_xlfn.STDEV.S('Single data'!AD65:AG65)/SQRT(4)</f>
        <v>3.4271427442058484</v>
      </c>
      <c r="Y64" s="24">
        <f>AVERAGE('Single data'!AH65:AK65)</f>
        <v>78.121270637352168</v>
      </c>
      <c r="Z64" s="22" t="s">
        <v>17</v>
      </c>
      <c r="AA64" s="21">
        <f>_xlfn.STDEV.S('Single data'!AH65:AK65)/SQRT(4)</f>
        <v>3.2931195798745003</v>
      </c>
      <c r="AB64" s="24">
        <f>AVERAGE('Single data'!AL65:AO65)</f>
        <v>5.2556132696917217</v>
      </c>
      <c r="AC64" s="22" t="s">
        <v>17</v>
      </c>
      <c r="AD64" s="25">
        <f>_xlfn.STDEV.S(('Single data'!AL65:AO65))/SQRT(4)</f>
        <v>1.523721394417517</v>
      </c>
      <c r="AE64" s="21">
        <f>AVERAGE('Single data'!AP65:AS65)</f>
        <v>89.586098397838612</v>
      </c>
      <c r="AF64" s="22" t="s">
        <v>17</v>
      </c>
      <c r="AG64" s="21">
        <f>_xlfn.STDEV.S('Single data'!AP65:AS65)/SQRT(4)</f>
        <v>5.2054330015834633</v>
      </c>
      <c r="AH64" s="24">
        <f>AVERAGE('Single data'!AT65:AW65)</f>
        <v>39.395810435314047</v>
      </c>
      <c r="AI64" s="22" t="s">
        <v>17</v>
      </c>
      <c r="AJ64" s="25">
        <f>_xlfn.STDEV.S('Single data'!AT65:AW65)/SQRT(4)</f>
        <v>10.462453769538635</v>
      </c>
      <c r="AK64" s="21">
        <f>AVERAGE('Single data'!AX65:BA65)</f>
        <v>92.850974781117927</v>
      </c>
      <c r="AL64" s="22" t="s">
        <v>17</v>
      </c>
      <c r="AM64" s="21">
        <f>_xlfn.STDEV.S('Single data'!AX65:BA65)/SQRT(4)</f>
        <v>4.0088185271463974</v>
      </c>
      <c r="AN64" s="24">
        <f>AVERAGE('Single data'!BB65:BE65)</f>
        <v>54.581569810240943</v>
      </c>
      <c r="AO64" s="22" t="s">
        <v>17</v>
      </c>
      <c r="AP64" s="25">
        <f>_xlfn.STDEV.S('Single data'!BB65:BE65)/SQRT(4)</f>
        <v>14.017098379803691</v>
      </c>
      <c r="AS64" s="54">
        <f>AVERAGE('Single data'!BG65:BK65)</f>
        <v>100</v>
      </c>
      <c r="AT64" s="54" t="s">
        <v>17</v>
      </c>
      <c r="AU64" s="54">
        <f>_xlfn.STDEV.S('Single data'!BG65:BK65)/SQRT(4)</f>
        <v>0</v>
      </c>
      <c r="AV64" s="21">
        <f>AVERAGE('Single data'!BM65:BP65)</f>
        <v>130.75270448010198</v>
      </c>
      <c r="AW64" s="22" t="s">
        <v>17</v>
      </c>
      <c r="AX64" s="21">
        <f>_xlfn.STDEV.S('Single data'!BM65:BP65)/SQRT(4)</f>
        <v>32.562864145674887</v>
      </c>
      <c r="AY64" s="24">
        <f>AVERAGE('Single data'!BQ65:BT65)</f>
        <v>94.586582663757625</v>
      </c>
      <c r="AZ64" s="22" t="s">
        <v>17</v>
      </c>
      <c r="BA64" s="25">
        <f>_xlfn.STDEV.S(('Single data'!BQ65:BT65))/SQRT(4)</f>
        <v>14.447105187730347</v>
      </c>
      <c r="BB64" s="21">
        <f>AVERAGE('Single data'!BU65:BX65)</f>
        <v>122.47813403363202</v>
      </c>
      <c r="BC64" s="22" t="s">
        <v>17</v>
      </c>
      <c r="BD64" s="21">
        <f>_xlfn.STDEV.S('Single data'!BU65:BX65)/SQRT(4)</f>
        <v>29.850615166024689</v>
      </c>
      <c r="BE64" s="24">
        <f>AVERAGE('Single data'!BY65:CB65)</f>
        <v>101.69920424325291</v>
      </c>
      <c r="BF64" s="22" t="s">
        <v>17</v>
      </c>
      <c r="BG64" s="25">
        <f>_xlfn.STDEV.S('Single data'!BY65:CB65)/SQRT(4)</f>
        <v>26.862572735745445</v>
      </c>
      <c r="BH64" s="21">
        <f>AVERAGE('Single data'!CC65:CF65)</f>
        <v>99.162620479797766</v>
      </c>
      <c r="BI64" s="22" t="s">
        <v>17</v>
      </c>
      <c r="BJ64" s="21">
        <f>_xlfn.STDEV.S('Single data'!CC65:CF65)/SQRT(4)</f>
        <v>13.420143567847674</v>
      </c>
      <c r="BK64" s="24">
        <f>AVERAGE('Single data'!CG65:CJ65)</f>
        <v>30.706374113373862</v>
      </c>
      <c r="BL64" s="22" t="s">
        <v>17</v>
      </c>
      <c r="BM64" s="21">
        <f>_xlfn.STDEV.S('Single data'!CG65:CJ65)/SQRT(4)</f>
        <v>7.2876815855197785</v>
      </c>
      <c r="BN64" s="24">
        <f>AVERAGE('Single data'!CK65:CN65)</f>
        <v>91.085503852751998</v>
      </c>
      <c r="BO64" s="22" t="s">
        <v>17</v>
      </c>
      <c r="BP64" s="21">
        <f>_xlfn.STDEV.S('Single data'!CK65:CN65)/SQRT(4)</f>
        <v>12.77037144047628</v>
      </c>
      <c r="BQ64" s="24">
        <f>AVERAGE('Single data'!CO65:CR65)</f>
        <v>94.720753691050831</v>
      </c>
      <c r="BR64" s="22" t="s">
        <v>17</v>
      </c>
      <c r="BS64" s="25">
        <f>_xlfn.STDEV.S(('Single data'!CO65:CR65))/SQRT(4)</f>
        <v>22.915083827234973</v>
      </c>
      <c r="BT64" s="21">
        <f>AVERAGE('Single data'!CS65:CV65)</f>
        <v>99.693328796908276</v>
      </c>
      <c r="BU64" s="22" t="s">
        <v>17</v>
      </c>
      <c r="BV64" s="21">
        <f>_xlfn.STDEV.S('Single data'!CS65:CV65)/SQRT(4)</f>
        <v>8.5834246992519052</v>
      </c>
      <c r="BW64" s="24">
        <f>AVERAGE('Single data'!CW65:CZ65)</f>
        <v>71.240831513571862</v>
      </c>
      <c r="BX64" s="22" t="s">
        <v>17</v>
      </c>
      <c r="BY64" s="25">
        <f>_xlfn.STDEV.S('Single data'!CW65:CZ65)/SQRT(4)</f>
        <v>29.833445692647484</v>
      </c>
      <c r="BZ64" s="21">
        <f>AVERAGE('Single data'!DA65:DD65)</f>
        <v>119.19915942933989</v>
      </c>
      <c r="CA64" s="22" t="s">
        <v>17</v>
      </c>
      <c r="CB64" s="21">
        <f>_xlfn.STDEV.S('Single data'!DA65:DD65)/SQRT(4)</f>
        <v>18.470008524982145</v>
      </c>
      <c r="CC64" s="24">
        <f>AVERAGE('Single data'!DE65:DH65)</f>
        <v>83.131454424659594</v>
      </c>
      <c r="CD64" s="22" t="s">
        <v>17</v>
      </c>
      <c r="CE64" s="25">
        <f>_xlfn.STDEV.S('Single data'!DE65:DH65)/SQRT(4)</f>
        <v>15.356366958199231</v>
      </c>
    </row>
    <row r="65" spans="1:83" ht="17.399999999999999" x14ac:dyDescent="0.3">
      <c r="A65" s="60"/>
      <c r="B65" s="61"/>
      <c r="C65" s="1" t="s">
        <v>42</v>
      </c>
      <c r="D65" s="26">
        <f>AVERAGE('Single data'!D66:I66)</f>
        <v>100</v>
      </c>
      <c r="E65" s="26" t="s">
        <v>17</v>
      </c>
      <c r="F65" s="26">
        <f>_xlfn.STDEV.S('Single data'!D66:I66)/SQRT(6)</f>
        <v>0</v>
      </c>
      <c r="G65" s="21">
        <f>AVERAGE('Single data'!J66:M66)</f>
        <v>140.39922917395663</v>
      </c>
      <c r="H65" s="22" t="s">
        <v>17</v>
      </c>
      <c r="I65" s="21">
        <f>_xlfn.STDEV.S('Single data'!J66:M66)/SQRT(3)</f>
        <v>10.113090845313561</v>
      </c>
      <c r="J65" s="24">
        <f>AVERAGE('Single data'!N66:Q66)</f>
        <v>90.411431918587155</v>
      </c>
      <c r="K65" s="22" t="s">
        <v>17</v>
      </c>
      <c r="L65" s="25">
        <f>_xlfn.STDEV.S(('Single data'!N66:Q66))/SQRT(3)</f>
        <v>32.569536610982084</v>
      </c>
      <c r="M65" s="21">
        <f>AVERAGE('Single data'!R66:U66)</f>
        <v>184.2582922704122</v>
      </c>
      <c r="N65" s="22" t="s">
        <v>17</v>
      </c>
      <c r="O65" s="21">
        <f>_xlfn.STDEV.S('Single data'!R66:U66)/SQRT(4)</f>
        <v>47.638295340728654</v>
      </c>
      <c r="P65" s="24">
        <f>AVERAGE('Single data'!V66:Y66)</f>
        <v>144.57062077456129</v>
      </c>
      <c r="Q65" s="22" t="s">
        <v>17</v>
      </c>
      <c r="R65" s="25">
        <f>_xlfn.STDEV.S('Single data'!V66:Y66)/SQRT(4)</f>
        <v>29.575480318480494</v>
      </c>
      <c r="S65" s="21">
        <f>AVERAGE('Single data'!Z66:AC66)</f>
        <v>135.72222581134835</v>
      </c>
      <c r="T65" s="22" t="s">
        <v>17</v>
      </c>
      <c r="U65" s="21">
        <f>_xlfn.STDEV.S('Single data'!Z66:AC66)/SQRT(4)</f>
        <v>10.826646429849692</v>
      </c>
      <c r="V65" s="24">
        <f>AVERAGE('Single data'!AD66:AG66)</f>
        <v>74.78393027734316</v>
      </c>
      <c r="W65" s="22" t="s">
        <v>17</v>
      </c>
      <c r="X65" s="21">
        <f>_xlfn.STDEV.S('Single data'!AD66:AG66)/SQRT(4)</f>
        <v>38.043486390715778</v>
      </c>
      <c r="Y65" s="24"/>
      <c r="Z65" s="22"/>
      <c r="AA65" s="21"/>
      <c r="AB65" s="24"/>
      <c r="AC65" s="22"/>
      <c r="AD65" s="25"/>
      <c r="AE65" s="21"/>
      <c r="AF65" s="22"/>
      <c r="AG65" s="21"/>
      <c r="AH65" s="24"/>
      <c r="AI65" s="22"/>
      <c r="AJ65" s="25"/>
      <c r="AK65" s="21">
        <f>AVERAGE('Single data'!AX66:BA66)</f>
        <v>62.874963422466287</v>
      </c>
      <c r="AL65" s="22" t="s">
        <v>17</v>
      </c>
      <c r="AM65" s="21">
        <f>_xlfn.STDEV.S('Single data'!AX66:BA66)/SQRT(4)</f>
        <v>21.106485823451514</v>
      </c>
      <c r="AN65" s="24">
        <f>AVERAGE('Single data'!BB66:BE66)</f>
        <v>71.082652659574933</v>
      </c>
      <c r="AO65" s="22" t="s">
        <v>17</v>
      </c>
      <c r="AP65" s="25">
        <f>_xlfn.STDEV.S('Single data'!BB66:BE66)/SQRT(4)</f>
        <v>10.099178014169988</v>
      </c>
      <c r="AS65" s="26"/>
      <c r="AT65" s="26"/>
      <c r="AU65" s="26"/>
      <c r="AV65" s="21"/>
      <c r="AW65" s="22"/>
      <c r="AX65" s="21"/>
      <c r="AY65" s="24"/>
      <c r="AZ65" s="22"/>
      <c r="BA65" s="25"/>
      <c r="BB65" s="21"/>
      <c r="BC65" s="22"/>
      <c r="BD65" s="21"/>
      <c r="BE65" s="24"/>
      <c r="BF65" s="22"/>
      <c r="BG65" s="25"/>
      <c r="BH65" s="21"/>
      <c r="BI65" s="22"/>
      <c r="BJ65" s="21"/>
      <c r="BK65" s="24"/>
      <c r="BL65" s="22"/>
      <c r="BM65" s="21"/>
      <c r="BN65" s="24"/>
      <c r="BO65" s="22"/>
      <c r="BP65" s="21"/>
      <c r="BQ65" s="24"/>
      <c r="BR65" s="22"/>
      <c r="BS65" s="25"/>
      <c r="BT65" s="21"/>
      <c r="BU65" s="22"/>
      <c r="BV65" s="21"/>
      <c r="BW65" s="24"/>
      <c r="BX65" s="22"/>
      <c r="BY65" s="25"/>
      <c r="BZ65" s="21"/>
      <c r="CA65" s="22"/>
      <c r="CB65" s="21"/>
      <c r="CC65" s="24"/>
      <c r="CD65" s="22"/>
      <c r="CE65" s="25"/>
    </row>
    <row r="66" spans="1:83" ht="17.399999999999999" x14ac:dyDescent="0.3">
      <c r="A66" s="60"/>
      <c r="B66" s="65"/>
      <c r="C66" s="1" t="s">
        <v>43</v>
      </c>
      <c r="D66" s="26">
        <f>AVERAGE('Single data'!D67:I67)</f>
        <v>100</v>
      </c>
      <c r="E66" s="26" t="s">
        <v>17</v>
      </c>
      <c r="F66" s="26">
        <f>_xlfn.STDEV.S('Single data'!D67:I67)/SQRT(6)</f>
        <v>0</v>
      </c>
      <c r="G66" s="21">
        <f>AVERAGE('Single data'!J67:M67)</f>
        <v>291.48572298356117</v>
      </c>
      <c r="H66" s="22" t="s">
        <v>17</v>
      </c>
      <c r="I66" s="21">
        <f>_xlfn.STDEV.S('Single data'!J67:M67)/SQRT(3)</f>
        <v>215.62544011080453</v>
      </c>
      <c r="J66" s="24">
        <f>AVERAGE('Single data'!N67:Q67)</f>
        <v>58.682228786432262</v>
      </c>
      <c r="K66" s="22" t="s">
        <v>17</v>
      </c>
      <c r="L66" s="25">
        <f>_xlfn.STDEV.S(('Single data'!N67:Q67))/SQRT(3)</f>
        <v>20.298222849154165</v>
      </c>
      <c r="M66" s="21">
        <f>AVERAGE('Single data'!R67:U67)</f>
        <v>88.753256229192161</v>
      </c>
      <c r="N66" s="22" t="s">
        <v>17</v>
      </c>
      <c r="O66" s="21">
        <f>_xlfn.STDEV.S('Single data'!R67:U67)/SQRT(4)</f>
        <v>5.5410243323203092</v>
      </c>
      <c r="P66" s="24">
        <f>AVERAGE('Single data'!V67:Y67)</f>
        <v>38.783886964180937</v>
      </c>
      <c r="Q66" s="22" t="s">
        <v>17</v>
      </c>
      <c r="R66" s="25">
        <f>_xlfn.STDEV.S('Single data'!V67:Y67)/SQRT(4)</f>
        <v>8.0717420040753289</v>
      </c>
      <c r="S66" s="21">
        <f>AVERAGE('Single data'!Z67:AC67)</f>
        <v>92.022450450349083</v>
      </c>
      <c r="T66" s="22" t="s">
        <v>17</v>
      </c>
      <c r="U66" s="21">
        <f>_xlfn.STDEV.S('Single data'!Z67:AC67)/SQRT(4)</f>
        <v>19.311076762376242</v>
      </c>
      <c r="V66" s="24">
        <f>AVERAGE('Single data'!AD67:AG67)</f>
        <v>76.36973430374087</v>
      </c>
      <c r="W66" s="22" t="s">
        <v>17</v>
      </c>
      <c r="X66" s="21">
        <f>_xlfn.STDEV.S('Single data'!AD67:AG67)/SQRT(4)</f>
        <v>36.273255353261568</v>
      </c>
      <c r="Y66" s="24"/>
      <c r="Z66" s="22"/>
      <c r="AA66" s="21"/>
      <c r="AB66" s="24"/>
      <c r="AC66" s="22"/>
      <c r="AD66" s="25"/>
      <c r="AE66" s="21"/>
      <c r="AF66" s="22"/>
      <c r="AG66" s="21"/>
      <c r="AH66" s="24"/>
      <c r="AI66" s="22"/>
      <c r="AJ66" s="25"/>
      <c r="AK66" s="21">
        <f>AVERAGE('Single data'!AX67:BA67)</f>
        <v>61.09710239476869</v>
      </c>
      <c r="AL66" s="22" t="s">
        <v>17</v>
      </c>
      <c r="AM66" s="21">
        <f>_xlfn.STDEV.S('Single data'!AX67:BA67)/SQRT(4)</f>
        <v>16.36379652574843</v>
      </c>
      <c r="AN66" s="24">
        <f>AVERAGE('Single data'!BB67:BE67)</f>
        <v>41.089554702722914</v>
      </c>
      <c r="AO66" s="22" t="s">
        <v>17</v>
      </c>
      <c r="AP66" s="25">
        <f>_xlfn.STDEV.S('Single data'!BB67:BE67)/SQRT(4)</f>
        <v>13.205102086164962</v>
      </c>
      <c r="AS66" s="26"/>
      <c r="AT66" s="26"/>
      <c r="AU66" s="26"/>
      <c r="AV66" s="21"/>
      <c r="AW66" s="22"/>
      <c r="AX66" s="21"/>
      <c r="AY66" s="24"/>
      <c r="AZ66" s="22"/>
      <c r="BA66" s="25"/>
      <c r="BB66" s="21"/>
      <c r="BC66" s="22"/>
      <c r="BD66" s="21"/>
      <c r="BE66" s="24"/>
      <c r="BF66" s="22"/>
      <c r="BG66" s="25"/>
      <c r="BH66" s="21"/>
      <c r="BI66" s="22"/>
      <c r="BJ66" s="21"/>
      <c r="BK66" s="24"/>
      <c r="BL66" s="22"/>
      <c r="BM66" s="21"/>
      <c r="BN66" s="24"/>
      <c r="BO66" s="22"/>
      <c r="BP66" s="21"/>
      <c r="BQ66" s="24"/>
      <c r="BR66" s="22"/>
      <c r="BS66" s="25"/>
      <c r="BT66" s="21"/>
      <c r="BU66" s="22"/>
      <c r="BV66" s="21"/>
      <c r="BW66" s="24"/>
      <c r="BX66" s="22"/>
      <c r="BY66" s="25"/>
      <c r="BZ66" s="21"/>
      <c r="CA66" s="22"/>
      <c r="CB66" s="21"/>
      <c r="CC66" s="24"/>
      <c r="CD66" s="22"/>
      <c r="CE66" s="25"/>
    </row>
    <row r="67" spans="1:83" ht="17.399999999999999" x14ac:dyDescent="0.3">
      <c r="A67" s="60"/>
      <c r="B67" s="66"/>
      <c r="C67" s="1" t="s">
        <v>44</v>
      </c>
      <c r="D67" s="26">
        <f>AVERAGE('Single data'!D68:I68)</f>
        <v>100</v>
      </c>
      <c r="E67" s="26" t="s">
        <v>17</v>
      </c>
      <c r="F67" s="26">
        <f>_xlfn.STDEV.S('Single data'!D68:I68)/SQRT(6)</f>
        <v>0</v>
      </c>
      <c r="G67" s="21">
        <f>AVERAGE('Single data'!J68:M68)</f>
        <v>117.76223306882582</v>
      </c>
      <c r="H67" s="22" t="s">
        <v>17</v>
      </c>
      <c r="I67" s="21">
        <f>_xlfn.STDEV.S('Single data'!J68:M68)/SQRT(3)</f>
        <v>99.59643677662531</v>
      </c>
      <c r="J67" s="24">
        <f>AVERAGE('Single data'!N68:Q68)</f>
        <v>35.726048097668851</v>
      </c>
      <c r="K67" s="22" t="s">
        <v>17</v>
      </c>
      <c r="L67" s="25">
        <f>_xlfn.STDEV.S(('Single data'!N68:Q68))/SQRT(3)</f>
        <v>30.28366282194947</v>
      </c>
      <c r="M67" s="21">
        <f>AVERAGE('Single data'!R68:U68)</f>
        <v>49.146600996080679</v>
      </c>
      <c r="N67" s="22" t="s">
        <v>17</v>
      </c>
      <c r="O67" s="21">
        <f>_xlfn.STDEV.S('Single data'!R68:U68)/SQRT(4)</f>
        <v>7.7076068420982979</v>
      </c>
      <c r="P67" s="24">
        <f>AVERAGE('Single data'!V68:Y68)</f>
        <v>21.439991837283308</v>
      </c>
      <c r="Q67" s="22" t="s">
        <v>17</v>
      </c>
      <c r="R67" s="25">
        <f>_xlfn.STDEV.S('Single data'!V68:Y68)/SQRT(4)</f>
        <v>16.48224449288367</v>
      </c>
      <c r="S67" s="21">
        <f>AVERAGE('Single data'!Z68:AC68)</f>
        <v>58.574512814432637</v>
      </c>
      <c r="T67" s="22" t="s">
        <v>17</v>
      </c>
      <c r="U67" s="21">
        <f>_xlfn.STDEV.S('Single data'!Z68:AC68)/SQRT(4)</f>
        <v>7.9265599994704692</v>
      </c>
      <c r="V67" s="24">
        <f>AVERAGE('Single data'!AD68:AG68)</f>
        <v>34.338582615430205</v>
      </c>
      <c r="W67" s="22" t="s">
        <v>17</v>
      </c>
      <c r="X67" s="21">
        <f>_xlfn.STDEV.S('Single data'!AD68:AG68)/SQRT(4)</f>
        <v>22.668467218495937</v>
      </c>
      <c r="Y67" s="24">
        <f>AVERAGE('Single data'!AH68:AK68)</f>
        <v>43.953727809209262</v>
      </c>
      <c r="Z67" s="22" t="s">
        <v>17</v>
      </c>
      <c r="AA67" s="21">
        <f>_xlfn.STDEV.S('Single data'!AH68:AK68)/SQRT(4)</f>
        <v>7.5549401375924532</v>
      </c>
      <c r="AB67" s="24">
        <f>AVERAGE('Single data'!AL68:AO68)</f>
        <v>23.425717247511304</v>
      </c>
      <c r="AC67" s="22" t="s">
        <v>17</v>
      </c>
      <c r="AD67" s="25">
        <f>_xlfn.STDEV.S(('Single data'!AL68:AO68))/SQRT(4)</f>
        <v>20.964666011342857</v>
      </c>
      <c r="AE67" s="21">
        <f>AVERAGE('Single data'!AP68:AS68)</f>
        <v>36.512840318470047</v>
      </c>
      <c r="AF67" s="22" t="s">
        <v>17</v>
      </c>
      <c r="AG67" s="21">
        <f>_xlfn.STDEV.S('Single data'!AP68:AS68)/SQRT(4)</f>
        <v>13.704147314519174</v>
      </c>
      <c r="AH67" s="24">
        <f>AVERAGE('Single data'!AT68:AW68)</f>
        <v>17.699515131578593</v>
      </c>
      <c r="AI67" s="22" t="s">
        <v>17</v>
      </c>
      <c r="AJ67" s="25">
        <f>_xlfn.STDEV.S('Single data'!AT68:AW68)/SQRT(4)</f>
        <v>11.684380161801407</v>
      </c>
      <c r="AK67" s="21">
        <f>AVERAGE('Single data'!AX68:BA68)</f>
        <v>52.826142669773851</v>
      </c>
      <c r="AL67" s="22" t="s">
        <v>17</v>
      </c>
      <c r="AM67" s="21">
        <f>_xlfn.STDEV.S('Single data'!AX68:BA68)/SQRT(4)</f>
        <v>31.499637131357915</v>
      </c>
      <c r="AN67" s="24">
        <f>AVERAGE('Single data'!BB68:BE68)</f>
        <v>7.6934355470073825</v>
      </c>
      <c r="AO67" s="22" t="s">
        <v>17</v>
      </c>
      <c r="AP67" s="25">
        <f>_xlfn.STDEV.S('Single data'!BB68:BE68)/SQRT(4)</f>
        <v>4.0638382654433469</v>
      </c>
      <c r="AS67" s="26"/>
      <c r="AT67" s="26"/>
      <c r="AU67" s="26"/>
      <c r="AV67" s="21"/>
      <c r="AW67" s="22"/>
      <c r="AX67" s="21"/>
      <c r="AY67" s="24"/>
      <c r="AZ67" s="22"/>
      <c r="BA67" s="25"/>
      <c r="BB67" s="21"/>
      <c r="BC67" s="22"/>
      <c r="BD67" s="21"/>
      <c r="BE67" s="24"/>
      <c r="BF67" s="22"/>
      <c r="BG67" s="25"/>
      <c r="BH67" s="21"/>
      <c r="BI67" s="22"/>
      <c r="BJ67" s="21"/>
      <c r="BK67" s="24"/>
      <c r="BL67" s="22"/>
      <c r="BM67" s="21"/>
      <c r="BN67" s="24"/>
      <c r="BO67" s="22"/>
      <c r="BP67" s="21"/>
      <c r="BQ67" s="24"/>
      <c r="BR67" s="22"/>
      <c r="BS67" s="25"/>
      <c r="BT67" s="21"/>
      <c r="BU67" s="22"/>
      <c r="BV67" s="21"/>
      <c r="BW67" s="24"/>
      <c r="BX67" s="22"/>
      <c r="BY67" s="25"/>
      <c r="BZ67" s="21"/>
      <c r="CA67" s="22"/>
      <c r="CB67" s="21"/>
      <c r="CC67" s="24"/>
      <c r="CD67" s="22"/>
      <c r="CE67" s="25"/>
    </row>
    <row r="68" spans="1:83" ht="17.399999999999999" x14ac:dyDescent="0.3">
      <c r="A68" s="60"/>
      <c r="B68" s="66"/>
      <c r="C68" s="1" t="s">
        <v>45</v>
      </c>
      <c r="D68" s="26" t="e">
        <f>AVERAGE('Single data'!D69:I69)</f>
        <v>#DIV/0!</v>
      </c>
      <c r="E68" s="26" t="s">
        <v>17</v>
      </c>
      <c r="F68" s="26" t="e">
        <f>_xlfn.STDEV.S('Single data'!D69:I69)/SQRT(6)</f>
        <v>#DIV/0!</v>
      </c>
      <c r="G68" s="21"/>
      <c r="H68" s="22"/>
      <c r="I68" s="21"/>
      <c r="J68" s="24"/>
      <c r="K68" s="22"/>
      <c r="L68" s="25"/>
      <c r="M68" s="21"/>
      <c r="N68" s="22"/>
      <c r="O68" s="21"/>
      <c r="P68" s="24"/>
      <c r="Q68" s="22"/>
      <c r="R68" s="25"/>
      <c r="S68" s="21"/>
      <c r="T68" s="22"/>
      <c r="U68" s="21"/>
      <c r="V68" s="24"/>
      <c r="W68" s="22"/>
      <c r="X68" s="21"/>
      <c r="Y68" s="24"/>
      <c r="Z68" s="22"/>
      <c r="AA68" s="21"/>
      <c r="AB68" s="24"/>
      <c r="AC68" s="22"/>
      <c r="AD68" s="25"/>
      <c r="AE68" s="21"/>
      <c r="AF68" s="22"/>
      <c r="AG68" s="21"/>
      <c r="AH68" s="24"/>
      <c r="AI68" s="22"/>
      <c r="AJ68" s="25"/>
      <c r="AK68" s="21"/>
      <c r="AL68" s="22"/>
      <c r="AM68" s="21"/>
      <c r="AN68" s="24"/>
      <c r="AO68" s="22"/>
      <c r="AP68" s="25"/>
      <c r="AS68" s="26"/>
      <c r="AT68" s="26"/>
      <c r="AU68" s="26"/>
      <c r="AV68" s="21"/>
      <c r="AW68" s="22"/>
      <c r="AX68" s="21"/>
      <c r="AY68" s="24"/>
      <c r="AZ68" s="22"/>
      <c r="BA68" s="25"/>
      <c r="BB68" s="21"/>
      <c r="BC68" s="22"/>
      <c r="BD68" s="21"/>
      <c r="BE68" s="24"/>
      <c r="BF68" s="22"/>
      <c r="BG68" s="25"/>
      <c r="BH68" s="21"/>
      <c r="BI68" s="22"/>
      <c r="BJ68" s="21"/>
      <c r="BK68" s="24"/>
      <c r="BL68" s="22"/>
      <c r="BM68" s="21"/>
      <c r="BN68" s="24"/>
      <c r="BO68" s="22"/>
      <c r="BP68" s="21"/>
      <c r="BQ68" s="24"/>
      <c r="BR68" s="22"/>
      <c r="BS68" s="25"/>
      <c r="BT68" s="21"/>
      <c r="BU68" s="22"/>
      <c r="BV68" s="21"/>
      <c r="BW68" s="24"/>
      <c r="BX68" s="22"/>
      <c r="BY68" s="25"/>
      <c r="BZ68" s="21"/>
      <c r="CA68" s="22"/>
      <c r="CB68" s="21"/>
      <c r="CC68" s="24"/>
      <c r="CD68" s="22"/>
      <c r="CE68" s="25"/>
    </row>
    <row r="69" spans="1:83" ht="17.399999999999999" x14ac:dyDescent="0.3">
      <c r="A69" s="60"/>
      <c r="B69" s="66"/>
      <c r="C69" s="4" t="s">
        <v>46</v>
      </c>
      <c r="D69" s="26">
        <f>AVERAGE('Single data'!D70:I70)</f>
        <v>100</v>
      </c>
      <c r="E69" s="26" t="s">
        <v>17</v>
      </c>
      <c r="F69" s="26">
        <f>_xlfn.STDEV.S('Single data'!D70:I70)/SQRT(6)</f>
        <v>0</v>
      </c>
      <c r="G69" s="21">
        <f>AVERAGE('Single data'!J70:M70)</f>
        <v>139.78308326780999</v>
      </c>
      <c r="H69" s="22" t="s">
        <v>17</v>
      </c>
      <c r="I69" s="21">
        <f>_xlfn.STDEV.S('Single data'!J70:M70)/SQRT(3)</f>
        <v>121.34166656763117</v>
      </c>
      <c r="J69" s="24">
        <f>AVERAGE('Single data'!N70:Q70)</f>
        <v>56.545027782393014</v>
      </c>
      <c r="K69" s="22" t="s">
        <v>17</v>
      </c>
      <c r="L69" s="25">
        <f>_xlfn.STDEV.S(('Single data'!N70:Q70))/SQRT(3)</f>
        <v>42.712868508319907</v>
      </c>
      <c r="M69" s="21">
        <f>AVERAGE('Single data'!R70:U70)</f>
        <v>66.588352404516073</v>
      </c>
      <c r="N69" s="22" t="s">
        <v>17</v>
      </c>
      <c r="O69" s="21">
        <f>_xlfn.STDEV.S('Single data'!R70:U70)/SQRT(4)</f>
        <v>15.981518242778575</v>
      </c>
      <c r="P69" s="24">
        <f>AVERAGE('Single data'!V70:Y70)</f>
        <v>50.301728016046937</v>
      </c>
      <c r="Q69" s="22" t="s">
        <v>17</v>
      </c>
      <c r="R69" s="25">
        <f>_xlfn.STDEV.S('Single data'!V70:Y70)/SQRT(4)</f>
        <v>26.532976187456661</v>
      </c>
      <c r="S69" s="21">
        <f>AVERAGE('Single data'!Z70:AC70)</f>
        <v>67.870494503916362</v>
      </c>
      <c r="T69" s="22" t="s">
        <v>17</v>
      </c>
      <c r="U69" s="21">
        <f>_xlfn.STDEV.S('Single data'!Z70:AC70)/SQRT(4)</f>
        <v>11.969407684735694</v>
      </c>
      <c r="V69" s="24">
        <f>AVERAGE('Single data'!AD70:AG70)</f>
        <v>34.788473440556146</v>
      </c>
      <c r="W69" s="22" t="s">
        <v>17</v>
      </c>
      <c r="X69" s="21">
        <f>_xlfn.STDEV.S('Single data'!AD70:AG70)/SQRT(4)</f>
        <v>19.341146061797247</v>
      </c>
      <c r="Y69" s="24"/>
      <c r="Z69" s="22"/>
      <c r="AA69" s="21"/>
      <c r="AB69" s="24"/>
      <c r="AC69" s="22"/>
      <c r="AD69" s="25"/>
      <c r="AE69" s="21"/>
      <c r="AF69" s="22"/>
      <c r="AG69" s="21"/>
      <c r="AH69" s="24"/>
      <c r="AI69" s="22"/>
      <c r="AJ69" s="25"/>
      <c r="AK69" s="21">
        <f>AVERAGE('Single data'!AX70:BA70)</f>
        <v>46.56386118464448</v>
      </c>
      <c r="AL69" s="22" t="s">
        <v>17</v>
      </c>
      <c r="AM69" s="21">
        <f>_xlfn.STDEV.S('Single data'!AX70:BA70)/SQRT(4)</f>
        <v>24.376301616926767</v>
      </c>
      <c r="AN69" s="24">
        <f>AVERAGE('Single data'!BB70:BE70)</f>
        <v>22.91143813022143</v>
      </c>
      <c r="AO69" s="22" t="s">
        <v>17</v>
      </c>
      <c r="AP69" s="25">
        <f>_xlfn.STDEV.S('Single data'!BB70:BE70)/SQRT(4)</f>
        <v>16.045910981051009</v>
      </c>
      <c r="AS69" s="26"/>
      <c r="AT69" s="26"/>
      <c r="AU69" s="26"/>
      <c r="AV69" s="21"/>
      <c r="AW69" s="22"/>
      <c r="AX69" s="21"/>
      <c r="AY69" s="24"/>
      <c r="AZ69" s="22"/>
      <c r="BA69" s="25"/>
      <c r="BB69" s="21"/>
      <c r="BC69" s="22"/>
      <c r="BD69" s="21"/>
      <c r="BE69" s="24"/>
      <c r="BF69" s="22"/>
      <c r="BG69" s="25"/>
      <c r="BH69" s="21"/>
      <c r="BI69" s="22"/>
      <c r="BJ69" s="21"/>
      <c r="BK69" s="24"/>
      <c r="BL69" s="22"/>
      <c r="BM69" s="21"/>
      <c r="BN69" s="24"/>
      <c r="BO69" s="22"/>
      <c r="BP69" s="21"/>
      <c r="BQ69" s="24"/>
      <c r="BR69" s="22"/>
      <c r="BS69" s="25"/>
      <c r="BT69" s="21"/>
      <c r="BU69" s="22"/>
      <c r="BV69" s="21"/>
      <c r="BW69" s="24"/>
      <c r="BX69" s="22"/>
      <c r="BY69" s="25"/>
      <c r="BZ69" s="21"/>
      <c r="CA69" s="22"/>
      <c r="CB69" s="21"/>
      <c r="CC69" s="24"/>
      <c r="CD69" s="22"/>
      <c r="CE69" s="25"/>
    </row>
    <row r="70" spans="1:83" ht="17.399999999999999" x14ac:dyDescent="0.3">
      <c r="A70" s="60"/>
      <c r="B70" s="66"/>
      <c r="C70" s="1" t="s">
        <v>47</v>
      </c>
      <c r="D70" s="26" t="e">
        <f>AVERAGE('Single data'!D71:I71)</f>
        <v>#DIV/0!</v>
      </c>
      <c r="E70" s="26" t="s">
        <v>17</v>
      </c>
      <c r="F70" s="26" t="e">
        <f>_xlfn.STDEV.S('Single data'!D71:I71)/SQRT(6)</f>
        <v>#DIV/0!</v>
      </c>
      <c r="G70" s="21"/>
      <c r="H70" s="22"/>
      <c r="I70" s="21"/>
      <c r="J70" s="24"/>
      <c r="K70" s="22"/>
      <c r="L70" s="25"/>
      <c r="M70" s="21"/>
      <c r="N70" s="22"/>
      <c r="O70" s="21"/>
      <c r="P70" s="24"/>
      <c r="Q70" s="22"/>
      <c r="R70" s="25"/>
      <c r="S70" s="21"/>
      <c r="T70" s="22"/>
      <c r="U70" s="21"/>
      <c r="V70" s="24"/>
      <c r="W70" s="22"/>
      <c r="X70" s="21"/>
      <c r="Y70" s="24"/>
      <c r="Z70" s="22"/>
      <c r="AA70" s="21"/>
      <c r="AB70" s="24"/>
      <c r="AC70" s="22"/>
      <c r="AD70" s="25"/>
      <c r="AE70" s="21"/>
      <c r="AF70" s="22"/>
      <c r="AG70" s="21"/>
      <c r="AH70" s="24"/>
      <c r="AI70" s="22"/>
      <c r="AJ70" s="25"/>
      <c r="AK70" s="21"/>
      <c r="AL70" s="22"/>
      <c r="AM70" s="21"/>
      <c r="AN70" s="24"/>
      <c r="AO70" s="22"/>
      <c r="AP70" s="25"/>
      <c r="AS70" s="26"/>
      <c r="AT70" s="26"/>
      <c r="AU70" s="26"/>
      <c r="AV70" s="21"/>
      <c r="AW70" s="22"/>
      <c r="AX70" s="21"/>
      <c r="AY70" s="24"/>
      <c r="AZ70" s="22"/>
      <c r="BA70" s="25"/>
      <c r="BB70" s="21"/>
      <c r="BC70" s="22"/>
      <c r="BD70" s="21"/>
      <c r="BE70" s="24"/>
      <c r="BF70" s="22"/>
      <c r="BG70" s="25"/>
      <c r="BH70" s="21"/>
      <c r="BI70" s="22"/>
      <c r="BJ70" s="21"/>
      <c r="BK70" s="24"/>
      <c r="BL70" s="22"/>
      <c r="BM70" s="21"/>
      <c r="BN70" s="24"/>
      <c r="BO70" s="22"/>
      <c r="BP70" s="21"/>
      <c r="BQ70" s="24"/>
      <c r="BR70" s="22"/>
      <c r="BS70" s="25"/>
      <c r="BT70" s="21"/>
      <c r="BU70" s="22"/>
      <c r="BV70" s="21"/>
      <c r="BW70" s="24"/>
      <c r="BX70" s="22"/>
      <c r="BY70" s="25"/>
      <c r="BZ70" s="21"/>
      <c r="CA70" s="22"/>
      <c r="CB70" s="21"/>
      <c r="CC70" s="24"/>
      <c r="CD70" s="22"/>
      <c r="CE70" s="25"/>
    </row>
    <row r="71" spans="1:83" ht="17.399999999999999" x14ac:dyDescent="0.3">
      <c r="A71" s="60"/>
      <c r="B71" s="66"/>
      <c r="C71" s="1" t="s">
        <v>48</v>
      </c>
      <c r="D71" s="26">
        <f>AVERAGE('Single data'!D72:I72)</f>
        <v>100</v>
      </c>
      <c r="E71" s="26" t="s">
        <v>17</v>
      </c>
      <c r="F71" s="26">
        <f>_xlfn.STDEV.S('Single data'!D72:I72)/SQRT(6)</f>
        <v>0</v>
      </c>
      <c r="G71" s="21">
        <f>AVERAGE('Single data'!J72:M72)</f>
        <v>255.38156682311205</v>
      </c>
      <c r="H71" s="22" t="s">
        <v>17</v>
      </c>
      <c r="I71" s="21">
        <f>_xlfn.STDEV.S('Single data'!J72:M72)/SQRT(3)</f>
        <v>181.83732603729487</v>
      </c>
      <c r="J71" s="24">
        <f>AVERAGE('Single data'!N72:Q72)</f>
        <v>39.14667677334932</v>
      </c>
      <c r="K71" s="22" t="s">
        <v>17</v>
      </c>
      <c r="L71" s="25">
        <f>_xlfn.STDEV.S(('Single data'!N72:Q72))/SQRT(3)</f>
        <v>22.117399067711961</v>
      </c>
      <c r="M71" s="21">
        <f>AVERAGE('Single data'!R72:U72)</f>
        <v>80.092737124664509</v>
      </c>
      <c r="N71" s="22" t="s">
        <v>17</v>
      </c>
      <c r="O71" s="21">
        <f>_xlfn.STDEV.S('Single data'!R72:U72)/SQRT(4)</f>
        <v>9.3938593492427636</v>
      </c>
      <c r="P71" s="24">
        <f>AVERAGE('Single data'!V72:Y72)</f>
        <v>29.51829416653316</v>
      </c>
      <c r="Q71" s="22" t="s">
        <v>17</v>
      </c>
      <c r="R71" s="25">
        <f>_xlfn.STDEV.S('Single data'!V72:Y72)/SQRT(4)</f>
        <v>7.2619739576048694</v>
      </c>
      <c r="S71" s="21">
        <f>AVERAGE('Single data'!Z72:AC72)</f>
        <v>77.119006098184514</v>
      </c>
      <c r="T71" s="22" t="s">
        <v>17</v>
      </c>
      <c r="U71" s="21">
        <f>_xlfn.STDEV.S('Single data'!Z72:AC72)/SQRT(4)</f>
        <v>15.727910774802435</v>
      </c>
      <c r="V71" s="24">
        <f>AVERAGE('Single data'!AD72:AG72)</f>
        <v>64.181789369939565</v>
      </c>
      <c r="W71" s="22" t="s">
        <v>17</v>
      </c>
      <c r="X71" s="21">
        <f>_xlfn.STDEV.S('Single data'!AD72:AG72)/SQRT(4)</f>
        <v>48.932389896223462</v>
      </c>
      <c r="Y71" s="24">
        <f>AVERAGE('Single data'!AH72:AK72)</f>
        <v>99.676064473283347</v>
      </c>
      <c r="Z71" s="22" t="s">
        <v>17</v>
      </c>
      <c r="AA71" s="21">
        <f>_xlfn.STDEV.S('Single data'!AH72:AK72)/SQRT(4)</f>
        <v>22.84213510649057</v>
      </c>
      <c r="AB71" s="24">
        <f>AVERAGE('Single data'!AL72:AO72)</f>
        <v>42.691462382205827</v>
      </c>
      <c r="AC71" s="22" t="s">
        <v>17</v>
      </c>
      <c r="AD71" s="25">
        <f>_xlfn.STDEV.S(('Single data'!AL72:AO72))/SQRT(4)</f>
        <v>32.029282826985266</v>
      </c>
      <c r="AE71" s="21">
        <f>AVERAGE('Single data'!AP72:AS72)</f>
        <v>83.66892603968202</v>
      </c>
      <c r="AF71" s="22" t="s">
        <v>17</v>
      </c>
      <c r="AG71" s="21">
        <f>_xlfn.STDEV.S('Single data'!AP72:AS72)/SQRT(4)</f>
        <v>13.348703578596096</v>
      </c>
      <c r="AH71" s="24">
        <f>AVERAGE('Single data'!AT72:AW72)</f>
        <v>64.809907737227832</v>
      </c>
      <c r="AI71" s="22" t="s">
        <v>17</v>
      </c>
      <c r="AJ71" s="25">
        <f>_xlfn.STDEV.S('Single data'!AT72:AW72)/SQRT(4)</f>
        <v>27.001156235323116</v>
      </c>
      <c r="AK71" s="21">
        <f>AVERAGE('Single data'!AX72:BA72)</f>
        <v>77.2922009761688</v>
      </c>
      <c r="AL71" s="22" t="s">
        <v>17</v>
      </c>
      <c r="AM71" s="21">
        <f>_xlfn.STDEV.S('Single data'!AX72:BA72)/SQRT(4)</f>
        <v>4.0538163057119787</v>
      </c>
      <c r="AN71" s="24">
        <f>AVERAGE('Single data'!BB72:BE72)</f>
        <v>29.582353373309942</v>
      </c>
      <c r="AO71" s="22" t="s">
        <v>17</v>
      </c>
      <c r="AP71" s="25">
        <f>_xlfn.STDEV.S('Single data'!BB72:BE72)/SQRT(4)</f>
        <v>12.338595690617638</v>
      </c>
      <c r="AS71" s="26"/>
      <c r="AT71" s="26"/>
      <c r="AU71" s="26"/>
      <c r="AV71" s="21"/>
      <c r="AW71" s="22"/>
      <c r="AX71" s="21"/>
      <c r="AY71" s="24"/>
      <c r="AZ71" s="22"/>
      <c r="BA71" s="25"/>
      <c r="BB71" s="21"/>
      <c r="BC71" s="22"/>
      <c r="BD71" s="21"/>
      <c r="BE71" s="24"/>
      <c r="BF71" s="22"/>
      <c r="BG71" s="25"/>
      <c r="BH71" s="21"/>
      <c r="BI71" s="22"/>
      <c r="BJ71" s="21"/>
      <c r="BK71" s="24"/>
      <c r="BL71" s="22"/>
      <c r="BM71" s="21"/>
      <c r="BN71" s="24"/>
      <c r="BO71" s="22"/>
      <c r="BP71" s="21"/>
      <c r="BQ71" s="24"/>
      <c r="BR71" s="22"/>
      <c r="BS71" s="25"/>
      <c r="BT71" s="21"/>
      <c r="BU71" s="22"/>
      <c r="BV71" s="21"/>
      <c r="BW71" s="24"/>
      <c r="BX71" s="22"/>
      <c r="BY71" s="25"/>
      <c r="BZ71" s="21"/>
      <c r="CA71" s="22"/>
      <c r="CB71" s="21"/>
      <c r="CC71" s="24"/>
      <c r="CD71" s="22"/>
      <c r="CE71" s="25"/>
    </row>
  </sheetData>
  <mergeCells count="55">
    <mergeCell ref="CC5:CE5"/>
    <mergeCell ref="BN5:BP5"/>
    <mergeCell ref="BQ5:BS5"/>
    <mergeCell ref="BT5:BV5"/>
    <mergeCell ref="BW5:BY5"/>
    <mergeCell ref="BZ5:CB5"/>
    <mergeCell ref="AY5:BA5"/>
    <mergeCell ref="BB5:BD5"/>
    <mergeCell ref="BE5:BG5"/>
    <mergeCell ref="BH5:BJ5"/>
    <mergeCell ref="BK5:BM5"/>
    <mergeCell ref="A1:XFD1"/>
    <mergeCell ref="M4:R4"/>
    <mergeCell ref="M5:O5"/>
    <mergeCell ref="P5:R5"/>
    <mergeCell ref="S4:X4"/>
    <mergeCell ref="S5:U5"/>
    <mergeCell ref="V5:X5"/>
    <mergeCell ref="AS4:AU4"/>
    <mergeCell ref="AV4:BA4"/>
    <mergeCell ref="BB4:BG4"/>
    <mergeCell ref="BH4:BM4"/>
    <mergeCell ref="BN4:BS4"/>
    <mergeCell ref="BT4:BY4"/>
    <mergeCell ref="BZ4:CE4"/>
    <mergeCell ref="AS5:AU5"/>
    <mergeCell ref="AV5:AX5"/>
    <mergeCell ref="J5:L5"/>
    <mergeCell ref="G4:L4"/>
    <mergeCell ref="D4:F4"/>
    <mergeCell ref="D5:F5"/>
    <mergeCell ref="G5:I5"/>
    <mergeCell ref="A8:A38"/>
    <mergeCell ref="B9:B13"/>
    <mergeCell ref="B14:B17"/>
    <mergeCell ref="B18:B22"/>
    <mergeCell ref="B23:B26"/>
    <mergeCell ref="B27:B32"/>
    <mergeCell ref="B33:B38"/>
    <mergeCell ref="A41:A71"/>
    <mergeCell ref="B42:B46"/>
    <mergeCell ref="B47:B50"/>
    <mergeCell ref="B51:B55"/>
    <mergeCell ref="B56:B59"/>
    <mergeCell ref="B60:B65"/>
    <mergeCell ref="B66:B71"/>
    <mergeCell ref="Y4:AD4"/>
    <mergeCell ref="AE4:AJ4"/>
    <mergeCell ref="AK4:AP4"/>
    <mergeCell ref="Y5:AA5"/>
    <mergeCell ref="AB5:AD5"/>
    <mergeCell ref="AE5:AG5"/>
    <mergeCell ref="AH5:AJ5"/>
    <mergeCell ref="AK5:AM5"/>
    <mergeCell ref="AN5:AP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94B93-5A36-4744-ACBD-C4D7DCC883D9}">
  <dimension ref="A1:DH72"/>
  <sheetViews>
    <sheetView zoomScale="70" zoomScaleNormal="70" workbookViewId="0"/>
  </sheetViews>
  <sheetFormatPr baseColWidth="10" defaultColWidth="9.109375" defaultRowHeight="13.8" x14ac:dyDescent="0.25"/>
  <cols>
    <col min="1" max="1" width="6.33203125" style="6" customWidth="1"/>
    <col min="2" max="2" width="14.88671875" style="6" customWidth="1"/>
    <col min="3" max="3" width="20.109375" style="6" bestFit="1" customWidth="1"/>
    <col min="4" max="6" width="23.77734375" style="6" bestFit="1" customWidth="1"/>
    <col min="7" max="8" width="22.33203125" style="6" bestFit="1" customWidth="1"/>
    <col min="9" max="9" width="23.77734375" style="6" bestFit="1" customWidth="1"/>
    <col min="10" max="11" width="20.88671875" style="6" bestFit="1" customWidth="1"/>
    <col min="12" max="12" width="22.21875" style="6" bestFit="1" customWidth="1"/>
    <col min="13" max="13" width="19.6640625" style="6" bestFit="1" customWidth="1"/>
    <col min="14" max="14" width="19.6640625" style="32" bestFit="1" customWidth="1"/>
    <col min="15" max="16" width="20.88671875" style="6" bestFit="1" customWidth="1"/>
    <col min="17" max="17" width="19.6640625" style="6" bestFit="1" customWidth="1"/>
    <col min="18" max="18" width="20.88671875" style="32" bestFit="1" customWidth="1"/>
    <col min="19" max="20" width="20.88671875" style="6" bestFit="1" customWidth="1"/>
    <col min="21" max="21" width="19.6640625" style="6" bestFit="1" customWidth="1"/>
    <col min="22" max="22" width="20.88671875" style="32" bestFit="1" customWidth="1"/>
    <col min="23" max="24" width="20.88671875" style="6" bestFit="1" customWidth="1"/>
    <col min="25" max="25" width="19.6640625" style="6" bestFit="1" customWidth="1"/>
    <col min="26" max="26" width="20.88671875" style="32" bestFit="1" customWidth="1"/>
    <col min="27" max="28" width="20.88671875" style="6" bestFit="1" customWidth="1"/>
    <col min="29" max="29" width="19.6640625" style="6" bestFit="1" customWidth="1"/>
    <col min="30" max="30" width="19.6640625" style="32" bestFit="1" customWidth="1"/>
    <col min="31" max="32" width="20.88671875" style="6" bestFit="1" customWidth="1"/>
    <col min="33" max="33" width="18.33203125" style="6" bestFit="1" customWidth="1"/>
    <col min="34" max="34" width="20.88671875" style="32" bestFit="1" customWidth="1"/>
    <col min="35" max="36" width="19.6640625" style="6" bestFit="1" customWidth="1"/>
    <col min="37" max="37" width="20.88671875" style="6" bestFit="1" customWidth="1"/>
    <col min="38" max="38" width="19.6640625" style="32" bestFit="1" customWidth="1"/>
    <col min="39" max="39" width="18.33203125" style="6" bestFit="1" customWidth="1"/>
    <col min="40" max="40" width="16.88671875" style="6" bestFit="1" customWidth="1"/>
    <col min="41" max="41" width="20.88671875" style="6" bestFit="1" customWidth="1"/>
    <col min="42" max="42" width="18.33203125" style="32" bestFit="1" customWidth="1"/>
    <col min="43" max="44" width="19.6640625" style="6" bestFit="1" customWidth="1"/>
    <col min="45" max="45" width="20.88671875" style="6" bestFit="1" customWidth="1"/>
    <col min="46" max="46" width="20.88671875" style="32" bestFit="1" customWidth="1"/>
    <col min="47" max="48" width="19.6640625" style="6" bestFit="1" customWidth="1"/>
    <col min="49" max="49" width="20.88671875" style="6" bestFit="1" customWidth="1"/>
    <col min="50" max="50" width="20.88671875" style="32" bestFit="1" customWidth="1"/>
    <col min="51" max="51" width="20.88671875" style="6" bestFit="1" customWidth="1"/>
    <col min="52" max="53" width="19.6640625" style="6" bestFit="1" customWidth="1"/>
    <col min="54" max="54" width="20.88671875" style="32" bestFit="1" customWidth="1"/>
    <col min="55" max="55" width="19.6640625" style="6" bestFit="1" customWidth="1"/>
    <col min="56" max="56" width="18.33203125" style="6" bestFit="1" customWidth="1"/>
    <col min="57" max="57" width="19.6640625" style="6" bestFit="1" customWidth="1"/>
    <col min="58" max="58" width="9.109375" style="6"/>
    <col min="59" max="63" width="14.88671875" style="6" bestFit="1" customWidth="1"/>
    <col min="64" max="64" width="9.109375" style="6"/>
    <col min="65" max="68" width="14.109375" style="6" bestFit="1" customWidth="1"/>
    <col min="69" max="69" width="14.109375" style="32" bestFit="1" customWidth="1"/>
    <col min="70" max="72" width="14.109375" style="6" bestFit="1" customWidth="1"/>
    <col min="73" max="73" width="14.109375" style="32" bestFit="1" customWidth="1"/>
    <col min="74" max="76" width="14.109375" style="6" bestFit="1" customWidth="1"/>
    <col min="77" max="77" width="14.109375" style="32" bestFit="1" customWidth="1"/>
    <col min="78" max="80" width="14.109375" style="6" bestFit="1" customWidth="1"/>
    <col min="81" max="81" width="14.109375" style="32" bestFit="1" customWidth="1"/>
    <col min="82" max="84" width="14.109375" style="6" bestFit="1" customWidth="1"/>
    <col min="85" max="85" width="14.109375" style="32" bestFit="1" customWidth="1"/>
    <col min="86" max="88" width="14.109375" style="6" bestFit="1" customWidth="1"/>
    <col min="89" max="89" width="14.109375" style="32" bestFit="1" customWidth="1"/>
    <col min="90" max="92" width="14.109375" style="6" bestFit="1" customWidth="1"/>
    <col min="93" max="93" width="14.109375" style="32" bestFit="1" customWidth="1"/>
    <col min="94" max="96" width="14.109375" style="6" bestFit="1" customWidth="1"/>
    <col min="97" max="97" width="14.109375" style="32" bestFit="1" customWidth="1"/>
    <col min="98" max="100" width="14.109375" style="6" bestFit="1" customWidth="1"/>
    <col min="101" max="101" width="14.109375" style="32" bestFit="1" customWidth="1"/>
    <col min="102" max="104" width="14.109375" style="6" bestFit="1" customWidth="1"/>
    <col min="105" max="105" width="14.109375" style="32" bestFit="1" customWidth="1"/>
    <col min="106" max="108" width="14.109375" style="6" bestFit="1" customWidth="1"/>
    <col min="109" max="109" width="14.109375" style="32" bestFit="1" customWidth="1"/>
    <col min="110" max="112" width="14.109375" style="6" bestFit="1" customWidth="1"/>
    <col min="113" max="16384" width="9.109375" style="6"/>
  </cols>
  <sheetData>
    <row r="1" spans="1:112" s="41" customFormat="1" ht="24.6" x14ac:dyDescent="0.4">
      <c r="A1" s="41" t="s">
        <v>60</v>
      </c>
    </row>
    <row r="2" spans="1:112" s="38" customFormat="1" x14ac:dyDescent="0.25"/>
    <row r="3" spans="1:112" s="45" customFormat="1" ht="17.399999999999999" x14ac:dyDescent="0.3">
      <c r="A3" s="36"/>
      <c r="B3" s="36"/>
      <c r="C3" s="42"/>
      <c r="D3" s="43" t="s">
        <v>23</v>
      </c>
      <c r="E3" s="43" t="s">
        <v>24</v>
      </c>
      <c r="F3" s="43" t="s">
        <v>25</v>
      </c>
      <c r="G3" s="43" t="s">
        <v>26</v>
      </c>
      <c r="H3" s="43" t="s">
        <v>27</v>
      </c>
      <c r="I3" s="43" t="s">
        <v>28</v>
      </c>
      <c r="J3" s="39" t="s">
        <v>23</v>
      </c>
      <c r="K3" s="39" t="s">
        <v>24</v>
      </c>
      <c r="L3" s="39" t="s">
        <v>25</v>
      </c>
      <c r="M3" s="39" t="s">
        <v>26</v>
      </c>
      <c r="N3" s="39" t="s">
        <v>23</v>
      </c>
      <c r="O3" s="39" t="s">
        <v>24</v>
      </c>
      <c r="P3" s="39" t="s">
        <v>25</v>
      </c>
      <c r="Q3" s="39" t="s">
        <v>26</v>
      </c>
      <c r="R3" s="39" t="s">
        <v>23</v>
      </c>
      <c r="S3" s="39" t="s">
        <v>24</v>
      </c>
      <c r="T3" s="39" t="s">
        <v>25</v>
      </c>
      <c r="U3" s="39" t="s">
        <v>26</v>
      </c>
      <c r="V3" s="39" t="s">
        <v>23</v>
      </c>
      <c r="W3" s="39" t="s">
        <v>24</v>
      </c>
      <c r="X3" s="39" t="s">
        <v>25</v>
      </c>
      <c r="Y3" s="39" t="s">
        <v>26</v>
      </c>
      <c r="Z3" s="39" t="s">
        <v>23</v>
      </c>
      <c r="AA3" s="39" t="s">
        <v>24</v>
      </c>
      <c r="AB3" s="39" t="s">
        <v>25</v>
      </c>
      <c r="AC3" s="39" t="s">
        <v>26</v>
      </c>
      <c r="AD3" s="39" t="s">
        <v>23</v>
      </c>
      <c r="AE3" s="39" t="s">
        <v>24</v>
      </c>
      <c r="AF3" s="39" t="s">
        <v>25</v>
      </c>
      <c r="AG3" s="39" t="s">
        <v>26</v>
      </c>
      <c r="AH3" s="39" t="s">
        <v>25</v>
      </c>
      <c r="AI3" s="39" t="s">
        <v>26</v>
      </c>
      <c r="AJ3" s="39" t="s">
        <v>27</v>
      </c>
      <c r="AK3" s="39" t="s">
        <v>28</v>
      </c>
      <c r="AL3" s="39" t="s">
        <v>25</v>
      </c>
      <c r="AM3" s="39" t="s">
        <v>26</v>
      </c>
      <c r="AN3" s="39" t="s">
        <v>27</v>
      </c>
      <c r="AO3" s="39" t="s">
        <v>28</v>
      </c>
      <c r="AP3" s="39" t="s">
        <v>25</v>
      </c>
      <c r="AQ3" s="39" t="s">
        <v>26</v>
      </c>
      <c r="AR3" s="39" t="s">
        <v>27</v>
      </c>
      <c r="AS3" s="39" t="s">
        <v>28</v>
      </c>
      <c r="AT3" s="39" t="s">
        <v>25</v>
      </c>
      <c r="AU3" s="39" t="s">
        <v>26</v>
      </c>
      <c r="AV3" s="39" t="s">
        <v>27</v>
      </c>
      <c r="AW3" s="39" t="s">
        <v>28</v>
      </c>
      <c r="AX3" s="39" t="s">
        <v>23</v>
      </c>
      <c r="AY3" s="39" t="s">
        <v>24</v>
      </c>
      <c r="AZ3" s="39" t="s">
        <v>25</v>
      </c>
      <c r="BA3" s="39" t="s">
        <v>26</v>
      </c>
      <c r="BB3" s="39" t="s">
        <v>23</v>
      </c>
      <c r="BC3" s="39" t="s">
        <v>24</v>
      </c>
      <c r="BD3" s="39" t="s">
        <v>25</v>
      </c>
      <c r="BE3" s="39" t="s">
        <v>26</v>
      </c>
      <c r="BF3" s="36"/>
      <c r="BG3" s="44" t="s">
        <v>49</v>
      </c>
      <c r="BH3" s="44" t="s">
        <v>50</v>
      </c>
      <c r="BI3" s="44" t="s">
        <v>51</v>
      </c>
      <c r="BJ3" s="44" t="s">
        <v>52</v>
      </c>
      <c r="BK3" s="44" t="s">
        <v>53</v>
      </c>
      <c r="BL3" s="37"/>
      <c r="BM3" s="39" t="s">
        <v>49</v>
      </c>
      <c r="BN3" s="39" t="s">
        <v>50</v>
      </c>
      <c r="BO3" s="39" t="s">
        <v>51</v>
      </c>
      <c r="BP3" s="39" t="s">
        <v>52</v>
      </c>
      <c r="BQ3" s="39" t="s">
        <v>49</v>
      </c>
      <c r="BR3" s="39" t="s">
        <v>50</v>
      </c>
      <c r="BS3" s="39" t="s">
        <v>51</v>
      </c>
      <c r="BT3" s="39" t="s">
        <v>52</v>
      </c>
      <c r="BU3" s="39" t="s">
        <v>49</v>
      </c>
      <c r="BV3" s="39" t="s">
        <v>50</v>
      </c>
      <c r="BW3" s="39" t="s">
        <v>51</v>
      </c>
      <c r="BX3" s="39" t="s">
        <v>52</v>
      </c>
      <c r="BY3" s="39" t="s">
        <v>49</v>
      </c>
      <c r="BZ3" s="39" t="s">
        <v>50</v>
      </c>
      <c r="CA3" s="39" t="s">
        <v>51</v>
      </c>
      <c r="CB3" s="39" t="s">
        <v>52</v>
      </c>
      <c r="CC3" s="39" t="s">
        <v>49</v>
      </c>
      <c r="CD3" s="39" t="s">
        <v>50</v>
      </c>
      <c r="CE3" s="39" t="s">
        <v>51</v>
      </c>
      <c r="CF3" s="39" t="s">
        <v>52</v>
      </c>
      <c r="CG3" s="39" t="s">
        <v>49</v>
      </c>
      <c r="CH3" s="39" t="s">
        <v>50</v>
      </c>
      <c r="CI3" s="39" t="s">
        <v>51</v>
      </c>
      <c r="CJ3" s="39" t="s">
        <v>52</v>
      </c>
      <c r="CK3" s="39" t="s">
        <v>50</v>
      </c>
      <c r="CL3" s="39" t="s">
        <v>51</v>
      </c>
      <c r="CM3" s="39" t="s">
        <v>52</v>
      </c>
      <c r="CN3" s="39" t="s">
        <v>53</v>
      </c>
      <c r="CO3" s="39" t="s">
        <v>50</v>
      </c>
      <c r="CP3" s="39" t="s">
        <v>51</v>
      </c>
      <c r="CQ3" s="39" t="s">
        <v>52</v>
      </c>
      <c r="CR3" s="39" t="s">
        <v>53</v>
      </c>
      <c r="CS3" s="39" t="s">
        <v>50</v>
      </c>
      <c r="CT3" s="39" t="s">
        <v>51</v>
      </c>
      <c r="CU3" s="39" t="s">
        <v>52</v>
      </c>
      <c r="CV3" s="39" t="s">
        <v>53</v>
      </c>
      <c r="CW3" s="39" t="s">
        <v>50</v>
      </c>
      <c r="CX3" s="39" t="s">
        <v>51</v>
      </c>
      <c r="CY3" s="39" t="s">
        <v>52</v>
      </c>
      <c r="CZ3" s="39" t="s">
        <v>53</v>
      </c>
      <c r="DA3" s="39" t="s">
        <v>49</v>
      </c>
      <c r="DB3" s="39" t="s">
        <v>50</v>
      </c>
      <c r="DC3" s="39" t="s">
        <v>51</v>
      </c>
      <c r="DD3" s="39" t="s">
        <v>52</v>
      </c>
      <c r="DE3" s="39" t="s">
        <v>49</v>
      </c>
      <c r="DF3" s="39" t="s">
        <v>50</v>
      </c>
      <c r="DG3" s="39" t="s">
        <v>51</v>
      </c>
      <c r="DH3" s="39" t="s">
        <v>52</v>
      </c>
    </row>
    <row r="4" spans="1:112" s="10" customFormat="1" ht="17.399999999999999" x14ac:dyDescent="0.3">
      <c r="A4"/>
      <c r="B4"/>
      <c r="C4" s="3" t="s">
        <v>14</v>
      </c>
      <c r="D4" s="74" t="s">
        <v>15</v>
      </c>
      <c r="E4" s="74"/>
      <c r="F4" s="74"/>
      <c r="G4" s="74"/>
      <c r="H4" s="74"/>
      <c r="I4" s="74"/>
      <c r="J4" s="75">
        <v>2</v>
      </c>
      <c r="K4" s="75"/>
      <c r="L4" s="75"/>
      <c r="M4" s="75"/>
      <c r="N4" s="75"/>
      <c r="O4" s="75"/>
      <c r="P4" s="75"/>
      <c r="Q4" s="76"/>
      <c r="R4" s="75">
        <v>3</v>
      </c>
      <c r="S4" s="75">
        <v>3</v>
      </c>
      <c r="T4" s="75">
        <v>3</v>
      </c>
      <c r="U4" s="75">
        <v>3</v>
      </c>
      <c r="V4" s="75">
        <v>3</v>
      </c>
      <c r="W4" s="75">
        <v>3</v>
      </c>
      <c r="X4" s="75">
        <v>3</v>
      </c>
      <c r="Y4" s="76">
        <v>3</v>
      </c>
      <c r="Z4" s="75">
        <v>4</v>
      </c>
      <c r="AA4" s="75">
        <v>4</v>
      </c>
      <c r="AB4" s="75">
        <v>4</v>
      </c>
      <c r="AC4" s="75">
        <v>4</v>
      </c>
      <c r="AD4" s="75">
        <v>4</v>
      </c>
      <c r="AE4" s="75">
        <v>4</v>
      </c>
      <c r="AF4" s="75">
        <v>4</v>
      </c>
      <c r="AG4" s="76">
        <v>4</v>
      </c>
      <c r="AH4" s="75">
        <v>6</v>
      </c>
      <c r="AI4" s="75">
        <v>6</v>
      </c>
      <c r="AJ4" s="75">
        <v>6</v>
      </c>
      <c r="AK4" s="75">
        <v>6</v>
      </c>
      <c r="AL4" s="75">
        <v>6</v>
      </c>
      <c r="AM4" s="75">
        <v>6</v>
      </c>
      <c r="AN4" s="75">
        <v>6</v>
      </c>
      <c r="AO4" s="76">
        <v>6</v>
      </c>
      <c r="AP4" s="75">
        <v>7</v>
      </c>
      <c r="AQ4" s="75">
        <v>7</v>
      </c>
      <c r="AR4" s="75">
        <v>7</v>
      </c>
      <c r="AS4" s="75">
        <v>7</v>
      </c>
      <c r="AT4" s="75">
        <v>7</v>
      </c>
      <c r="AU4" s="75">
        <v>7</v>
      </c>
      <c r="AV4" s="75">
        <v>7</v>
      </c>
      <c r="AW4" s="76">
        <v>7</v>
      </c>
      <c r="AX4" s="75">
        <v>8</v>
      </c>
      <c r="AY4" s="75">
        <v>8</v>
      </c>
      <c r="AZ4" s="75">
        <v>8</v>
      </c>
      <c r="BA4" s="75">
        <v>8</v>
      </c>
      <c r="BB4" s="75">
        <v>8</v>
      </c>
      <c r="BC4" s="75">
        <v>8</v>
      </c>
      <c r="BD4" s="75">
        <v>8</v>
      </c>
      <c r="BE4" s="76">
        <v>8</v>
      </c>
      <c r="BF4"/>
      <c r="BG4" s="74" t="s">
        <v>15</v>
      </c>
      <c r="BH4" s="74"/>
      <c r="BI4" s="74"/>
      <c r="BJ4" s="74"/>
      <c r="BK4" s="74"/>
      <c r="BL4" s="30"/>
      <c r="BM4" s="75">
        <v>2</v>
      </c>
      <c r="BN4" s="75"/>
      <c r="BO4" s="75"/>
      <c r="BP4" s="75"/>
      <c r="BQ4" s="75"/>
      <c r="BR4" s="75"/>
      <c r="BS4" s="75"/>
      <c r="BT4" s="76"/>
      <c r="BU4" s="75">
        <v>3</v>
      </c>
      <c r="BV4" s="75">
        <v>3</v>
      </c>
      <c r="BW4" s="75">
        <v>3</v>
      </c>
      <c r="BX4" s="75">
        <v>3</v>
      </c>
      <c r="BY4" s="75">
        <v>3</v>
      </c>
      <c r="BZ4" s="75">
        <v>3</v>
      </c>
      <c r="CA4" s="75">
        <v>3</v>
      </c>
      <c r="CB4" s="76">
        <v>3</v>
      </c>
      <c r="CC4" s="75">
        <v>4</v>
      </c>
      <c r="CD4" s="75">
        <v>4</v>
      </c>
      <c r="CE4" s="75">
        <v>4</v>
      </c>
      <c r="CF4" s="75">
        <v>4</v>
      </c>
      <c r="CG4" s="75">
        <v>4</v>
      </c>
      <c r="CH4" s="75">
        <v>4</v>
      </c>
      <c r="CI4" s="75">
        <v>4</v>
      </c>
      <c r="CJ4" s="76">
        <v>4</v>
      </c>
      <c r="CK4" s="75">
        <v>6</v>
      </c>
      <c r="CL4" s="75">
        <v>6</v>
      </c>
      <c r="CM4" s="75">
        <v>6</v>
      </c>
      <c r="CN4" s="75">
        <v>6</v>
      </c>
      <c r="CO4" s="75">
        <v>6</v>
      </c>
      <c r="CP4" s="75">
        <v>6</v>
      </c>
      <c r="CQ4" s="75">
        <v>6</v>
      </c>
      <c r="CR4" s="76">
        <v>6</v>
      </c>
      <c r="CS4" s="75">
        <v>7</v>
      </c>
      <c r="CT4" s="75">
        <v>7</v>
      </c>
      <c r="CU4" s="75">
        <v>7</v>
      </c>
      <c r="CV4" s="75">
        <v>7</v>
      </c>
      <c r="CW4" s="75">
        <v>7</v>
      </c>
      <c r="CX4" s="75">
        <v>7</v>
      </c>
      <c r="CY4" s="75">
        <v>7</v>
      </c>
      <c r="CZ4" s="76">
        <v>7</v>
      </c>
      <c r="DA4" s="75">
        <v>8</v>
      </c>
      <c r="DB4" s="75">
        <v>8</v>
      </c>
      <c r="DC4" s="75">
        <v>8</v>
      </c>
      <c r="DD4" s="75">
        <v>8</v>
      </c>
      <c r="DE4" s="75">
        <v>8</v>
      </c>
      <c r="DF4" s="75">
        <v>8</v>
      </c>
      <c r="DG4" s="75">
        <v>8</v>
      </c>
      <c r="DH4" s="76">
        <v>8</v>
      </c>
    </row>
    <row r="5" spans="1:112" ht="17.399999999999999" x14ac:dyDescent="0.3">
      <c r="A5"/>
      <c r="B5"/>
      <c r="C5" s="2" t="s">
        <v>0</v>
      </c>
      <c r="D5" s="14"/>
      <c r="E5" s="14"/>
      <c r="F5" s="14"/>
      <c r="G5" s="14"/>
      <c r="H5" s="14"/>
      <c r="I5" s="14"/>
      <c r="J5" s="72">
        <v>0.3</v>
      </c>
      <c r="K5" s="72"/>
      <c r="L5" s="72"/>
      <c r="M5" s="73"/>
      <c r="N5" s="71">
        <v>3</v>
      </c>
      <c r="O5" s="72"/>
      <c r="P5" s="72"/>
      <c r="Q5" s="73"/>
      <c r="R5" s="72">
        <v>0.3</v>
      </c>
      <c r="S5" s="72">
        <v>0.3</v>
      </c>
      <c r="T5" s="72">
        <v>0.3</v>
      </c>
      <c r="U5" s="73">
        <v>0.3</v>
      </c>
      <c r="V5" s="71">
        <v>3</v>
      </c>
      <c r="W5" s="72">
        <v>3</v>
      </c>
      <c r="X5" s="72">
        <v>3</v>
      </c>
      <c r="Y5" s="73">
        <v>3</v>
      </c>
      <c r="Z5" s="72">
        <v>0.3</v>
      </c>
      <c r="AA5" s="72">
        <v>0.3</v>
      </c>
      <c r="AB5" s="72">
        <v>0.3</v>
      </c>
      <c r="AC5" s="73">
        <v>0.3</v>
      </c>
      <c r="AD5" s="71">
        <v>3</v>
      </c>
      <c r="AE5" s="72">
        <v>3</v>
      </c>
      <c r="AF5" s="72">
        <v>3</v>
      </c>
      <c r="AG5" s="73">
        <v>3</v>
      </c>
      <c r="AH5" s="72">
        <v>0.3</v>
      </c>
      <c r="AI5" s="72">
        <v>0.3</v>
      </c>
      <c r="AJ5" s="72">
        <v>0.3</v>
      </c>
      <c r="AK5" s="73">
        <v>0.3</v>
      </c>
      <c r="AL5" s="71">
        <v>3</v>
      </c>
      <c r="AM5" s="72">
        <v>3</v>
      </c>
      <c r="AN5" s="72">
        <v>3</v>
      </c>
      <c r="AO5" s="73">
        <v>3</v>
      </c>
      <c r="AP5" s="72">
        <v>0.3</v>
      </c>
      <c r="AQ5" s="72">
        <v>0.3</v>
      </c>
      <c r="AR5" s="72">
        <v>0.3</v>
      </c>
      <c r="AS5" s="73">
        <v>0.3</v>
      </c>
      <c r="AT5" s="71">
        <v>3</v>
      </c>
      <c r="AU5" s="72">
        <v>3</v>
      </c>
      <c r="AV5" s="72">
        <v>3</v>
      </c>
      <c r="AW5" s="73">
        <v>3</v>
      </c>
      <c r="AX5" s="72">
        <v>0.3</v>
      </c>
      <c r="AY5" s="72">
        <v>0.3</v>
      </c>
      <c r="AZ5" s="72">
        <v>0.3</v>
      </c>
      <c r="BA5" s="73">
        <v>0.3</v>
      </c>
      <c r="BB5" s="71">
        <v>3</v>
      </c>
      <c r="BC5" s="72">
        <v>3</v>
      </c>
      <c r="BD5" s="72">
        <v>3</v>
      </c>
      <c r="BE5" s="73">
        <v>3</v>
      </c>
      <c r="BF5"/>
      <c r="BG5" s="14"/>
      <c r="BH5" s="14"/>
      <c r="BI5" s="14"/>
      <c r="BJ5" s="14"/>
      <c r="BK5" s="14"/>
      <c r="BL5" s="27"/>
      <c r="BM5" s="72">
        <v>0.3</v>
      </c>
      <c r="BN5" s="72"/>
      <c r="BO5" s="72"/>
      <c r="BP5" s="73"/>
      <c r="BQ5" s="71">
        <v>3</v>
      </c>
      <c r="BR5" s="72"/>
      <c r="BS5" s="72"/>
      <c r="BT5" s="73"/>
      <c r="BU5" s="72">
        <v>0.3</v>
      </c>
      <c r="BV5" s="72">
        <v>0.3</v>
      </c>
      <c r="BW5" s="72">
        <v>0.3</v>
      </c>
      <c r="BX5" s="73">
        <v>0.3</v>
      </c>
      <c r="BY5" s="71">
        <v>3</v>
      </c>
      <c r="BZ5" s="72">
        <v>3</v>
      </c>
      <c r="CA5" s="72">
        <v>3</v>
      </c>
      <c r="CB5" s="73">
        <v>3</v>
      </c>
      <c r="CC5" s="72">
        <v>0.3</v>
      </c>
      <c r="CD5" s="72">
        <v>0.3</v>
      </c>
      <c r="CE5" s="72">
        <v>0.3</v>
      </c>
      <c r="CF5" s="73">
        <v>0.3</v>
      </c>
      <c r="CG5" s="71">
        <v>3</v>
      </c>
      <c r="CH5" s="72">
        <v>3</v>
      </c>
      <c r="CI5" s="72">
        <v>3</v>
      </c>
      <c r="CJ5" s="73">
        <v>3</v>
      </c>
      <c r="CK5" s="72">
        <v>0.3</v>
      </c>
      <c r="CL5" s="72">
        <v>0.3</v>
      </c>
      <c r="CM5" s="72">
        <v>0.3</v>
      </c>
      <c r="CN5" s="73">
        <v>0.3</v>
      </c>
      <c r="CO5" s="71">
        <v>3</v>
      </c>
      <c r="CP5" s="72">
        <v>3</v>
      </c>
      <c r="CQ5" s="72">
        <v>3</v>
      </c>
      <c r="CR5" s="73">
        <v>3</v>
      </c>
      <c r="CS5" s="72">
        <v>0.3</v>
      </c>
      <c r="CT5" s="72">
        <v>0.3</v>
      </c>
      <c r="CU5" s="72">
        <v>0.3</v>
      </c>
      <c r="CV5" s="73">
        <v>0.3</v>
      </c>
      <c r="CW5" s="71">
        <v>3</v>
      </c>
      <c r="CX5" s="72">
        <v>3</v>
      </c>
      <c r="CY5" s="72">
        <v>3</v>
      </c>
      <c r="CZ5" s="73">
        <v>3</v>
      </c>
      <c r="DA5" s="72">
        <v>0.3</v>
      </c>
      <c r="DB5" s="72">
        <v>0.3</v>
      </c>
      <c r="DC5" s="72">
        <v>0.3</v>
      </c>
      <c r="DD5" s="73">
        <v>0.3</v>
      </c>
      <c r="DE5" s="71">
        <v>3</v>
      </c>
      <c r="DF5" s="72">
        <v>3</v>
      </c>
      <c r="DG5" s="72">
        <v>3</v>
      </c>
      <c r="DH5" s="73">
        <v>3</v>
      </c>
    </row>
    <row r="6" spans="1:112" ht="17.399999999999999" x14ac:dyDescent="0.3">
      <c r="A6"/>
      <c r="B6"/>
      <c r="C6" s="2"/>
      <c r="D6" s="14"/>
      <c r="E6" s="14"/>
      <c r="F6" s="14"/>
      <c r="G6" s="14"/>
      <c r="H6" s="14"/>
      <c r="I6" s="14"/>
      <c r="J6" s="12"/>
      <c r="K6" s="12"/>
      <c r="L6" s="12"/>
      <c r="M6" s="12"/>
      <c r="N6" s="13"/>
      <c r="O6" s="12"/>
      <c r="P6" s="12"/>
      <c r="Q6" s="35"/>
      <c r="R6" s="13"/>
      <c r="S6" s="12"/>
      <c r="T6" s="12"/>
      <c r="U6" s="12"/>
      <c r="V6" s="13"/>
      <c r="W6" s="12"/>
      <c r="X6" s="12"/>
      <c r="Y6" s="12"/>
      <c r="Z6" s="13"/>
      <c r="AA6" s="12"/>
      <c r="AB6" s="12"/>
      <c r="AC6" s="35"/>
      <c r="AD6" s="13"/>
      <c r="AE6" s="12"/>
      <c r="AF6" s="12"/>
      <c r="AG6" s="12"/>
      <c r="AH6" s="13"/>
      <c r="AI6" s="12"/>
      <c r="AJ6" s="12"/>
      <c r="AK6" s="12"/>
      <c r="AL6" s="13"/>
      <c r="AM6" s="12"/>
      <c r="AN6" s="12"/>
      <c r="AO6" s="35"/>
      <c r="AP6" s="13"/>
      <c r="AQ6" s="12"/>
      <c r="AR6" s="12"/>
      <c r="AS6" s="12"/>
      <c r="AT6" s="13"/>
      <c r="AU6" s="12"/>
      <c r="AV6" s="12"/>
      <c r="AW6" s="12"/>
      <c r="AX6" s="13"/>
      <c r="AY6" s="12"/>
      <c r="AZ6" s="12"/>
      <c r="BA6" s="35"/>
      <c r="BB6" s="13"/>
      <c r="BC6" s="12"/>
      <c r="BD6" s="12"/>
      <c r="BE6" s="12"/>
      <c r="BF6"/>
      <c r="BG6" s="14"/>
      <c r="BH6" s="14"/>
      <c r="BI6" s="14"/>
      <c r="BJ6" s="14"/>
      <c r="BK6" s="14"/>
      <c r="BL6" s="27"/>
      <c r="BM6" s="12"/>
      <c r="BN6" s="12"/>
      <c r="BO6" s="12"/>
      <c r="BP6" s="12"/>
      <c r="BQ6" s="13"/>
      <c r="BR6" s="12"/>
      <c r="BS6" s="12"/>
      <c r="BT6" s="35"/>
      <c r="BU6" s="13"/>
      <c r="BV6" s="12"/>
      <c r="BW6" s="12"/>
      <c r="BX6" s="12"/>
      <c r="BY6" s="13"/>
      <c r="BZ6" s="12"/>
      <c r="CA6" s="12"/>
      <c r="CB6" s="12"/>
      <c r="CC6" s="13"/>
      <c r="CD6" s="12"/>
      <c r="CE6" s="12"/>
      <c r="CF6" s="35"/>
      <c r="CG6" s="13"/>
      <c r="CH6" s="12"/>
      <c r="CI6" s="12"/>
      <c r="CJ6" s="12"/>
      <c r="CK6" s="13"/>
      <c r="CL6" s="12"/>
      <c r="CM6" s="12"/>
      <c r="CN6" s="12"/>
      <c r="CO6" s="13"/>
      <c r="CP6" s="12"/>
      <c r="CQ6" s="12"/>
      <c r="CR6" s="35"/>
      <c r="CS6" s="13"/>
      <c r="CT6" s="12"/>
      <c r="CU6" s="12"/>
      <c r="CV6" s="12"/>
      <c r="CW6" s="13"/>
      <c r="CX6" s="12"/>
      <c r="CY6" s="12"/>
      <c r="CZ6" s="12"/>
      <c r="DA6" s="13"/>
      <c r="DB6" s="12"/>
      <c r="DC6" s="12"/>
      <c r="DD6" s="35"/>
      <c r="DE6" s="13"/>
      <c r="DF6" s="12"/>
      <c r="DG6" s="12"/>
      <c r="DH6" s="12"/>
    </row>
    <row r="7" spans="1:112" ht="17.399999999999999" x14ac:dyDescent="0.3">
      <c r="A7"/>
      <c r="B7"/>
      <c r="C7" s="2" t="s">
        <v>56</v>
      </c>
      <c r="D7" s="14" t="s">
        <v>29</v>
      </c>
      <c r="E7" s="14" t="s">
        <v>29</v>
      </c>
      <c r="F7" s="14" t="s">
        <v>29</v>
      </c>
      <c r="G7" s="14" t="s">
        <v>29</v>
      </c>
      <c r="H7" s="14" t="s">
        <v>29</v>
      </c>
      <c r="I7" s="14" t="s">
        <v>29</v>
      </c>
      <c r="J7" s="12" t="s">
        <v>29</v>
      </c>
      <c r="K7" s="12" t="s">
        <v>29</v>
      </c>
      <c r="L7" s="12" t="s">
        <v>29</v>
      </c>
      <c r="M7" s="12" t="s">
        <v>29</v>
      </c>
      <c r="N7" s="13" t="s">
        <v>29</v>
      </c>
      <c r="O7" s="12" t="s">
        <v>29</v>
      </c>
      <c r="P7" s="12" t="s">
        <v>29</v>
      </c>
      <c r="Q7" s="35" t="s">
        <v>29</v>
      </c>
      <c r="R7" s="13" t="s">
        <v>29</v>
      </c>
      <c r="S7" s="12" t="s">
        <v>29</v>
      </c>
      <c r="T7" s="12" t="s">
        <v>29</v>
      </c>
      <c r="U7" s="12" t="s">
        <v>29</v>
      </c>
      <c r="V7" s="13" t="s">
        <v>29</v>
      </c>
      <c r="W7" s="12" t="s">
        <v>29</v>
      </c>
      <c r="X7" s="12" t="s">
        <v>29</v>
      </c>
      <c r="Y7" s="12" t="s">
        <v>29</v>
      </c>
      <c r="Z7" s="13" t="s">
        <v>29</v>
      </c>
      <c r="AA7" s="12" t="s">
        <v>29</v>
      </c>
      <c r="AB7" s="12" t="s">
        <v>29</v>
      </c>
      <c r="AC7" s="35" t="s">
        <v>29</v>
      </c>
      <c r="AD7" s="13" t="s">
        <v>29</v>
      </c>
      <c r="AE7" s="12" t="s">
        <v>29</v>
      </c>
      <c r="AF7" s="12" t="s">
        <v>29</v>
      </c>
      <c r="AG7" s="12" t="s">
        <v>29</v>
      </c>
      <c r="AH7" s="13" t="s">
        <v>29</v>
      </c>
      <c r="AI7" s="12" t="s">
        <v>29</v>
      </c>
      <c r="AJ7" s="12" t="s">
        <v>29</v>
      </c>
      <c r="AK7" s="12" t="s">
        <v>29</v>
      </c>
      <c r="AL7" s="13" t="s">
        <v>29</v>
      </c>
      <c r="AM7" s="12" t="s">
        <v>29</v>
      </c>
      <c r="AN7" s="12" t="s">
        <v>29</v>
      </c>
      <c r="AO7" s="35" t="s">
        <v>29</v>
      </c>
      <c r="AP7" s="13" t="s">
        <v>29</v>
      </c>
      <c r="AQ7" s="12" t="s">
        <v>29</v>
      </c>
      <c r="AR7" s="12" t="s">
        <v>29</v>
      </c>
      <c r="AS7" s="12" t="s">
        <v>29</v>
      </c>
      <c r="AT7" s="13" t="s">
        <v>29</v>
      </c>
      <c r="AU7" s="12" t="s">
        <v>29</v>
      </c>
      <c r="AV7" s="12" t="s">
        <v>29</v>
      </c>
      <c r="AW7" s="12" t="s">
        <v>29</v>
      </c>
      <c r="AX7" s="13" t="s">
        <v>29</v>
      </c>
      <c r="AY7" s="12" t="s">
        <v>29</v>
      </c>
      <c r="AZ7" s="12" t="s">
        <v>29</v>
      </c>
      <c r="BA7" s="35" t="s">
        <v>29</v>
      </c>
      <c r="BB7" s="13" t="s">
        <v>29</v>
      </c>
      <c r="BC7" s="12" t="s">
        <v>29</v>
      </c>
      <c r="BD7" s="12" t="s">
        <v>29</v>
      </c>
      <c r="BE7" s="12" t="s">
        <v>29</v>
      </c>
      <c r="BF7"/>
      <c r="BG7" s="14" t="s">
        <v>54</v>
      </c>
      <c r="BH7" s="14" t="s">
        <v>54</v>
      </c>
      <c r="BI7" s="14" t="s">
        <v>54</v>
      </c>
      <c r="BJ7" s="14" t="s">
        <v>54</v>
      </c>
      <c r="BK7" s="14" t="s">
        <v>54</v>
      </c>
      <c r="BL7" s="27"/>
      <c r="BM7" s="12" t="s">
        <v>54</v>
      </c>
      <c r="BN7" s="12" t="s">
        <v>54</v>
      </c>
      <c r="BO7" s="12" t="s">
        <v>54</v>
      </c>
      <c r="BP7" s="12" t="s">
        <v>54</v>
      </c>
      <c r="BQ7" s="13" t="s">
        <v>54</v>
      </c>
      <c r="BR7" s="12" t="s">
        <v>54</v>
      </c>
      <c r="BS7" s="12" t="s">
        <v>54</v>
      </c>
      <c r="BT7" s="35" t="s">
        <v>54</v>
      </c>
      <c r="BU7" s="13" t="s">
        <v>54</v>
      </c>
      <c r="BV7" s="12" t="s">
        <v>54</v>
      </c>
      <c r="BW7" s="12" t="s">
        <v>54</v>
      </c>
      <c r="BX7" s="12" t="s">
        <v>54</v>
      </c>
      <c r="BY7" s="13" t="s">
        <v>54</v>
      </c>
      <c r="BZ7" s="12" t="s">
        <v>54</v>
      </c>
      <c r="CA7" s="12" t="s">
        <v>54</v>
      </c>
      <c r="CB7" s="12" t="s">
        <v>54</v>
      </c>
      <c r="CC7" s="13" t="s">
        <v>54</v>
      </c>
      <c r="CD7" s="12" t="s">
        <v>54</v>
      </c>
      <c r="CE7" s="12" t="s">
        <v>54</v>
      </c>
      <c r="CF7" s="35" t="s">
        <v>54</v>
      </c>
      <c r="CG7" s="13" t="s">
        <v>54</v>
      </c>
      <c r="CH7" s="12" t="s">
        <v>54</v>
      </c>
      <c r="CI7" s="12" t="s">
        <v>54</v>
      </c>
      <c r="CJ7" s="12" t="s">
        <v>54</v>
      </c>
      <c r="CK7" s="13" t="s">
        <v>54</v>
      </c>
      <c r="CL7" s="12" t="s">
        <v>54</v>
      </c>
      <c r="CM7" s="12" t="s">
        <v>54</v>
      </c>
      <c r="CN7" s="12" t="s">
        <v>54</v>
      </c>
      <c r="CO7" s="13" t="s">
        <v>54</v>
      </c>
      <c r="CP7" s="12" t="s">
        <v>54</v>
      </c>
      <c r="CQ7" s="12" t="s">
        <v>54</v>
      </c>
      <c r="CR7" s="35" t="s">
        <v>54</v>
      </c>
      <c r="CS7" s="13" t="s">
        <v>54</v>
      </c>
      <c r="CT7" s="12" t="s">
        <v>54</v>
      </c>
      <c r="CU7" s="12" t="s">
        <v>54</v>
      </c>
      <c r="CV7" s="12" t="s">
        <v>54</v>
      </c>
      <c r="CW7" s="13" t="s">
        <v>54</v>
      </c>
      <c r="CX7" s="12" t="s">
        <v>54</v>
      </c>
      <c r="CY7" s="12" t="s">
        <v>54</v>
      </c>
      <c r="CZ7" s="12" t="s">
        <v>54</v>
      </c>
      <c r="DA7" s="13" t="s">
        <v>54</v>
      </c>
      <c r="DB7" s="12" t="s">
        <v>54</v>
      </c>
      <c r="DC7" s="12" t="s">
        <v>54</v>
      </c>
      <c r="DD7" s="35" t="s">
        <v>54</v>
      </c>
      <c r="DE7" s="13" t="s">
        <v>54</v>
      </c>
      <c r="DF7" s="12" t="s">
        <v>54</v>
      </c>
      <c r="DG7" s="12" t="s">
        <v>54</v>
      </c>
      <c r="DH7" s="12" t="s">
        <v>54</v>
      </c>
    </row>
    <row r="8" spans="1:112" ht="17.399999999999999" x14ac:dyDescent="0.3">
      <c r="A8"/>
      <c r="B8"/>
      <c r="C8" s="2"/>
      <c r="D8" s="14"/>
      <c r="E8" s="14"/>
      <c r="F8" s="14"/>
      <c r="G8" s="14"/>
      <c r="H8" s="14"/>
      <c r="I8" s="14"/>
      <c r="J8" s="12"/>
      <c r="K8" s="12"/>
      <c r="L8" s="12"/>
      <c r="M8" s="12"/>
      <c r="N8" s="13"/>
      <c r="O8" s="12"/>
      <c r="P8" s="12"/>
      <c r="Q8" s="12"/>
      <c r="R8" s="13"/>
      <c r="S8" s="12"/>
      <c r="T8" s="12"/>
      <c r="U8" s="12"/>
      <c r="V8" s="13"/>
      <c r="W8" s="12"/>
      <c r="X8" s="12"/>
      <c r="Y8" s="12"/>
      <c r="Z8" s="13"/>
      <c r="AA8" s="12"/>
      <c r="AB8" s="12"/>
      <c r="AC8" s="12"/>
      <c r="AD8" s="13"/>
      <c r="AE8" s="12"/>
      <c r="AF8" s="12"/>
      <c r="AG8" s="12"/>
      <c r="AH8" s="13"/>
      <c r="AI8" s="12"/>
      <c r="AJ8" s="12"/>
      <c r="AK8" s="12"/>
      <c r="AL8" s="13"/>
      <c r="AM8" s="12"/>
      <c r="AN8" s="12"/>
      <c r="AO8" s="12"/>
      <c r="AP8" s="13"/>
      <c r="AQ8" s="12"/>
      <c r="AR8" s="12"/>
      <c r="AS8" s="12"/>
      <c r="AT8" s="13"/>
      <c r="AU8" s="12"/>
      <c r="AV8" s="12"/>
      <c r="AW8" s="12"/>
      <c r="AX8" s="13"/>
      <c r="AY8" s="12"/>
      <c r="AZ8" s="12"/>
      <c r="BA8" s="12"/>
      <c r="BB8" s="13"/>
      <c r="BC8" s="12"/>
      <c r="BD8" s="12"/>
      <c r="BE8" s="12"/>
      <c r="BF8"/>
      <c r="BG8" s="14"/>
      <c r="BH8" s="14"/>
      <c r="BI8" s="14"/>
      <c r="BJ8" s="14"/>
      <c r="BK8" s="14"/>
      <c r="BL8" s="27"/>
      <c r="BM8" s="12"/>
      <c r="BN8" s="12"/>
      <c r="BO8" s="12"/>
      <c r="BP8" s="12"/>
      <c r="BQ8" s="13"/>
      <c r="BR8" s="12"/>
      <c r="BS8" s="12"/>
      <c r="BT8" s="12"/>
      <c r="BU8" s="13"/>
      <c r="BV8" s="12"/>
      <c r="BW8" s="12"/>
      <c r="BX8" s="12"/>
      <c r="BY8" s="13"/>
      <c r="BZ8" s="12"/>
      <c r="CA8" s="12"/>
      <c r="CB8" s="12"/>
      <c r="CC8" s="13"/>
      <c r="CD8" s="12"/>
      <c r="CE8" s="12"/>
      <c r="CF8" s="12"/>
      <c r="CG8" s="13"/>
      <c r="CH8" s="12"/>
      <c r="CI8" s="12"/>
      <c r="CJ8" s="12"/>
      <c r="CK8" s="13"/>
      <c r="CL8" s="12"/>
      <c r="CM8" s="12"/>
      <c r="CN8" s="12"/>
      <c r="CO8" s="13"/>
      <c r="CP8" s="12"/>
      <c r="CQ8" s="12"/>
      <c r="CR8" s="12"/>
      <c r="CS8" s="13"/>
      <c r="CT8" s="12"/>
      <c r="CU8" s="12"/>
      <c r="CV8" s="12"/>
      <c r="CW8" s="13"/>
      <c r="CX8" s="12"/>
      <c r="CY8" s="12"/>
      <c r="CZ8" s="12"/>
      <c r="DA8" s="13"/>
      <c r="DB8" s="12"/>
      <c r="DC8" s="12"/>
      <c r="DD8" s="12"/>
      <c r="DE8" s="13"/>
      <c r="DF8" s="12"/>
      <c r="DG8" s="12"/>
      <c r="DH8" s="12"/>
    </row>
    <row r="9" spans="1:112" ht="18" customHeight="1" x14ac:dyDescent="0.3">
      <c r="A9" s="60" t="s">
        <v>30</v>
      </c>
      <c r="B9" s="34" t="s">
        <v>31</v>
      </c>
      <c r="C9" s="1" t="s">
        <v>32</v>
      </c>
      <c r="D9" s="50">
        <v>0.28284636363636367</v>
      </c>
      <c r="E9" s="50">
        <v>2.9004152926108375</v>
      </c>
      <c r="F9" s="50">
        <v>2.5261757527744151</v>
      </c>
      <c r="G9" s="50">
        <v>5.3753065021837472</v>
      </c>
      <c r="H9" s="50">
        <v>2.571351965286286</v>
      </c>
      <c r="I9" s="50">
        <v>5.8277776505200718</v>
      </c>
      <c r="J9" s="47"/>
      <c r="K9" s="47">
        <v>0.81526304812834227</v>
      </c>
      <c r="L9" s="47">
        <v>1.5394283425414363</v>
      </c>
      <c r="M9" s="47">
        <v>1.4222304679802955</v>
      </c>
      <c r="N9" s="48"/>
      <c r="O9" s="47">
        <v>0.59114890000000009</v>
      </c>
      <c r="P9" s="47">
        <v>0.52493010429447839</v>
      </c>
      <c r="Q9" s="47">
        <v>0</v>
      </c>
      <c r="R9" s="48">
        <v>0.4031175565217392</v>
      </c>
      <c r="S9" s="47">
        <v>0.80925487373737381</v>
      </c>
      <c r="T9" s="47">
        <v>1.629078473333333</v>
      </c>
      <c r="U9" s="47">
        <v>2.2515575129533678</v>
      </c>
      <c r="V9" s="48">
        <v>0.20259693023255818</v>
      </c>
      <c r="W9" s="47">
        <v>0.11766408727272727</v>
      </c>
      <c r="X9" s="47">
        <v>0.98763560106382986</v>
      </c>
      <c r="Y9" s="47">
        <v>0.87839278037383173</v>
      </c>
      <c r="Z9" s="48">
        <v>0.33980666820276495</v>
      </c>
      <c r="AA9" s="47">
        <v>0.21559699999999998</v>
      </c>
      <c r="AB9" s="47">
        <v>1.5358934183006534</v>
      </c>
      <c r="AC9" s="47">
        <v>3.021688405797101</v>
      </c>
      <c r="AD9" s="48">
        <v>0.44428452118644074</v>
      </c>
      <c r="AE9" s="47">
        <v>0.14641458823529413</v>
      </c>
      <c r="AF9" s="47">
        <v>1.151661549132948</v>
      </c>
      <c r="AG9" s="47">
        <v>0</v>
      </c>
      <c r="AH9" s="48">
        <v>1.1721042054794519</v>
      </c>
      <c r="AI9" s="47">
        <v>1.6654941129032257</v>
      </c>
      <c r="AJ9" s="47">
        <v>5.0919269064748196</v>
      </c>
      <c r="AK9" s="47">
        <v>0</v>
      </c>
      <c r="AL9" s="48">
        <v>3.4082399999999997</v>
      </c>
      <c r="AM9" s="47">
        <v>0.77468883027522928</v>
      </c>
      <c r="AN9" s="47">
        <v>0</v>
      </c>
      <c r="AO9" s="47">
        <v>0.50592500000000007</v>
      </c>
      <c r="AP9" s="48">
        <v>1.9572366875</v>
      </c>
      <c r="AQ9" s="47">
        <v>2.8143799999999999</v>
      </c>
      <c r="AR9" s="47">
        <v>2.2835272955974846</v>
      </c>
      <c r="AS9" s="47">
        <v>0</v>
      </c>
      <c r="AT9" s="48">
        <v>2.4804005917159762</v>
      </c>
      <c r="AU9" s="47">
        <v>1.1896879878048781</v>
      </c>
      <c r="AV9" s="47">
        <v>0.2891498013245033</v>
      </c>
      <c r="AW9" s="47">
        <v>0</v>
      </c>
      <c r="AX9" s="48">
        <v>5.8302025225225228E-2</v>
      </c>
      <c r="AY9" s="47">
        <v>0.2934531022727272</v>
      </c>
      <c r="AZ9" s="47">
        <v>4.8010771176470577</v>
      </c>
      <c r="BA9" s="47">
        <v>0.36713184331797227</v>
      </c>
      <c r="BB9" s="48">
        <v>0.14330100000000001</v>
      </c>
      <c r="BC9" s="47">
        <v>0.68086066367712994</v>
      </c>
      <c r="BD9" s="47">
        <v>0.3942913574879226</v>
      </c>
      <c r="BE9" s="47">
        <v>0.68716152838427946</v>
      </c>
      <c r="BF9"/>
    </row>
    <row r="10" spans="1:112" ht="18" customHeight="1" x14ac:dyDescent="0.3">
      <c r="A10" s="60"/>
      <c r="B10" s="61" t="s">
        <v>33</v>
      </c>
      <c r="C10" s="1" t="s">
        <v>1</v>
      </c>
      <c r="D10" s="50">
        <v>25.393907042253524</v>
      </c>
      <c r="E10" s="50">
        <v>34.229956389662803</v>
      </c>
      <c r="F10" s="50">
        <v>290.00902812234511</v>
      </c>
      <c r="G10" s="50">
        <v>56.35835321450336</v>
      </c>
      <c r="H10" s="50">
        <v>6.4337042436647174</v>
      </c>
      <c r="I10" s="50">
        <v>57.871075044376482</v>
      </c>
      <c r="J10" s="47"/>
      <c r="K10" s="47">
        <v>43.556358808618505</v>
      </c>
      <c r="L10" s="47">
        <v>1283.6851695652172</v>
      </c>
      <c r="M10" s="47">
        <v>38.915810852713172</v>
      </c>
      <c r="N10" s="48"/>
      <c r="O10" s="47">
        <v>78.473697257383975</v>
      </c>
      <c r="P10" s="47">
        <v>323.61427230215827</v>
      </c>
      <c r="Q10" s="47">
        <v>17.155980132450335</v>
      </c>
      <c r="R10" s="48">
        <v>19.221030118443313</v>
      </c>
      <c r="S10" s="47">
        <v>9.2439326607818426</v>
      </c>
      <c r="T10" s="47">
        <v>239.07553960923619</v>
      </c>
      <c r="U10" s="47">
        <v>52.074757709251102</v>
      </c>
      <c r="V10" s="48">
        <v>14.316005194805193</v>
      </c>
      <c r="W10" s="47">
        <v>7.7153533119658118</v>
      </c>
      <c r="X10" s="47">
        <v>268.55154537313433</v>
      </c>
      <c r="Y10" s="47">
        <v>25.53260137931035</v>
      </c>
      <c r="Z10" s="48">
        <v>21.958045360824737</v>
      </c>
      <c r="AA10" s="47">
        <v>8.9413842268041233</v>
      </c>
      <c r="AB10" s="47">
        <v>338.7038355486863</v>
      </c>
      <c r="AC10" s="47">
        <v>45.322868020304568</v>
      </c>
      <c r="AD10" s="48">
        <v>9.9518279129321385</v>
      </c>
      <c r="AE10" s="47">
        <v>14.69537</v>
      </c>
      <c r="AF10" s="47">
        <v>466.39385625</v>
      </c>
      <c r="AG10" s="47">
        <v>29.768888524590167</v>
      </c>
      <c r="AH10" s="48">
        <v>320.79610545454551</v>
      </c>
      <c r="AI10" s="47">
        <v>25.847489230769234</v>
      </c>
      <c r="AJ10" s="47">
        <v>4.1374245973684225</v>
      </c>
      <c r="AK10" s="47">
        <v>65.356219780219774</v>
      </c>
      <c r="AL10" s="48">
        <v>362.85193714285714</v>
      </c>
      <c r="AM10" s="47">
        <v>11.06644</v>
      </c>
      <c r="AN10" s="47">
        <v>3.1527044349775788</v>
      </c>
      <c r="AO10" s="47">
        <v>16.872102127659574</v>
      </c>
      <c r="AP10" s="48">
        <v>462.08389939024386</v>
      </c>
      <c r="AQ10" s="47">
        <v>42.0381</v>
      </c>
      <c r="AR10" s="47">
        <v>3.7274038642857135</v>
      </c>
      <c r="AS10" s="47">
        <v>54.132059701492544</v>
      </c>
      <c r="AT10" s="48">
        <v>236.5780954898911</v>
      </c>
      <c r="AU10" s="47">
        <v>46.159482352941183</v>
      </c>
      <c r="AV10" s="47">
        <v>7.2486619200000009</v>
      </c>
      <c r="AW10" s="47">
        <v>53.856000000000002</v>
      </c>
      <c r="AX10" s="48">
        <v>26.810816051364366</v>
      </c>
      <c r="AY10" s="47">
        <v>7.5828388059701481</v>
      </c>
      <c r="AZ10" s="47">
        <v>36.928619673913047</v>
      </c>
      <c r="BA10" s="47">
        <v>22.090296296296302</v>
      </c>
      <c r="BB10" s="48">
        <v>22.091604657179815</v>
      </c>
      <c r="BC10" s="47">
        <v>76.398526315789482</v>
      </c>
      <c r="BD10" s="47">
        <v>4.8864800000000006</v>
      </c>
      <c r="BE10" s="47">
        <v>35.386521008403356</v>
      </c>
      <c r="BF10"/>
    </row>
    <row r="11" spans="1:112" ht="18" customHeight="1" x14ac:dyDescent="0.3">
      <c r="A11" s="60"/>
      <c r="B11" s="61"/>
      <c r="C11" s="1" t="s">
        <v>34</v>
      </c>
      <c r="D11" s="50">
        <v>23.513874725058304</v>
      </c>
      <c r="E11" s="50">
        <v>69.403507711067377</v>
      </c>
      <c r="F11" s="50">
        <v>336.39573132337426</v>
      </c>
      <c r="G11" s="50">
        <v>59.750723955722513</v>
      </c>
      <c r="H11" s="50">
        <v>0</v>
      </c>
      <c r="I11" s="50">
        <v>79.654530601595411</v>
      </c>
      <c r="J11" s="47"/>
      <c r="K11" s="47">
        <v>54.612986379105557</v>
      </c>
      <c r="L11" s="47">
        <v>1414.825441935375</v>
      </c>
      <c r="M11" s="47">
        <v>37.452467609763197</v>
      </c>
      <c r="N11" s="48"/>
      <c r="O11" s="47">
        <v>127.59695742327594</v>
      </c>
      <c r="P11" s="47">
        <v>377.34299769330863</v>
      </c>
      <c r="Q11" s="47">
        <v>26.224944916086134</v>
      </c>
      <c r="R11" s="48">
        <v>18.112882377867049</v>
      </c>
      <c r="S11" s="47">
        <v>20.64457860180115</v>
      </c>
      <c r="T11" s="47">
        <v>302.47141033869536</v>
      </c>
      <c r="U11" s="47">
        <v>34.920259935066845</v>
      </c>
      <c r="V11" s="48">
        <v>32.048743695174878</v>
      </c>
      <c r="W11" s="47">
        <v>15.985424611384769</v>
      </c>
      <c r="X11" s="47">
        <v>268.65064851883199</v>
      </c>
      <c r="Y11" s="47">
        <v>21.21397855113565</v>
      </c>
      <c r="Z11" s="48">
        <v>19.493119267033158</v>
      </c>
      <c r="AA11" s="47">
        <v>17.278127311247722</v>
      </c>
      <c r="AB11" s="47">
        <v>360.69683490841226</v>
      </c>
      <c r="AC11" s="47">
        <v>43.38497979112983</v>
      </c>
      <c r="AD11" s="48">
        <v>15.627879967079949</v>
      </c>
      <c r="AE11" s="47">
        <v>25.203405222445095</v>
      </c>
      <c r="AF11" s="47">
        <v>445.27235617122938</v>
      </c>
      <c r="AG11" s="47">
        <v>25.350364158687356</v>
      </c>
      <c r="AH11" s="48"/>
      <c r="AI11" s="47"/>
      <c r="AJ11" s="47"/>
      <c r="AK11" s="47"/>
      <c r="AL11" s="48"/>
      <c r="AM11" s="47"/>
      <c r="AN11" s="47"/>
      <c r="AO11" s="47"/>
      <c r="AP11" s="48"/>
      <c r="AQ11" s="47"/>
      <c r="AR11" s="47"/>
      <c r="AS11" s="47"/>
      <c r="AT11" s="48"/>
      <c r="AU11" s="47"/>
      <c r="AV11" s="47"/>
      <c r="AW11" s="47"/>
      <c r="AX11" s="48">
        <v>27.861385063274192</v>
      </c>
      <c r="AY11" s="47">
        <v>16.610486854114377</v>
      </c>
      <c r="AZ11" s="47">
        <v>43.114503112231844</v>
      </c>
      <c r="BA11" s="47">
        <v>30.073876885524136</v>
      </c>
      <c r="BB11" s="48">
        <v>40.185870527398791</v>
      </c>
      <c r="BC11" s="47">
        <v>114.07233967385987</v>
      </c>
      <c r="BD11" s="47">
        <v>4.5674700519889777</v>
      </c>
      <c r="BE11" s="47">
        <v>37.930547144545137</v>
      </c>
      <c r="BF11"/>
    </row>
    <row r="12" spans="1:112" ht="18" customHeight="1" x14ac:dyDescent="0.3">
      <c r="A12" s="60"/>
      <c r="B12" s="61"/>
      <c r="C12" s="1" t="s">
        <v>3</v>
      </c>
      <c r="D12" s="50">
        <v>331.81126760563382</v>
      </c>
      <c r="E12" s="50">
        <v>228.58365938041021</v>
      </c>
      <c r="F12" s="50">
        <v>527.93425591070593</v>
      </c>
      <c r="G12" s="50">
        <v>572.36751372249671</v>
      </c>
      <c r="H12" s="50">
        <v>79.801007033788167</v>
      </c>
      <c r="I12" s="50">
        <v>552.8453044761435</v>
      </c>
      <c r="J12" s="47"/>
      <c r="K12" s="47">
        <v>172.57046894803548</v>
      </c>
      <c r="L12" s="47">
        <v>2252.830760869565</v>
      </c>
      <c r="M12" s="47">
        <v>526.45968992248061</v>
      </c>
      <c r="N12" s="48"/>
      <c r="O12" s="47">
        <v>111.8404535864979</v>
      </c>
      <c r="P12" s="47">
        <v>321.49537769784172</v>
      </c>
      <c r="Q12" s="47">
        <v>114.10405629139075</v>
      </c>
      <c r="R12" s="48">
        <v>234.31235194585446</v>
      </c>
      <c r="S12" s="47">
        <v>118.21967213114753</v>
      </c>
      <c r="T12" s="47">
        <v>378.26328596802841</v>
      </c>
      <c r="U12" s="47">
        <v>527.02496328928055</v>
      </c>
      <c r="V12" s="48">
        <v>36.067965367965364</v>
      </c>
      <c r="W12" s="47">
        <v>62.00277777777778</v>
      </c>
      <c r="X12" s="47">
        <v>225.30620149253735</v>
      </c>
      <c r="Y12" s="47">
        <v>195.24206896551726</v>
      </c>
      <c r="Z12" s="48">
        <v>235.7637113402061</v>
      </c>
      <c r="AA12" s="47">
        <v>161.65466494845359</v>
      </c>
      <c r="AB12" s="47">
        <v>450.7682689335395</v>
      </c>
      <c r="AC12" s="47">
        <v>496.68908629441626</v>
      </c>
      <c r="AD12" s="48">
        <v>25.529603072983353</v>
      </c>
      <c r="AE12" s="47">
        <v>122.10250000000001</v>
      </c>
      <c r="AF12" s="47">
        <v>957.7242187500002</v>
      </c>
      <c r="AG12" s="47">
        <v>119.57549180327869</v>
      </c>
      <c r="AH12" s="48">
        <v>565.86045454545467</v>
      </c>
      <c r="AI12" s="47">
        <v>512.8900000000001</v>
      </c>
      <c r="AJ12" s="47">
        <v>63.961180263157907</v>
      </c>
      <c r="AK12" s="47">
        <v>538.41230769230754</v>
      </c>
      <c r="AL12" s="48">
        <v>549.13764285714285</v>
      </c>
      <c r="AM12" s="47">
        <v>49.061999999999998</v>
      </c>
      <c r="AN12" s="47">
        <v>4.8884481502242156</v>
      </c>
      <c r="AO12" s="47">
        <v>148.64068085106379</v>
      </c>
      <c r="AP12" s="48">
        <v>395.69275152439013</v>
      </c>
      <c r="AQ12" s="47">
        <v>486.7525</v>
      </c>
      <c r="AR12" s="47">
        <v>77.405249999999981</v>
      </c>
      <c r="AS12" s="47">
        <v>612.08835820895513</v>
      </c>
      <c r="AT12" s="48">
        <v>523.40395800933118</v>
      </c>
      <c r="AU12" s="47">
        <v>399.49000000000007</v>
      </c>
      <c r="AV12" s="47">
        <v>72.244900000000001</v>
      </c>
      <c r="AW12" s="47">
        <v>483.51292035398217</v>
      </c>
      <c r="AX12" s="48">
        <v>258.247191011236</v>
      </c>
      <c r="AY12" s="47">
        <v>191.56082089552234</v>
      </c>
      <c r="AZ12" s="47">
        <v>436.93141304347819</v>
      </c>
      <c r="BA12" s="47">
        <v>456.32407407407419</v>
      </c>
      <c r="BB12" s="48">
        <v>125.62406209573089</v>
      </c>
      <c r="BC12" s="47">
        <v>215.37807017543861</v>
      </c>
      <c r="BD12" s="47">
        <v>9.3372500000000009</v>
      </c>
      <c r="BE12" s="47">
        <v>346.35714285714283</v>
      </c>
      <c r="BF12"/>
    </row>
    <row r="13" spans="1:112" ht="18" customHeight="1" x14ac:dyDescent="0.3">
      <c r="A13" s="60"/>
      <c r="B13" s="61"/>
      <c r="C13" s="4" t="s">
        <v>4</v>
      </c>
      <c r="D13" s="50">
        <v>430.77788732394356</v>
      </c>
      <c r="E13" s="50">
        <v>144.30253959573028</v>
      </c>
      <c r="F13" s="50">
        <v>390.56448437285991</v>
      </c>
      <c r="G13" s="50">
        <v>1109.921334395709</v>
      </c>
      <c r="H13" s="50">
        <v>82.022507964432691</v>
      </c>
      <c r="I13" s="50">
        <v>1404.3930661476934</v>
      </c>
      <c r="J13" s="47"/>
      <c r="K13" s="47">
        <v>79.840564005069709</v>
      </c>
      <c r="L13" s="47">
        <v>843.10361739130417</v>
      </c>
      <c r="M13" s="47">
        <v>781.421395348837</v>
      </c>
      <c r="N13" s="48"/>
      <c r="O13" s="47">
        <v>33.813585443037972</v>
      </c>
      <c r="P13" s="47">
        <v>248.38578776978412</v>
      </c>
      <c r="Q13" s="47">
        <v>75.028642384105964</v>
      </c>
      <c r="R13" s="48">
        <v>338.99072758037221</v>
      </c>
      <c r="S13" s="47">
        <v>74.812343001261027</v>
      </c>
      <c r="T13" s="47">
        <v>181.69381918294846</v>
      </c>
      <c r="U13" s="47">
        <v>912.15653450807622</v>
      </c>
      <c r="V13" s="48">
        <v>40.876277056277054</v>
      </c>
      <c r="W13" s="47">
        <v>54.522735042735029</v>
      </c>
      <c r="X13" s="47">
        <v>171.28284985074626</v>
      </c>
      <c r="Y13" s="47">
        <v>298.20231724137932</v>
      </c>
      <c r="Z13" s="48">
        <v>389.37814432989683</v>
      </c>
      <c r="AA13" s="47">
        <v>122.32203711340205</v>
      </c>
      <c r="AB13" s="47">
        <v>226.67313755795988</v>
      </c>
      <c r="AC13" s="47">
        <v>942.59086294416238</v>
      </c>
      <c r="AD13" s="48">
        <v>49.832512163892446</v>
      </c>
      <c r="AE13" s="47">
        <v>91.739900000000006</v>
      </c>
      <c r="AF13" s="47">
        <v>445.57406249999997</v>
      </c>
      <c r="AG13" s="47">
        <v>424.00032786885248</v>
      </c>
      <c r="AH13" s="48">
        <v>200.97512000000003</v>
      </c>
      <c r="AI13" s="47">
        <v>840.02800000000025</v>
      </c>
      <c r="AJ13" s="47">
        <v>82.859687105263163</v>
      </c>
      <c r="AK13" s="47">
        <v>1286.9432967032963</v>
      </c>
      <c r="AL13" s="48">
        <v>269.64808571428568</v>
      </c>
      <c r="AM13" s="47">
        <v>53.054400000000001</v>
      </c>
      <c r="AN13" s="47">
        <v>3.0917598878923762</v>
      </c>
      <c r="AO13" s="47">
        <v>465.00153191489352</v>
      </c>
      <c r="AP13" s="48">
        <v>380.05759756097552</v>
      </c>
      <c r="AQ13" s="47">
        <v>593.70399999999995</v>
      </c>
      <c r="AR13" s="47">
        <v>83.220067142857133</v>
      </c>
      <c r="AS13" s="47">
        <v>1353.7313432835822</v>
      </c>
      <c r="AT13" s="48">
        <v>178.09499253499217</v>
      </c>
      <c r="AU13" s="47">
        <v>780.21176470588239</v>
      </c>
      <c r="AV13" s="47">
        <v>93.59975146666666</v>
      </c>
      <c r="AW13" s="47">
        <v>1298.3745132743361</v>
      </c>
      <c r="AX13" s="48">
        <v>376.93239165329055</v>
      </c>
      <c r="AY13" s="47">
        <v>104.94886702849386</v>
      </c>
      <c r="AZ13" s="47">
        <v>655.35365217391302</v>
      </c>
      <c r="BA13" s="47">
        <v>865.52592592592612</v>
      </c>
      <c r="BB13" s="48">
        <v>288.91818887451484</v>
      </c>
      <c r="BC13" s="47">
        <v>96.419152496626182</v>
      </c>
      <c r="BD13" s="47">
        <v>14.132049999999998</v>
      </c>
      <c r="BE13" s="47">
        <v>705.90588235294103</v>
      </c>
      <c r="BF13"/>
    </row>
    <row r="14" spans="1:112" ht="18" customHeight="1" x14ac:dyDescent="0.3">
      <c r="A14" s="60"/>
      <c r="B14" s="61"/>
      <c r="C14" s="1" t="s">
        <v>35</v>
      </c>
      <c r="D14" s="50">
        <v>11.008368316974861</v>
      </c>
      <c r="E14" s="50">
        <v>2.1998813683714582</v>
      </c>
      <c r="F14" s="50">
        <v>245.27454261984985</v>
      </c>
      <c r="G14" s="50">
        <v>17.906256165328728</v>
      </c>
      <c r="H14" s="50">
        <v>0</v>
      </c>
      <c r="I14" s="50">
        <v>4.8744420445261882</v>
      </c>
      <c r="J14" s="47"/>
      <c r="K14" s="47">
        <v>0.89277147970352944</v>
      </c>
      <c r="L14" s="47">
        <v>942.65884474510767</v>
      </c>
      <c r="M14" s="47">
        <v>9.5251085443515375</v>
      </c>
      <c r="N14" s="48"/>
      <c r="O14" s="47">
        <v>0.41353712707061718</v>
      </c>
      <c r="P14" s="47">
        <v>263.89075279212665</v>
      </c>
      <c r="Q14" s="47">
        <v>8.856973480894526</v>
      </c>
      <c r="R14" s="48">
        <v>3.8764953874126675</v>
      </c>
      <c r="S14" s="47">
        <v>8.1475636618384364</v>
      </c>
      <c r="T14" s="47">
        <v>241.73088288940511</v>
      </c>
      <c r="U14" s="47">
        <v>10.617231931048444</v>
      </c>
      <c r="V14" s="48">
        <v>0.8488586167911184</v>
      </c>
      <c r="W14" s="47">
        <v>2.3199625978211014</v>
      </c>
      <c r="X14" s="47">
        <v>180.02007513071925</v>
      </c>
      <c r="Y14" s="47">
        <v>3.9718563102533859</v>
      </c>
      <c r="Z14" s="48">
        <v>3.4448157858143253</v>
      </c>
      <c r="AA14" s="47">
        <v>2.8245982039257145</v>
      </c>
      <c r="AB14" s="47">
        <v>229.98887295150249</v>
      </c>
      <c r="AC14" s="47">
        <v>10.607574521058641</v>
      </c>
      <c r="AD14" s="48">
        <v>1.1400666533361603</v>
      </c>
      <c r="AE14" s="47">
        <v>5.3869873757897917</v>
      </c>
      <c r="AF14" s="47">
        <v>405.15772948913661</v>
      </c>
      <c r="AG14" s="47">
        <v>5.8648410053611828</v>
      </c>
      <c r="AH14" s="48"/>
      <c r="AI14" s="47"/>
      <c r="AJ14" s="47"/>
      <c r="AK14" s="47"/>
      <c r="AL14" s="48"/>
      <c r="AM14" s="47"/>
      <c r="AN14" s="47"/>
      <c r="AO14" s="47"/>
      <c r="AP14" s="48"/>
      <c r="AQ14" s="47"/>
      <c r="AR14" s="47"/>
      <c r="AS14" s="47"/>
      <c r="AT14" s="48"/>
      <c r="AU14" s="47"/>
      <c r="AV14" s="47"/>
      <c r="AW14" s="47"/>
      <c r="AX14" s="48">
        <v>5.9576794573341347</v>
      </c>
      <c r="AY14" s="47">
        <v>2.0169876894281744</v>
      </c>
      <c r="AZ14" s="47">
        <v>16.785355095150454</v>
      </c>
      <c r="BA14" s="47">
        <v>11.609401003603068</v>
      </c>
      <c r="BB14" s="48">
        <v>6.2834911887446427</v>
      </c>
      <c r="BC14" s="47">
        <v>1.4029586603566673</v>
      </c>
      <c r="BD14" s="47">
        <v>1.6359304499934377</v>
      </c>
      <c r="BE14" s="47">
        <v>6.823484671505474</v>
      </c>
      <c r="BF14"/>
    </row>
    <row r="15" spans="1:112" ht="18" customHeight="1" x14ac:dyDescent="0.3">
      <c r="A15" s="60"/>
      <c r="B15" s="61" t="s">
        <v>57</v>
      </c>
      <c r="C15" s="1" t="s">
        <v>2</v>
      </c>
      <c r="D15" s="50">
        <v>4.8158646478873237</v>
      </c>
      <c r="E15" s="50">
        <v>4.7133866581567982</v>
      </c>
      <c r="F15" s="50">
        <v>58.004923640061484</v>
      </c>
      <c r="G15" s="50">
        <v>14.359791587104263</v>
      </c>
      <c r="H15" s="50">
        <v>3.5564465643800864</v>
      </c>
      <c r="I15" s="50">
        <v>12.988670262409373</v>
      </c>
      <c r="J15" s="47"/>
      <c r="K15" s="47">
        <v>4.3398061470215454</v>
      </c>
      <c r="L15" s="47">
        <v>173.01221999999999</v>
      </c>
      <c r="M15" s="47">
        <v>16.657894573643411</v>
      </c>
      <c r="N15" s="48"/>
      <c r="O15" s="47">
        <v>4.1755466877637133</v>
      </c>
      <c r="P15" s="47">
        <v>44.601471582733822</v>
      </c>
      <c r="Q15" s="47">
        <v>3.4713764900662256</v>
      </c>
      <c r="R15" s="48">
        <v>3.3959413874788495</v>
      </c>
      <c r="S15" s="47">
        <v>1.7841057755359393</v>
      </c>
      <c r="T15" s="47">
        <v>36.466755666074597</v>
      </c>
      <c r="U15" s="47">
        <v>16.083656387665197</v>
      </c>
      <c r="V15" s="48">
        <v>0.20462832900432895</v>
      </c>
      <c r="W15" s="47">
        <v>0.55637317521367513</v>
      </c>
      <c r="X15" s="47">
        <v>36.23788289552239</v>
      </c>
      <c r="Y15" s="47">
        <v>5.7408670344827604</v>
      </c>
      <c r="Z15" s="48">
        <v>3.546983257731958</v>
      </c>
      <c r="AA15" s="47">
        <v>1.9473226907216492</v>
      </c>
      <c r="AB15" s="47">
        <v>51.252976043276668</v>
      </c>
      <c r="AC15" s="47">
        <v>10.682918527918781</v>
      </c>
      <c r="AD15" s="48">
        <v>0.75109132906530096</v>
      </c>
      <c r="AE15" s="47">
        <v>2.056476</v>
      </c>
      <c r="AF15" s="47">
        <v>108.13263750000002</v>
      </c>
      <c r="AG15" s="47">
        <v>4.4974724590163939</v>
      </c>
      <c r="AH15" s="48">
        <v>47.068644363636373</v>
      </c>
      <c r="AI15" s="47">
        <v>12.196713846153848</v>
      </c>
      <c r="AJ15" s="47">
        <v>1.1262970815789475</v>
      </c>
      <c r="AK15" s="47">
        <v>12.753626373626371</v>
      </c>
      <c r="AL15" s="48">
        <v>63.254732285714283</v>
      </c>
      <c r="AM15" s="47">
        <v>2.2353000000000001</v>
      </c>
      <c r="AN15" s="47">
        <v>0.16461865179372198</v>
      </c>
      <c r="AO15" s="47">
        <v>3.2208510638297869</v>
      </c>
      <c r="AP15" s="48">
        <v>412.3106259146341</v>
      </c>
      <c r="AQ15" s="47">
        <v>8.6431600000000017</v>
      </c>
      <c r="AR15" s="47">
        <v>1.855795733333333</v>
      </c>
      <c r="AS15" s="47">
        <v>17.171462686567168</v>
      </c>
      <c r="AT15" s="48">
        <v>42.064661057542757</v>
      </c>
      <c r="AU15" s="47">
        <v>11.584990117647061</v>
      </c>
      <c r="AV15" s="47">
        <v>2.4682083253333333</v>
      </c>
      <c r="AW15" s="47">
        <v>14.378867256637164</v>
      </c>
      <c r="AX15" s="48">
        <v>5.7962321669341907</v>
      </c>
      <c r="AY15" s="47">
        <v>2.4200079647218451</v>
      </c>
      <c r="AZ15" s="47">
        <v>10.656549782608694</v>
      </c>
      <c r="BA15" s="47">
        <v>9.713896296296296</v>
      </c>
      <c r="BB15" s="48">
        <v>3.1978573868046567</v>
      </c>
      <c r="BC15" s="47">
        <v>6.0732185964912277</v>
      </c>
      <c r="BD15" s="47">
        <v>0.13858860000000001</v>
      </c>
      <c r="BE15" s="47">
        <v>10.569149579831931</v>
      </c>
      <c r="BF15"/>
    </row>
    <row r="16" spans="1:112" ht="18" customHeight="1" x14ac:dyDescent="0.3">
      <c r="A16" s="60"/>
      <c r="B16" s="61"/>
      <c r="C16" s="1" t="s">
        <v>36</v>
      </c>
      <c r="D16" s="50">
        <v>880.66946535798911</v>
      </c>
      <c r="E16" s="50">
        <v>628.18137719771585</v>
      </c>
      <c r="F16" s="50">
        <v>632.94805912266293</v>
      </c>
      <c r="G16" s="50">
        <v>2878.2297524620831</v>
      </c>
      <c r="H16" s="50">
        <v>136.32332824294892</v>
      </c>
      <c r="I16" s="50">
        <v>2465.9948715755254</v>
      </c>
      <c r="J16" s="47"/>
      <c r="K16" s="47">
        <v>324.47625503707582</v>
      </c>
      <c r="L16" s="47">
        <v>1614.073048551126</v>
      </c>
      <c r="M16" s="47">
        <v>1749.5097326359969</v>
      </c>
      <c r="N16" s="48"/>
      <c r="O16" s="47">
        <v>102.99995358264444</v>
      </c>
      <c r="P16" s="47">
        <v>473.75662705988077</v>
      </c>
      <c r="Q16" s="47">
        <v>211.73702227763474</v>
      </c>
      <c r="R16" s="48">
        <v>669.49953088284292</v>
      </c>
      <c r="S16" s="47">
        <v>313.03797227063467</v>
      </c>
      <c r="T16" s="47">
        <v>380.85952346581996</v>
      </c>
      <c r="U16" s="47">
        <v>2227.7775670350202</v>
      </c>
      <c r="V16" s="48">
        <v>110.43823840904858</v>
      </c>
      <c r="W16" s="47">
        <v>188.39964720560621</v>
      </c>
      <c r="X16" s="47">
        <v>362.10934652730879</v>
      </c>
      <c r="Y16" s="47">
        <v>461.17344676381845</v>
      </c>
      <c r="Z16" s="48">
        <v>823.04281349695543</v>
      </c>
      <c r="AA16" s="47">
        <v>590.96203557311048</v>
      </c>
      <c r="AB16" s="47">
        <v>417.83692756717068</v>
      </c>
      <c r="AC16" s="47">
        <v>2604.1595449198958</v>
      </c>
      <c r="AD16" s="48">
        <v>123.61396859206681</v>
      </c>
      <c r="AE16" s="47">
        <v>404.98601521562534</v>
      </c>
      <c r="AF16" s="47">
        <v>581.66208689034477</v>
      </c>
      <c r="AG16" s="47">
        <v>870.13412112251194</v>
      </c>
      <c r="AH16" s="48">
        <v>399.57085602759435</v>
      </c>
      <c r="AI16" s="47">
        <v>1909.6571620080617</v>
      </c>
      <c r="AJ16" s="47">
        <v>111.529856955757</v>
      </c>
      <c r="AK16" s="47">
        <v>2050.0193406593403</v>
      </c>
      <c r="AL16" s="48">
        <v>432.77951529023483</v>
      </c>
      <c r="AM16" s="47">
        <v>66.870149780753664</v>
      </c>
      <c r="AN16" s="47">
        <v>3.532195581838717</v>
      </c>
      <c r="AO16" s="47">
        <v>263.06859574468081</v>
      </c>
      <c r="AP16" s="48">
        <v>0.14546933402667189</v>
      </c>
      <c r="AQ16" s="47">
        <v>1471.7403500853375</v>
      </c>
      <c r="AR16" s="47">
        <v>142.73166217552233</v>
      </c>
      <c r="AS16" s="47">
        <v>2209.2895522388062</v>
      </c>
      <c r="AT16" s="48">
        <v>322.33443852395357</v>
      </c>
      <c r="AU16" s="47">
        <v>1838.9291189707255</v>
      </c>
      <c r="AV16" s="47">
        <v>152.05237164968204</v>
      </c>
      <c r="AW16" s="47">
        <v>2157.5362831858401</v>
      </c>
      <c r="AX16" s="48">
        <v>810.95097734602098</v>
      </c>
      <c r="AY16" s="47">
        <v>395.48778224081855</v>
      </c>
      <c r="AZ16" s="47">
        <v>1917.1303325633189</v>
      </c>
      <c r="BA16" s="47">
        <v>2017.8244601500571</v>
      </c>
      <c r="BB16" s="48">
        <v>789.48087026451731</v>
      </c>
      <c r="BC16" s="47">
        <v>299.60378868364347</v>
      </c>
      <c r="BD16" s="47">
        <v>17.971352753577548</v>
      </c>
      <c r="BE16" s="47">
        <v>1555.3531236519832</v>
      </c>
      <c r="BF16"/>
    </row>
    <row r="17" spans="1:112" ht="18" customHeight="1" x14ac:dyDescent="0.3">
      <c r="A17" s="60"/>
      <c r="B17" s="61"/>
      <c r="C17" s="1" t="s">
        <v>5</v>
      </c>
      <c r="D17" s="50">
        <v>334.59143661971831</v>
      </c>
      <c r="E17" s="50">
        <v>203.51405320260241</v>
      </c>
      <c r="F17" s="50">
        <v>185.49730384280636</v>
      </c>
      <c r="G17" s="50">
        <v>1326.377700117338</v>
      </c>
      <c r="H17" s="50">
        <v>115.73266859022557</v>
      </c>
      <c r="I17" s="50">
        <v>1303.802111336855</v>
      </c>
      <c r="J17" s="47"/>
      <c r="K17" s="47">
        <v>154.44960963244614</v>
      </c>
      <c r="L17" s="47">
        <v>106.10592130434782</v>
      </c>
      <c r="M17" s="47">
        <v>1385.7026356589147</v>
      </c>
      <c r="N17" s="48"/>
      <c r="O17" s="47">
        <v>36.504308544303804</v>
      </c>
      <c r="P17" s="47">
        <v>29.189349712230218</v>
      </c>
      <c r="Q17" s="47">
        <v>117.15939403973513</v>
      </c>
      <c r="R17" s="48">
        <v>276.22048054145517</v>
      </c>
      <c r="S17" s="47">
        <v>145.46483606557376</v>
      </c>
      <c r="T17" s="47">
        <v>23.109454103019534</v>
      </c>
      <c r="U17" s="47">
        <v>1264.286343612335</v>
      </c>
      <c r="V17" s="48">
        <v>44.959447619047616</v>
      </c>
      <c r="W17" s="47">
        <v>81.528689102564101</v>
      </c>
      <c r="X17" s="47">
        <v>27.470553850746271</v>
      </c>
      <c r="Y17" s="47">
        <v>557.58640000000014</v>
      </c>
      <c r="Z17" s="48">
        <v>313.98350515463915</v>
      </c>
      <c r="AA17" s="47">
        <v>196.9823824742268</v>
      </c>
      <c r="AB17" s="47">
        <v>31.810299412673885</v>
      </c>
      <c r="AC17" s="47">
        <v>1290.3238578680202</v>
      </c>
      <c r="AD17" s="48">
        <v>22.462082458386682</v>
      </c>
      <c r="AE17" s="47">
        <v>140.56800000000001</v>
      </c>
      <c r="AF17" s="47">
        <v>84.999712500000001</v>
      </c>
      <c r="AG17" s="47">
        <v>446.28419672131156</v>
      </c>
      <c r="AH17" s="48">
        <v>26.833579272727281</v>
      </c>
      <c r="AI17" s="47">
        <v>1168.1561230769232</v>
      </c>
      <c r="AJ17" s="47">
        <v>120.92547157894738</v>
      </c>
      <c r="AK17" s="47">
        <v>1286.8140659340659</v>
      </c>
      <c r="AL17" s="48">
        <v>48.859093999999992</v>
      </c>
      <c r="AM17" s="47">
        <v>97.226200000000006</v>
      </c>
      <c r="AN17" s="47">
        <v>4.8326290852017939</v>
      </c>
      <c r="AO17" s="47">
        <v>280.74056170212765</v>
      </c>
      <c r="AP17" s="48">
        <v>410.48641646341457</v>
      </c>
      <c r="AQ17" s="47">
        <v>819.98</v>
      </c>
      <c r="AR17" s="47">
        <v>134.15597952380952</v>
      </c>
      <c r="AS17" s="47">
        <v>1553.5665671641793</v>
      </c>
      <c r="AT17" s="48">
        <v>22.419830855365472</v>
      </c>
      <c r="AU17" s="47">
        <v>1099.7378823529414</v>
      </c>
      <c r="AV17" s="47">
        <v>182.34793333333334</v>
      </c>
      <c r="AW17" s="47">
        <v>1523.946902654867</v>
      </c>
      <c r="AX17" s="48">
        <v>257.14392295345107</v>
      </c>
      <c r="AY17" s="47">
        <v>194.24259701492534</v>
      </c>
      <c r="AZ17" s="47">
        <v>870.52845652173903</v>
      </c>
      <c r="BA17" s="47">
        <v>1203.9388888888891</v>
      </c>
      <c r="BB17" s="48">
        <v>170.20911772315651</v>
      </c>
      <c r="BC17" s="47">
        <v>186.80747368421055</v>
      </c>
      <c r="BD17" s="47">
        <v>7.6726700000000001</v>
      </c>
      <c r="BE17" s="47">
        <v>1033.5882352941178</v>
      </c>
      <c r="BF17"/>
    </row>
    <row r="18" spans="1:112" ht="18" customHeight="1" x14ac:dyDescent="0.3">
      <c r="A18" s="60"/>
      <c r="B18" s="61"/>
      <c r="C18" s="1" t="s">
        <v>6</v>
      </c>
      <c r="D18" s="50">
        <v>29985.287323943659</v>
      </c>
      <c r="E18" s="50">
        <v>17364.013937330168</v>
      </c>
      <c r="F18" s="50">
        <v>10764.519751547045</v>
      </c>
      <c r="G18" s="50">
        <v>66626.667285873831</v>
      </c>
      <c r="H18" s="50">
        <v>6439.5669728487883</v>
      </c>
      <c r="I18" s="50">
        <v>61351.203725486004</v>
      </c>
      <c r="J18" s="47"/>
      <c r="K18" s="47">
        <v>14046.373384030418</v>
      </c>
      <c r="L18" s="47">
        <v>1552.502660869565</v>
      </c>
      <c r="M18" s="47">
        <v>61996.16744186046</v>
      </c>
      <c r="N18" s="48"/>
      <c r="O18" s="47">
        <v>3800.8793037974679</v>
      </c>
      <c r="P18" s="47">
        <v>469.76899856115108</v>
      </c>
      <c r="Q18" s="47">
        <v>7834.6271523178812</v>
      </c>
      <c r="R18" s="48">
        <v>24937.088324873093</v>
      </c>
      <c r="S18" s="47">
        <v>11377.057755359392</v>
      </c>
      <c r="T18" s="47">
        <v>354.76860532859672</v>
      </c>
      <c r="U18" s="47">
        <v>66427.101321585898</v>
      </c>
      <c r="V18" s="48">
        <v>4096.114285714285</v>
      </c>
      <c r="W18" s="47">
        <v>8448.9089743589739</v>
      </c>
      <c r="X18" s="47">
        <v>335.69396597014929</v>
      </c>
      <c r="Y18" s="47">
        <v>32049.649655172419</v>
      </c>
      <c r="Z18" s="48">
        <v>28613.68082474226</v>
      </c>
      <c r="AA18" s="47">
        <v>18429.834432989686</v>
      </c>
      <c r="AB18" s="47">
        <v>353.5641570324575</v>
      </c>
      <c r="AC18" s="47">
        <v>66615.837563451772</v>
      </c>
      <c r="AD18" s="48">
        <v>2217.4611011523684</v>
      </c>
      <c r="AE18" s="47">
        <v>14556.96</v>
      </c>
      <c r="AF18" s="47">
        <v>686.8548562499999</v>
      </c>
      <c r="AG18" s="47">
        <v>25816.367213114758</v>
      </c>
      <c r="AH18" s="48">
        <v>402.64230545454558</v>
      </c>
      <c r="AI18" s="47">
        <v>66032.270769230774</v>
      </c>
      <c r="AJ18" s="47">
        <v>7115.2365789473706</v>
      </c>
      <c r="AK18" s="47">
        <v>63464.597802197801</v>
      </c>
      <c r="AL18" s="48">
        <v>451.8486685714285</v>
      </c>
      <c r="AM18" s="47">
        <v>6826.3320000000003</v>
      </c>
      <c r="AN18" s="47">
        <v>342.95349147982068</v>
      </c>
      <c r="AO18" s="47">
        <v>21019.48595744681</v>
      </c>
      <c r="AP18" s="48">
        <v>426.13301524390243</v>
      </c>
      <c r="AQ18" s="47">
        <v>38873.699999999997</v>
      </c>
      <c r="AR18" s="47">
        <v>7295.9409999999989</v>
      </c>
      <c r="AS18" s="47">
        <v>23164.370149253733</v>
      </c>
      <c r="AT18" s="48">
        <v>290.05355085536542</v>
      </c>
      <c r="AU18" s="47">
        <v>55671.938823529417</v>
      </c>
      <c r="AV18" s="47">
        <v>9819.4782400000004</v>
      </c>
      <c r="AW18" s="47">
        <v>57249.621238938053</v>
      </c>
      <c r="AX18" s="48">
        <v>25221.01829855538</v>
      </c>
      <c r="AY18" s="47">
        <v>16775.428493894164</v>
      </c>
      <c r="AZ18" s="47">
        <v>44611.256739130426</v>
      </c>
      <c r="BA18" s="47">
        <v>59632.888888888891</v>
      </c>
      <c r="BB18" s="48">
        <v>14688.78240620957</v>
      </c>
      <c r="BC18" s="47">
        <v>15181.731174089067</v>
      </c>
      <c r="BD18" s="47">
        <v>227.72819999999999</v>
      </c>
      <c r="BE18" s="47">
        <v>51803.798319327725</v>
      </c>
      <c r="BF18"/>
    </row>
    <row r="19" spans="1:112" ht="18" customHeight="1" x14ac:dyDescent="0.3">
      <c r="A19" s="60"/>
      <c r="B19" s="62" t="s">
        <v>58</v>
      </c>
      <c r="C19" s="1" t="s">
        <v>20</v>
      </c>
      <c r="D19" s="50">
        <v>2833.5215064935069</v>
      </c>
      <c r="E19" s="50">
        <v>13836.069084893268</v>
      </c>
      <c r="F19" s="50">
        <v>4854.5255502900563</v>
      </c>
      <c r="G19" s="50">
        <v>5917.2082065155882</v>
      </c>
      <c r="H19" s="50">
        <v>4257.5278461569878</v>
      </c>
      <c r="I19" s="50">
        <v>6491.2774839468138</v>
      </c>
      <c r="J19" s="47">
        <v>239.38691284615385</v>
      </c>
      <c r="K19" s="47">
        <v>942.85540748663095</v>
      </c>
      <c r="L19" s="47">
        <v>550.28498204419884</v>
      </c>
      <c r="M19" s="47">
        <v>1717.3552832512314</v>
      </c>
      <c r="N19" s="48">
        <v>5.8664962808219183</v>
      </c>
      <c r="O19" s="47">
        <v>18.074937130434783</v>
      </c>
      <c r="P19" s="47">
        <v>13.711949760736195</v>
      </c>
      <c r="Q19" s="47">
        <v>7.0113795454545453</v>
      </c>
      <c r="R19" s="48">
        <v>815.9359917391306</v>
      </c>
      <c r="S19" s="47">
        <v>5732.9883333333346</v>
      </c>
      <c r="T19" s="47">
        <v>3621.8756999999991</v>
      </c>
      <c r="U19" s="47">
        <v>5568.5301295336794</v>
      </c>
      <c r="V19" s="48">
        <v>2.6933236353488375</v>
      </c>
      <c r="W19" s="47">
        <v>49.385599499999998</v>
      </c>
      <c r="X19" s="47">
        <v>15.101506436170212</v>
      </c>
      <c r="Y19" s="47">
        <v>76.461070794392526</v>
      </c>
      <c r="Z19" s="48">
        <v>543.48276497695849</v>
      </c>
      <c r="AA19" s="47">
        <v>9830.0190000000002</v>
      </c>
      <c r="AB19" s="47">
        <v>2306.1489803921563</v>
      </c>
      <c r="AC19" s="47">
        <v>5975.599782608695</v>
      </c>
      <c r="AD19" s="48">
        <v>4.2851658559322043</v>
      </c>
      <c r="AE19" s="47">
        <v>1056.7143201680674</v>
      </c>
      <c r="AF19" s="47">
        <v>4.9840467398843931</v>
      </c>
      <c r="AG19" s="47">
        <v>7.6383672680412369</v>
      </c>
      <c r="AH19" s="48">
        <v>2016.5989315068493</v>
      </c>
      <c r="AI19" s="47">
        <v>3279.0079838709671</v>
      </c>
      <c r="AJ19" s="47">
        <v>982.2933841726616</v>
      </c>
      <c r="AK19" s="47">
        <v>2249.7450308370044</v>
      </c>
      <c r="AL19" s="48">
        <v>3.8781780000000001</v>
      </c>
      <c r="AM19" s="47">
        <v>5.9817525688073383</v>
      </c>
      <c r="AN19" s="47">
        <v>2.0101403076923079</v>
      </c>
      <c r="AO19" s="47">
        <v>11.377712000000001</v>
      </c>
      <c r="AP19" s="48">
        <v>2833.2414749999998</v>
      </c>
      <c r="AQ19" s="47">
        <v>4018.8689999999997</v>
      </c>
      <c r="AR19" s="47">
        <v>1917.4294339622647</v>
      </c>
      <c r="AS19" s="47">
        <v>1959.2210865979378</v>
      </c>
      <c r="AT19" s="48">
        <v>731.42670177514776</v>
      </c>
      <c r="AU19" s="47">
        <v>30.245581097560976</v>
      </c>
      <c r="AV19" s="47">
        <v>9.900384754966888</v>
      </c>
      <c r="AW19" s="47">
        <v>56.330136913580247</v>
      </c>
      <c r="AX19" s="48">
        <v>599.63959054054055</v>
      </c>
      <c r="AY19" s="47">
        <v>1825.994011363636</v>
      </c>
      <c r="AZ19" s="47">
        <v>1855.6099411764701</v>
      </c>
      <c r="BA19" s="47">
        <v>499.57849078341007</v>
      </c>
      <c r="BB19" s="48">
        <v>8.0255039999999997</v>
      </c>
      <c r="BC19" s="47">
        <v>218.81578789237668</v>
      </c>
      <c r="BD19" s="47">
        <v>465.08112463768111</v>
      </c>
      <c r="BE19" s="47">
        <v>17.61455593886463</v>
      </c>
      <c r="BF19"/>
    </row>
    <row r="20" spans="1:112" ht="18" customHeight="1" x14ac:dyDescent="0.3">
      <c r="A20" s="60"/>
      <c r="B20" s="63"/>
      <c r="C20" s="1" t="s">
        <v>19</v>
      </c>
      <c r="D20" s="50">
        <v>12189.247922077922</v>
      </c>
      <c r="E20" s="50">
        <v>24988.889837110019</v>
      </c>
      <c r="F20" s="50">
        <v>17349.976697260849</v>
      </c>
      <c r="G20" s="50">
        <v>20864.479802337792</v>
      </c>
      <c r="H20" s="50">
        <v>15401.437692804053</v>
      </c>
      <c r="I20" s="50">
        <v>28568.060963248903</v>
      </c>
      <c r="J20" s="47">
        <v>1598.9367461538466</v>
      </c>
      <c r="K20" s="47">
        <v>5644.5189946524069</v>
      </c>
      <c r="L20" s="47">
        <v>2565.8449309392267</v>
      </c>
      <c r="M20" s="47">
        <v>8605.9862068965522</v>
      </c>
      <c r="N20" s="48">
        <v>21.911010205479453</v>
      </c>
      <c r="O20" s="47">
        <v>101.9118795652174</v>
      </c>
      <c r="P20" s="47">
        <v>39.207718343558277</v>
      </c>
      <c r="Q20" s="47">
        <v>13.313743181818182</v>
      </c>
      <c r="R20" s="48">
        <v>4409.7718956521749</v>
      </c>
      <c r="S20" s="47">
        <v>14667.515606060608</v>
      </c>
      <c r="T20" s="47">
        <v>15344.290599999998</v>
      </c>
      <c r="U20" s="47">
        <v>20690.039378238343</v>
      </c>
      <c r="V20" s="48">
        <v>2.098159451162791</v>
      </c>
      <c r="W20" s="47">
        <v>227.83044545454544</v>
      </c>
      <c r="X20" s="47">
        <v>72.710956914893615</v>
      </c>
      <c r="Y20" s="47">
        <v>586.76036214953274</v>
      </c>
      <c r="Z20" s="48">
        <v>3919.8694423963134</v>
      </c>
      <c r="AA20" s="47">
        <v>19207.38</v>
      </c>
      <c r="AB20" s="47">
        <v>10767.119411764703</v>
      </c>
      <c r="AC20" s="47">
        <v>21174.571739130435</v>
      </c>
      <c r="AD20" s="48">
        <v>17.990200677966104</v>
      </c>
      <c r="AE20" s="47">
        <v>2892.6470546218493</v>
      </c>
      <c r="AF20" s="47">
        <v>20.125283583815026</v>
      </c>
      <c r="AG20" s="47">
        <v>23.719140463917526</v>
      </c>
      <c r="AH20" s="48">
        <v>9442.8045205479448</v>
      </c>
      <c r="AI20" s="47">
        <v>14843.591129032257</v>
      </c>
      <c r="AJ20" s="47">
        <v>4057.6393381294956</v>
      </c>
      <c r="AK20" s="47">
        <v>12294.736784140969</v>
      </c>
      <c r="AL20" s="48">
        <v>6.4228500000000004</v>
      </c>
      <c r="AM20" s="47">
        <v>18.961297018348624</v>
      </c>
      <c r="AN20" s="47">
        <v>3.9225654615384613</v>
      </c>
      <c r="AO20" s="47">
        <v>36.442</v>
      </c>
      <c r="AP20" s="48">
        <v>9711.8844375000008</v>
      </c>
      <c r="AQ20" s="47">
        <v>15843.029999999999</v>
      </c>
      <c r="AR20" s="47">
        <v>7053.4011320754726</v>
      </c>
      <c r="AS20" s="47">
        <v>12291.805154639173</v>
      </c>
      <c r="AT20" s="48">
        <v>3269.9889408284016</v>
      </c>
      <c r="AU20" s="47">
        <v>138.86335975609757</v>
      </c>
      <c r="AV20" s="47">
        <v>54.224976953642383</v>
      </c>
      <c r="AW20" s="47">
        <v>239.07981481481477</v>
      </c>
      <c r="AX20" s="48">
        <v>2390.5897297297297</v>
      </c>
      <c r="AY20" s="47">
        <v>7111.3253011363631</v>
      </c>
      <c r="AZ20" s="47">
        <v>7697.3449411764705</v>
      </c>
      <c r="BA20" s="47">
        <v>3335.315391705069</v>
      </c>
      <c r="BB20" s="48">
        <v>3.872061</v>
      </c>
      <c r="BC20" s="47">
        <v>687.51788340807173</v>
      </c>
      <c r="BD20" s="47">
        <v>2178.6567246376808</v>
      </c>
      <c r="BE20" s="47">
        <v>58.238381004366815</v>
      </c>
      <c r="BF20"/>
    </row>
    <row r="21" spans="1:112" ht="18" customHeight="1" x14ac:dyDescent="0.3">
      <c r="A21" s="60"/>
      <c r="B21" s="63"/>
      <c r="C21" s="1" t="s">
        <v>37</v>
      </c>
      <c r="D21" s="50">
        <v>81.666136363636355</v>
      </c>
      <c r="E21" s="50">
        <v>291.51794354022985</v>
      </c>
      <c r="F21" s="50">
        <v>240.57993727845368</v>
      </c>
      <c r="G21" s="50">
        <v>320.37350140048756</v>
      </c>
      <c r="H21" s="50">
        <v>224.05856487897844</v>
      </c>
      <c r="I21" s="50">
        <v>621.62858460749987</v>
      </c>
      <c r="J21" s="47">
        <v>34.569484923076928</v>
      </c>
      <c r="K21" s="47">
        <v>126.88675775401067</v>
      </c>
      <c r="L21" s="47">
        <v>108.30069337016575</v>
      </c>
      <c r="M21" s="47">
        <v>166.06655172413792</v>
      </c>
      <c r="N21" s="48">
        <v>0.12232021027397261</v>
      </c>
      <c r="O21" s="47">
        <v>3.6162238608695652</v>
      </c>
      <c r="P21" s="47">
        <v>1.834478834355828</v>
      </c>
      <c r="Q21" s="47">
        <v>3.539618939393939</v>
      </c>
      <c r="R21" s="48">
        <v>43.380104782608697</v>
      </c>
      <c r="S21" s="47">
        <v>190.13086414141418</v>
      </c>
      <c r="T21" s="47">
        <v>224.15428933333331</v>
      </c>
      <c r="U21" s="47">
        <v>295.10211917098439</v>
      </c>
      <c r="V21" s="48">
        <v>0.10568231116279071</v>
      </c>
      <c r="W21" s="47">
        <v>7.3935075454545451</v>
      </c>
      <c r="X21" s="47">
        <v>5.3017739361702114</v>
      </c>
      <c r="Y21" s="47">
        <v>27.402002102803738</v>
      </c>
      <c r="Z21" s="48">
        <v>36.396752903225796</v>
      </c>
      <c r="AA21" s="47">
        <v>222.30809999999997</v>
      </c>
      <c r="AB21" s="47">
        <v>195.00363464052285</v>
      </c>
      <c r="AC21" s="47">
        <v>297.00071739130431</v>
      </c>
      <c r="AD21" s="48">
        <v>4.6540469915254248E-2</v>
      </c>
      <c r="AE21" s="47">
        <v>61.297641176470599</v>
      </c>
      <c r="AF21" s="47">
        <v>0.56462360115606924</v>
      </c>
      <c r="AG21" s="47">
        <v>1.5044881701030928</v>
      </c>
      <c r="AH21" s="48">
        <v>175.22483904109586</v>
      </c>
      <c r="AI21" s="47">
        <v>228.46368548387096</v>
      </c>
      <c r="AJ21" s="47">
        <v>109.15049640287768</v>
      </c>
      <c r="AK21" s="47">
        <v>384.70772841409689</v>
      </c>
      <c r="AL21" s="48">
        <v>0.45574899999999996</v>
      </c>
      <c r="AM21" s="47">
        <v>0.98074286697247692</v>
      </c>
      <c r="AN21" s="47">
        <v>1.1591314358974358</v>
      </c>
      <c r="AO21" s="47">
        <v>3.047196</v>
      </c>
      <c r="AP21" s="48">
        <v>173.59775124999999</v>
      </c>
      <c r="AQ21" s="47">
        <v>218.13329999999996</v>
      </c>
      <c r="AR21" s="47">
        <v>140.2102641509434</v>
      </c>
      <c r="AS21" s="47">
        <v>422.94535113402054</v>
      </c>
      <c r="AT21" s="48">
        <v>67.628466272189328</v>
      </c>
      <c r="AU21" s="47">
        <v>8.1141310975609748</v>
      </c>
      <c r="AV21" s="47">
        <v>2.9650756688741717</v>
      </c>
      <c r="AW21" s="47">
        <v>13.357381851851848</v>
      </c>
      <c r="AX21" s="48">
        <v>28.514479504504504</v>
      </c>
      <c r="AY21" s="47">
        <v>147.67959659090906</v>
      </c>
      <c r="AZ21" s="47">
        <v>141.88794529411763</v>
      </c>
      <c r="BA21" s="47">
        <v>102.20564516129031</v>
      </c>
      <c r="BB21" s="48">
        <v>5.2184999999999995E-2</v>
      </c>
      <c r="BC21" s="47">
        <v>19.325454977578474</v>
      </c>
      <c r="BD21" s="47">
        <v>41.410184057971001</v>
      </c>
      <c r="BE21" s="47">
        <v>3.0914485152838429</v>
      </c>
      <c r="BF21"/>
    </row>
    <row r="22" spans="1:112" ht="18" customHeight="1" x14ac:dyDescent="0.3">
      <c r="A22" s="60"/>
      <c r="B22" s="63"/>
      <c r="C22" s="1" t="s">
        <v>7</v>
      </c>
      <c r="D22" s="50"/>
      <c r="E22" s="50"/>
      <c r="F22" s="50"/>
      <c r="G22" s="50"/>
      <c r="H22" s="50"/>
      <c r="I22" s="50"/>
      <c r="J22" s="47"/>
      <c r="K22" s="47"/>
      <c r="L22" s="46"/>
      <c r="M22" s="46"/>
      <c r="N22" s="48"/>
      <c r="O22" s="47"/>
      <c r="P22" s="46"/>
      <c r="Q22" s="46"/>
      <c r="R22" s="48"/>
      <c r="S22" s="47"/>
      <c r="T22" s="46"/>
      <c r="U22" s="46"/>
      <c r="V22" s="48"/>
      <c r="W22" s="47"/>
      <c r="X22" s="46"/>
      <c r="Y22" s="46"/>
      <c r="Z22" s="48"/>
      <c r="AA22" s="47"/>
      <c r="AB22" s="46"/>
      <c r="AC22" s="46"/>
      <c r="AD22" s="48"/>
      <c r="AE22" s="47"/>
      <c r="AF22" s="46"/>
      <c r="AG22" s="46"/>
      <c r="AH22" s="49"/>
      <c r="AI22" s="46"/>
      <c r="AJ22" s="47"/>
      <c r="AK22" s="47"/>
      <c r="AL22" s="49"/>
      <c r="AM22" s="46"/>
      <c r="AN22" s="47"/>
      <c r="AO22" s="47"/>
      <c r="AP22" s="49"/>
      <c r="AQ22" s="46"/>
      <c r="AR22" s="47"/>
      <c r="AS22" s="47"/>
      <c r="AT22" s="49"/>
      <c r="AU22" s="46"/>
      <c r="AV22" s="47"/>
      <c r="AW22" s="47"/>
      <c r="AX22" s="48"/>
      <c r="AY22" s="47"/>
      <c r="AZ22" s="46"/>
      <c r="BA22" s="46"/>
      <c r="BB22" s="48"/>
      <c r="BC22" s="47"/>
      <c r="BD22" s="46"/>
      <c r="BE22" s="46"/>
      <c r="BF22"/>
    </row>
    <row r="23" spans="1:112" ht="18" customHeight="1" x14ac:dyDescent="0.3">
      <c r="A23" s="60"/>
      <c r="B23" s="64"/>
      <c r="C23" s="1" t="s">
        <v>8</v>
      </c>
      <c r="D23" s="50">
        <v>7895.3797183098586</v>
      </c>
      <c r="E23" s="50">
        <v>32464.94349396347</v>
      </c>
      <c r="F23" s="50">
        <v>7035.6086379371409</v>
      </c>
      <c r="G23" s="50">
        <v>28061.662087423992</v>
      </c>
      <c r="H23" s="50">
        <v>11035.001259568677</v>
      </c>
      <c r="I23" s="50">
        <v>15709.902709638787</v>
      </c>
      <c r="J23" s="47"/>
      <c r="K23" s="47">
        <v>2764.010291508238</v>
      </c>
      <c r="L23" s="47">
        <v>172.95445043478259</v>
      </c>
      <c r="M23" s="47">
        <v>7160.5593798449599</v>
      </c>
      <c r="N23" s="48"/>
      <c r="O23" s="47">
        <v>49.65142953586497</v>
      </c>
      <c r="P23" s="47">
        <v>32.614355395683447</v>
      </c>
      <c r="Q23" s="47">
        <v>39.627417218543052</v>
      </c>
      <c r="R23" s="48">
        <v>2206.2359390862939</v>
      </c>
      <c r="S23" s="47">
        <v>14435.842118537199</v>
      </c>
      <c r="T23" s="47">
        <v>35.342682202486678</v>
      </c>
      <c r="U23" s="47">
        <v>24472.57562408223</v>
      </c>
      <c r="V23" s="48">
        <v>18.957624242424238</v>
      </c>
      <c r="W23" s="47">
        <v>129.81952991452991</v>
      </c>
      <c r="X23" s="47">
        <v>66.419088716417903</v>
      </c>
      <c r="Y23" s="47">
        <v>437.73771034482763</v>
      </c>
      <c r="Z23" s="48">
        <v>1819.4381855670097</v>
      </c>
      <c r="AA23" s="47">
        <v>19713.409072164941</v>
      </c>
      <c r="AB23" s="47">
        <v>33.632608840803712</v>
      </c>
      <c r="AC23" s="47">
        <v>25536.92385786802</v>
      </c>
      <c r="AD23" s="48">
        <v>89.377679897567234</v>
      </c>
      <c r="AE23" s="47">
        <v>2621.4479999999999</v>
      </c>
      <c r="AF23" s="47">
        <v>42.202779999999997</v>
      </c>
      <c r="AG23" s="47">
        <v>51.008931147540984</v>
      </c>
      <c r="AH23" s="48">
        <v>39.702791272727282</v>
      </c>
      <c r="AI23" s="47">
        <v>14729.206153846155</v>
      </c>
      <c r="AJ23" s="47">
        <v>1984.3321578947368</v>
      </c>
      <c r="AK23" s="47">
        <v>5306.2681318681316</v>
      </c>
      <c r="AL23" s="48">
        <v>34.851327999999995</v>
      </c>
      <c r="AM23" s="47">
        <v>72.438079999999999</v>
      </c>
      <c r="AN23" s="47">
        <v>4.3029631300448425</v>
      </c>
      <c r="AO23" s="47">
        <v>19.377702127659575</v>
      </c>
      <c r="AP23" s="48">
        <v>446.01797195121947</v>
      </c>
      <c r="AQ23" s="47">
        <v>18806.039999999997</v>
      </c>
      <c r="AR23" s="47">
        <v>4794.6356285714273</v>
      </c>
      <c r="AS23" s="47">
        <v>4719.1880597014933</v>
      </c>
      <c r="AT23" s="48">
        <v>35.213798071539649</v>
      </c>
      <c r="AU23" s="47">
        <v>336.86240000000004</v>
      </c>
      <c r="AV23" s="47">
        <v>27.441368319999999</v>
      </c>
      <c r="AW23" s="47">
        <v>79.837168141592912</v>
      </c>
      <c r="AX23" s="48">
        <v>1215.5813804173354</v>
      </c>
      <c r="AY23" s="47">
        <v>4807.3368792401616</v>
      </c>
      <c r="AZ23" s="47">
        <v>25215.125217391302</v>
      </c>
      <c r="BA23" s="47">
        <v>1794.0666666666668</v>
      </c>
      <c r="BB23" s="48">
        <v>27.005611384217328</v>
      </c>
      <c r="BC23" s="47">
        <v>567.03444534412949</v>
      </c>
      <c r="BD23" s="47">
        <v>25.707920000000001</v>
      </c>
      <c r="BE23" s="47">
        <v>42.461647058823523</v>
      </c>
      <c r="BF23"/>
    </row>
    <row r="24" spans="1:112" ht="17.399999999999999" x14ac:dyDescent="0.3">
      <c r="A24" s="60"/>
      <c r="B24" s="61" t="s">
        <v>13</v>
      </c>
      <c r="C24" s="4" t="s">
        <v>9</v>
      </c>
      <c r="D24" s="50">
        <v>549023.59447983024</v>
      </c>
      <c r="E24" s="50">
        <v>1154881.9285444557</v>
      </c>
      <c r="F24" s="50">
        <v>1587647.0576640256</v>
      </c>
      <c r="G24" s="50">
        <v>630471.66748854658</v>
      </c>
      <c r="H24" s="50">
        <v>179828.61632867248</v>
      </c>
      <c r="I24" s="50">
        <v>1703512.0812427271</v>
      </c>
      <c r="J24" s="47"/>
      <c r="K24" s="47">
        <v>942320.50000000012</v>
      </c>
      <c r="L24" s="47">
        <v>12591977.981651373</v>
      </c>
      <c r="M24" s="47">
        <v>440307.66016713093</v>
      </c>
      <c r="N24" s="48"/>
      <c r="O24" s="47">
        <v>255977.77513513516</v>
      </c>
      <c r="P24" s="47">
        <v>1960567.1974522297</v>
      </c>
      <c r="Q24" s="47">
        <v>514010.04842615017</v>
      </c>
      <c r="R24" s="48">
        <v>278338.0755725191</v>
      </c>
      <c r="S24" s="47">
        <v>996834.90909090918</v>
      </c>
      <c r="T24" s="47">
        <v>1281607.3893805312</v>
      </c>
      <c r="U24" s="47">
        <v>474674.15730337083</v>
      </c>
      <c r="V24" s="48">
        <v>123382.20175438597</v>
      </c>
      <c r="W24" s="47">
        <v>274129.60000000003</v>
      </c>
      <c r="X24" s="47">
        <v>1434833.3478260871</v>
      </c>
      <c r="Y24" s="47">
        <v>120203.4954407295</v>
      </c>
      <c r="Z24" s="48">
        <v>280064.25884732057</v>
      </c>
      <c r="AA24" s="47">
        <v>765122</v>
      </c>
      <c r="AB24" s="47">
        <v>1249162.0279720277</v>
      </c>
      <c r="AC24" s="47">
        <v>352050</v>
      </c>
      <c r="AD24" s="48">
        <v>82229.491999999998</v>
      </c>
      <c r="AE24" s="47">
        <v>449155.26427061309</v>
      </c>
      <c r="AF24" s="47">
        <v>1543209.4660194172</v>
      </c>
      <c r="AG24" s="47">
        <v>39158.502673796793</v>
      </c>
      <c r="AH24" s="48">
        <v>1891450.6485084302</v>
      </c>
      <c r="AI24" s="47">
        <v>369259.67056323058</v>
      </c>
      <c r="AJ24" s="47">
        <v>161325.10615711255</v>
      </c>
      <c r="AK24" s="47">
        <v>2017761.9</v>
      </c>
      <c r="AL24" s="48">
        <v>612567</v>
      </c>
      <c r="AM24" s="47">
        <v>42601.008403361346</v>
      </c>
      <c r="AN24" s="47">
        <v>9731.3233855185899</v>
      </c>
      <c r="AO24" s="47">
        <v>1563448.9550561795</v>
      </c>
      <c r="AP24" s="48">
        <v>5286.3380952380958</v>
      </c>
      <c r="AQ24" s="47">
        <v>512694.17475728149</v>
      </c>
      <c r="AR24" s="47">
        <v>153428.06345733043</v>
      </c>
      <c r="AS24" s="47">
        <v>2068792.1052631577</v>
      </c>
      <c r="AT24" s="48">
        <v>1371844.9947312961</v>
      </c>
      <c r="AU24" s="47">
        <v>251235.68181818185</v>
      </c>
      <c r="AV24" s="47">
        <v>190348.23340471092</v>
      </c>
      <c r="AW24" s="47">
        <v>1987045.132450331</v>
      </c>
      <c r="AX24" s="48">
        <v>364754.02651515167</v>
      </c>
      <c r="AY24" s="47">
        <v>1329800.8741721853</v>
      </c>
      <c r="AZ24" s="47">
        <v>592563.66972477059</v>
      </c>
      <c r="BA24" s="47">
        <v>879070.95808383229</v>
      </c>
      <c r="BB24" s="48">
        <v>278426.17466666672</v>
      </c>
      <c r="BC24" s="47">
        <v>863508.24</v>
      </c>
      <c r="BD24" s="47">
        <v>14711.72323943662</v>
      </c>
      <c r="BE24" s="47">
        <v>807205.20231213863</v>
      </c>
      <c r="BF24"/>
    </row>
    <row r="25" spans="1:112" ht="17.399999999999999" x14ac:dyDescent="0.3">
      <c r="A25" s="60"/>
      <c r="B25" s="61"/>
      <c r="C25" s="1" t="s">
        <v>10</v>
      </c>
      <c r="D25" s="50">
        <v>11223.441401273887</v>
      </c>
      <c r="E25" s="50">
        <v>21083.199066911911</v>
      </c>
      <c r="F25" s="50">
        <v>96401.108403888575</v>
      </c>
      <c r="G25" s="50">
        <v>15776.997591973241</v>
      </c>
      <c r="H25" s="50">
        <v>4988.4226895577776</v>
      </c>
      <c r="I25" s="50">
        <v>2604.2689254258798</v>
      </c>
      <c r="J25" s="47"/>
      <c r="K25" s="47">
        <v>14001.400000000001</v>
      </c>
      <c r="L25" s="47">
        <v>783124.67889908236</v>
      </c>
      <c r="M25" s="47">
        <v>12905.285515320335</v>
      </c>
      <c r="N25" s="48"/>
      <c r="O25" s="47">
        <v>5059.9654054054054</v>
      </c>
      <c r="P25" s="47">
        <v>139864.34713375795</v>
      </c>
      <c r="Q25" s="47">
        <v>36542.179176755446</v>
      </c>
      <c r="R25" s="48">
        <v>5337.0075572519081</v>
      </c>
      <c r="S25" s="47">
        <v>14837.847272727273</v>
      </c>
      <c r="T25" s="47">
        <v>87739.407079646</v>
      </c>
      <c r="U25" s="47">
        <v>10413.539325842696</v>
      </c>
      <c r="V25" s="48">
        <v>2324.7593092105262</v>
      </c>
      <c r="W25" s="47">
        <v>2976.2975999999999</v>
      </c>
      <c r="X25" s="47">
        <v>99583.513043478233</v>
      </c>
      <c r="Y25" s="47">
        <v>2061.2462006079027</v>
      </c>
      <c r="Z25" s="48">
        <v>6034.7184024266935</v>
      </c>
      <c r="AA25" s="47">
        <v>12120.39</v>
      </c>
      <c r="AB25" s="47">
        <v>91022.129370629336</v>
      </c>
      <c r="AC25" s="47">
        <v>8458.3799999999992</v>
      </c>
      <c r="AD25" s="48">
        <v>2130.4119239999995</v>
      </c>
      <c r="AE25" s="47">
        <v>7139.8259619450309</v>
      </c>
      <c r="AF25" s="47">
        <v>69748.296116504833</v>
      </c>
      <c r="AG25" s="47">
        <v>1535.4806149732619</v>
      </c>
      <c r="AH25" s="48">
        <v>116559.28015564199</v>
      </c>
      <c r="AI25" s="47">
        <v>8392.5239107332618</v>
      </c>
      <c r="AJ25" s="47">
        <v>4433.9570063694273</v>
      </c>
      <c r="AK25" s="47">
        <v>3280.4973500000001</v>
      </c>
      <c r="AL25" s="48">
        <v>36496.799999999996</v>
      </c>
      <c r="AM25" s="47">
        <v>1313.3004201680671</v>
      </c>
      <c r="AN25" s="47">
        <v>370.98581213307233</v>
      </c>
      <c r="AO25" s="47">
        <v>1849.3059438202245</v>
      </c>
      <c r="AP25" s="48">
        <v>48726.985714285714</v>
      </c>
      <c r="AQ25" s="47">
        <v>14813.95631067961</v>
      </c>
      <c r="AR25" s="47">
        <v>4755.2789934354478</v>
      </c>
      <c r="AS25" s="47">
        <v>3048.3103026315789</v>
      </c>
      <c r="AT25" s="48">
        <v>91065.30031612223</v>
      </c>
      <c r="AU25" s="47">
        <v>9303.5454545454559</v>
      </c>
      <c r="AV25" s="47">
        <v>5709.5556745182012</v>
      </c>
      <c r="AW25" s="47">
        <v>3214.288741721854</v>
      </c>
      <c r="AX25" s="48">
        <v>7492.7168181818197</v>
      </c>
      <c r="AY25" s="47">
        <v>21220.664900662247</v>
      </c>
      <c r="AZ25" s="47">
        <v>12768.337155963301</v>
      </c>
      <c r="BA25" s="47">
        <v>27742.5</v>
      </c>
      <c r="BB25" s="48">
        <v>6467.2767999999996</v>
      </c>
      <c r="BC25" s="47">
        <v>14005.400399999999</v>
      </c>
      <c r="BD25" s="47">
        <v>769.14887323943663</v>
      </c>
      <c r="BE25" s="47">
        <v>23876.011560693642</v>
      </c>
      <c r="BF25"/>
    </row>
    <row r="26" spans="1:112" ht="18" customHeight="1" x14ac:dyDescent="0.3">
      <c r="A26" s="60"/>
      <c r="B26" s="61"/>
      <c r="C26" s="1" t="s">
        <v>11</v>
      </c>
      <c r="D26" s="50">
        <v>61918.466242038223</v>
      </c>
      <c r="E26" s="50">
        <v>58218.311427283683</v>
      </c>
      <c r="F26" s="50">
        <v>1321493.3076833766</v>
      </c>
      <c r="G26" s="50">
        <v>63546.849674096127</v>
      </c>
      <c r="H26" s="50">
        <v>15763.986570012756</v>
      </c>
      <c r="I26" s="50">
        <v>102815.62567615435</v>
      </c>
      <c r="J26" s="47"/>
      <c r="K26" s="47">
        <v>36272.888888888891</v>
      </c>
      <c r="L26" s="47">
        <v>14412022.018348617</v>
      </c>
      <c r="M26" s="47">
        <v>38419.721448467964</v>
      </c>
      <c r="N26" s="48"/>
      <c r="O26" s="47">
        <v>17005.574918918916</v>
      </c>
      <c r="P26" s="47">
        <v>2082185.9872611463</v>
      </c>
      <c r="Q26" s="47">
        <v>72115.060532687639</v>
      </c>
      <c r="R26" s="48">
        <v>39440.203969465649</v>
      </c>
      <c r="S26" s="47">
        <v>36389.570909090908</v>
      </c>
      <c r="T26" s="47">
        <v>1421602.8318584068</v>
      </c>
      <c r="U26" s="47">
        <v>38651.685393258427</v>
      </c>
      <c r="V26" s="48">
        <v>27439.205263157892</v>
      </c>
      <c r="W26" s="47">
        <v>18450.288639999999</v>
      </c>
      <c r="X26" s="47">
        <v>1539654.260869565</v>
      </c>
      <c r="Y26" s="47">
        <v>14491.914893617022</v>
      </c>
      <c r="Z26" s="48">
        <v>35404.799999999996</v>
      </c>
      <c r="AA26" s="47">
        <v>35088</v>
      </c>
      <c r="AB26" s="47">
        <v>1455408.6713286708</v>
      </c>
      <c r="AC26" s="47">
        <v>35913.599999999999</v>
      </c>
      <c r="AD26" s="48">
        <v>24853.284479999995</v>
      </c>
      <c r="AE26" s="47">
        <v>21355.287272727273</v>
      </c>
      <c r="AF26" s="47">
        <v>1787965.0485436888</v>
      </c>
      <c r="AG26" s="47">
        <v>7781.3903743315504</v>
      </c>
      <c r="AH26" s="48">
        <v>2267722.9571984429</v>
      </c>
      <c r="AI26" s="47">
        <v>31815.430393198716</v>
      </c>
      <c r="AJ26" s="47">
        <v>13885.987261146498</v>
      </c>
      <c r="AK26" s="47">
        <v>134854.20000000001</v>
      </c>
      <c r="AL26" s="48">
        <v>613008</v>
      </c>
      <c r="AM26" s="47">
        <v>6634.2857142857129</v>
      </c>
      <c r="AN26" s="47">
        <v>1898.3953033268099</v>
      </c>
      <c r="AO26" s="47">
        <v>82462.702247191002</v>
      </c>
      <c r="AP26" s="48">
        <v>8832.937142857143</v>
      </c>
      <c r="AQ26" s="47">
        <v>55908.349514563102</v>
      </c>
      <c r="AR26" s="47">
        <v>13831.509846827132</v>
      </c>
      <c r="AS26" s="47">
        <v>97250.625</v>
      </c>
      <c r="AT26" s="48">
        <v>1697417.0706006321</v>
      </c>
      <c r="AU26" s="47">
        <v>29787.272727272724</v>
      </c>
      <c r="AV26" s="47">
        <v>12844.753747323341</v>
      </c>
      <c r="AW26" s="47">
        <v>97322.185430463564</v>
      </c>
      <c r="AX26" s="48">
        <v>46277.694545454549</v>
      </c>
      <c r="AY26" s="47">
        <v>44303.554966887416</v>
      </c>
      <c r="AZ26" s="47">
        <v>52518.385321100912</v>
      </c>
      <c r="BA26" s="47">
        <v>87318.32335329341</v>
      </c>
      <c r="BB26" s="48">
        <v>43134.847999999991</v>
      </c>
      <c r="BC26" s="47">
        <v>33810.796800000004</v>
      </c>
      <c r="BD26" s="47">
        <v>3056.3188732394365</v>
      </c>
      <c r="BE26" s="47">
        <v>89479.768786127155</v>
      </c>
      <c r="BF26"/>
    </row>
    <row r="27" spans="1:112" ht="18" customHeight="1" x14ac:dyDescent="0.3">
      <c r="A27" s="60"/>
      <c r="B27" s="61"/>
      <c r="C27" s="1" t="s">
        <v>38</v>
      </c>
      <c r="D27" s="50">
        <v>1556.5356687898088</v>
      </c>
      <c r="E27" s="50">
        <v>3498.0042771003614</v>
      </c>
      <c r="F27" s="50">
        <v>47048.463981002664</v>
      </c>
      <c r="G27" s="50">
        <v>2506.8957371286283</v>
      </c>
      <c r="H27" s="50">
        <v>444.63695059744714</v>
      </c>
      <c r="I27" s="50">
        <v>3352.8392705474089</v>
      </c>
      <c r="J27" s="47"/>
      <c r="K27" s="47">
        <v>2056.8155555555554</v>
      </c>
      <c r="L27" s="47">
        <v>395497.43119266041</v>
      </c>
      <c r="M27" s="47">
        <v>1212.367688022284</v>
      </c>
      <c r="N27" s="48"/>
      <c r="O27" s="47">
        <v>763.30378378378384</v>
      </c>
      <c r="P27" s="47">
        <v>78621.528662420387</v>
      </c>
      <c r="Q27" s="47">
        <v>2013.1234866828088</v>
      </c>
      <c r="R27" s="48">
        <v>932.07865648854954</v>
      </c>
      <c r="S27" s="47">
        <v>1933.836363636364</v>
      </c>
      <c r="T27" s="47">
        <v>44236.72566371681</v>
      </c>
      <c r="U27" s="47">
        <v>1602.2471910112358</v>
      </c>
      <c r="V27" s="48">
        <v>671.30092105263157</v>
      </c>
      <c r="W27" s="47">
        <v>735.74656000000004</v>
      </c>
      <c r="X27" s="47">
        <v>47501.165217391295</v>
      </c>
      <c r="Y27" s="47">
        <v>392.35258358662617</v>
      </c>
      <c r="Z27" s="48">
        <v>650.2477249747219</v>
      </c>
      <c r="AA27" s="47">
        <v>2365.92</v>
      </c>
      <c r="AB27" s="47">
        <v>48659.160839160824</v>
      </c>
      <c r="AC27" s="47">
        <v>1447.08</v>
      </c>
      <c r="AD27" s="48">
        <v>630.40459199999998</v>
      </c>
      <c r="AE27" s="47">
        <v>982.89792811839322</v>
      </c>
      <c r="AF27" s="47">
        <v>50472.815533980574</v>
      </c>
      <c r="AG27" s="47">
        <v>222.30481283422458</v>
      </c>
      <c r="AH27" s="48">
        <v>69191.517509727608</v>
      </c>
      <c r="AI27" s="47">
        <v>1233.4112646121146</v>
      </c>
      <c r="AJ27" s="47">
        <v>312.46815286624206</v>
      </c>
      <c r="AK27" s="47">
        <v>3766.9642333333331</v>
      </c>
      <c r="AL27" s="48">
        <v>18190.8</v>
      </c>
      <c r="AM27" s="47">
        <v>226.48235294117649</v>
      </c>
      <c r="AN27" s="47">
        <v>45.135029354207433</v>
      </c>
      <c r="AO27" s="47">
        <v>2544.0451797752803</v>
      </c>
      <c r="AP27" s="48">
        <v>9521.4285714285706</v>
      </c>
      <c r="AQ27" s="47">
        <v>2156.155339805825</v>
      </c>
      <c r="AR27" s="47">
        <v>343.91684901531727</v>
      </c>
      <c r="AS27" s="47">
        <v>2926.2940921052627</v>
      </c>
      <c r="AT27" s="48">
        <v>46437.281348788187</v>
      </c>
      <c r="AU27" s="47">
        <v>1077.9545454545455</v>
      </c>
      <c r="AV27" s="47">
        <v>326.0974304068522</v>
      </c>
      <c r="AW27" s="47">
        <v>3378.0252428256067</v>
      </c>
      <c r="AX27" s="48">
        <v>1026.3536363636365</v>
      </c>
      <c r="AY27" s="47">
        <v>2524.9684768211919</v>
      </c>
      <c r="AZ27" s="47">
        <v>2083.8825688073393</v>
      </c>
      <c r="BA27" s="47">
        <v>3157.5449101796403</v>
      </c>
      <c r="BB27" s="48">
        <v>1105.1706666666666</v>
      </c>
      <c r="BC27" s="47">
        <v>1227.4512</v>
      </c>
      <c r="BD27" s="47">
        <v>91.808028169014094</v>
      </c>
      <c r="BE27" s="47">
        <v>3096.4161849710977</v>
      </c>
      <c r="BF27"/>
    </row>
    <row r="28" spans="1:112" ht="18" customHeight="1" x14ac:dyDescent="0.3">
      <c r="A28" s="60"/>
      <c r="B28" s="61" t="s">
        <v>59</v>
      </c>
      <c r="C28" s="1" t="s">
        <v>21</v>
      </c>
      <c r="D28" s="50">
        <v>3333572.1198293711</v>
      </c>
      <c r="E28" s="50">
        <v>1442245.7434078828</v>
      </c>
      <c r="F28" s="50">
        <v>612.95101629461578</v>
      </c>
      <c r="G28" s="50">
        <v>609.39140812348342</v>
      </c>
      <c r="H28" s="50">
        <v>150.3969173046595</v>
      </c>
      <c r="I28" s="50">
        <v>755.56841315664326</v>
      </c>
      <c r="J28" s="47">
        <v>4274104.1911153011</v>
      </c>
      <c r="K28" s="47">
        <v>1977876.1351026036</v>
      </c>
      <c r="L28" s="47">
        <v>880.06952647058836</v>
      </c>
      <c r="M28" s="47">
        <v>1038.1852962962964</v>
      </c>
      <c r="N28" s="48">
        <v>578068.81573359005</v>
      </c>
      <c r="O28" s="47">
        <v>1498530.7530820244</v>
      </c>
      <c r="P28" s="47">
        <v>1513.628120300752</v>
      </c>
      <c r="Q28" s="47">
        <v>615.81986356073219</v>
      </c>
      <c r="R28" s="48">
        <v>4142544.0844376562</v>
      </c>
      <c r="S28" s="47">
        <v>2755209.1614904171</v>
      </c>
      <c r="T28" s="47">
        <v>1258.4117213114753</v>
      </c>
      <c r="U28" s="47">
        <v>1024.5393529411765</v>
      </c>
      <c r="V28" s="48">
        <v>2272368.3492679396</v>
      </c>
      <c r="W28" s="47">
        <v>3170377.6652766457</v>
      </c>
      <c r="X28" s="47">
        <v>1151.3866818897638</v>
      </c>
      <c r="Y28" s="47">
        <v>1199.0596949384405</v>
      </c>
      <c r="Z28" s="48">
        <v>4010870.6672841422</v>
      </c>
      <c r="AA28" s="47">
        <v>2420484.0968193635</v>
      </c>
      <c r="AB28" s="47">
        <v>998.69124193548384</v>
      </c>
      <c r="AC28" s="47">
        <v>908.52858870967759</v>
      </c>
      <c r="AD28" s="48">
        <v>174155.42266587561</v>
      </c>
      <c r="AE28" s="47">
        <v>2909041.5239445991</v>
      </c>
      <c r="AF28" s="47">
        <v>362.68428358208962</v>
      </c>
      <c r="AG28" s="47">
        <v>362.52883333333335</v>
      </c>
      <c r="AH28" s="48">
        <v>1003.9482514285714</v>
      </c>
      <c r="AI28" s="47">
        <v>895.14268593750023</v>
      </c>
      <c r="AJ28" s="47">
        <v>225.58983652173919</v>
      </c>
      <c r="AK28" s="47">
        <v>822.08683443708594</v>
      </c>
      <c r="AL28" s="48">
        <v>653.81387500000005</v>
      </c>
      <c r="AM28" s="47">
        <v>493.47698400000013</v>
      </c>
      <c r="AN28" s="47">
        <v>135.13499999999999</v>
      </c>
      <c r="AO28" s="47">
        <v>2791.0804790419165</v>
      </c>
      <c r="AP28" s="48">
        <v>727.51881625441706</v>
      </c>
      <c r="AQ28" s="47">
        <v>501.31750293772046</v>
      </c>
      <c r="AR28" s="47">
        <v>138.10680000000002</v>
      </c>
      <c r="AS28" s="47">
        <v>547.97332413793106</v>
      </c>
      <c r="AT28" s="48">
        <v>466.96207731958765</v>
      </c>
      <c r="AU28" s="47">
        <v>177.60599999999999</v>
      </c>
      <c r="AV28" s="47">
        <v>101.04918352941176</v>
      </c>
      <c r="AW28" s="47">
        <v>214.84802597402597</v>
      </c>
      <c r="AX28" s="48">
        <v>2801881.3802390601</v>
      </c>
      <c r="AY28" s="47">
        <v>1344256.674774833</v>
      </c>
      <c r="AZ28" s="47">
        <v>627.12308401976941</v>
      </c>
      <c r="BA28" s="47">
        <v>472.02881983240229</v>
      </c>
      <c r="BB28" s="48">
        <v>1012616.5668969145</v>
      </c>
      <c r="BC28" s="47">
        <v>830209.0665851552</v>
      </c>
      <c r="BD28" s="47">
        <v>646.07400000000007</v>
      </c>
      <c r="BE28" s="47">
        <v>267.74093715083802</v>
      </c>
      <c r="BF28" s="31"/>
      <c r="BG28" s="53">
        <v>24549760.857928012</v>
      </c>
      <c r="BH28" s="53">
        <v>11405.268466434716</v>
      </c>
      <c r="BI28" s="53">
        <v>22492.023937253678</v>
      </c>
      <c r="BJ28" s="53">
        <v>33306.131827075194</v>
      </c>
      <c r="BK28" s="53">
        <v>14362.51271072923</v>
      </c>
      <c r="BL28" s="28"/>
      <c r="BM28" s="28">
        <v>55241966.267649651</v>
      </c>
      <c r="BN28" s="28">
        <v>10199.80646536412</v>
      </c>
      <c r="BO28" s="28">
        <v>32718.784090909096</v>
      </c>
      <c r="BP28" s="28">
        <v>27628.233268101769</v>
      </c>
      <c r="BQ28" s="40">
        <v>41956197.244067758</v>
      </c>
      <c r="BR28" s="28">
        <v>14538.070344827587</v>
      </c>
      <c r="BS28" s="28">
        <v>38560.981711409404</v>
      </c>
      <c r="BT28" s="28">
        <v>28928.847844228094</v>
      </c>
      <c r="BU28" s="40">
        <v>47890264.748228617</v>
      </c>
      <c r="BV28" s="28">
        <v>12710.021587301588</v>
      </c>
      <c r="BW28" s="28">
        <v>31671.783000000007</v>
      </c>
      <c r="BX28" s="28">
        <v>28895.176811594207</v>
      </c>
      <c r="BY28" s="40">
        <v>57025117.830810666</v>
      </c>
      <c r="BZ28" s="28">
        <v>23431.923178807949</v>
      </c>
      <c r="CA28" s="28">
        <v>63262.804972375699</v>
      </c>
      <c r="CB28" s="28">
        <v>44510.381788617888</v>
      </c>
      <c r="CC28" s="40">
        <v>30019587.05558442</v>
      </c>
      <c r="CD28" s="28">
        <v>10779.969094269871</v>
      </c>
      <c r="CE28" s="28">
        <v>32102.75144404333</v>
      </c>
      <c r="CF28" s="28">
        <v>28069.961673414306</v>
      </c>
      <c r="CG28" s="40">
        <v>13054299.171522619</v>
      </c>
      <c r="CH28" s="28">
        <v>9244.9424868651495</v>
      </c>
      <c r="CI28" s="28">
        <v>33172.363005780346</v>
      </c>
      <c r="CJ28" s="28">
        <v>16360.660789473686</v>
      </c>
      <c r="CK28" s="40">
        <v>12046.32</v>
      </c>
      <c r="CL28" s="28">
        <v>34842.892988313855</v>
      </c>
      <c r="CM28" s="28">
        <v>33160.36923076924</v>
      </c>
      <c r="CN28" s="28">
        <v>13847.416579352852</v>
      </c>
      <c r="CO28" s="40">
        <v>18402.988601036272</v>
      </c>
      <c r="CP28" s="28">
        <v>56123.139207920809</v>
      </c>
      <c r="CQ28" s="28">
        <v>35923.733333333337</v>
      </c>
      <c r="CR28" s="28">
        <v>11391.36</v>
      </c>
      <c r="CS28" s="40">
        <v>8994.5638095238101</v>
      </c>
      <c r="CT28" s="28">
        <v>27069.9</v>
      </c>
      <c r="CU28" s="28">
        <v>24463.401226993865</v>
      </c>
      <c r="CV28" s="28">
        <v>16541.502022471912</v>
      </c>
      <c r="CW28" s="40">
        <v>4318.3296</v>
      </c>
      <c r="CX28" s="28">
        <v>12455.283468208092</v>
      </c>
      <c r="CY28" s="28">
        <v>9492.0897933227352</v>
      </c>
      <c r="CZ28" s="28">
        <v>11100.117695716397</v>
      </c>
      <c r="DA28" s="40">
        <v>38126759.748305023</v>
      </c>
      <c r="DB28" s="28">
        <v>12476.208764940238</v>
      </c>
      <c r="DC28" s="28">
        <v>27721.473085339174</v>
      </c>
      <c r="DD28" s="28">
        <v>28186.313846153851</v>
      </c>
      <c r="DE28" s="40">
        <v>26915430.933076568</v>
      </c>
      <c r="DF28" s="28">
        <v>6251.8421553090338</v>
      </c>
      <c r="DG28" s="28">
        <v>20720.7</v>
      </c>
      <c r="DH28" s="28">
        <v>12644.022677165356</v>
      </c>
    </row>
    <row r="29" spans="1:112" ht="18" customHeight="1" x14ac:dyDescent="0.3">
      <c r="A29" s="60"/>
      <c r="B29" s="61"/>
      <c r="C29" s="1" t="s">
        <v>39</v>
      </c>
      <c r="D29" s="50">
        <v>200.75757610523561</v>
      </c>
      <c r="E29" s="50">
        <v>207.97732326119296</v>
      </c>
      <c r="F29" s="50">
        <v>65.143551109258524</v>
      </c>
      <c r="G29" s="50">
        <v>56.606104635582788</v>
      </c>
      <c r="H29" s="50">
        <v>33.23785758092486</v>
      </c>
      <c r="I29" s="50">
        <v>103.84358504009093</v>
      </c>
      <c r="J29" s="47">
        <v>207.21074079450881</v>
      </c>
      <c r="K29" s="47">
        <v>303.1728813660124</v>
      </c>
      <c r="L29" s="47">
        <v>86.149755202048169</v>
      </c>
      <c r="M29" s="47">
        <v>83.561888557045179</v>
      </c>
      <c r="N29" s="48">
        <v>10.868156994800749</v>
      </c>
      <c r="O29" s="47">
        <v>156.39002223694024</v>
      </c>
      <c r="P29" s="47">
        <v>90.566608184783647</v>
      </c>
      <c r="Q29" s="47">
        <v>15.18243079334759</v>
      </c>
      <c r="R29" s="48">
        <v>214.72490856227256</v>
      </c>
      <c r="S29" s="47">
        <v>203.88319347796394</v>
      </c>
      <c r="T29" s="47">
        <v>98.974085858164656</v>
      </c>
      <c r="U29" s="47">
        <v>72.496244113269</v>
      </c>
      <c r="V29" s="48">
        <v>29.334433797680681</v>
      </c>
      <c r="W29" s="47">
        <v>295.58309524995207</v>
      </c>
      <c r="X29" s="47">
        <v>49.469995227285906</v>
      </c>
      <c r="Y29" s="47">
        <v>41.84244110554426</v>
      </c>
      <c r="Z29" s="48">
        <v>177.18330338463855</v>
      </c>
      <c r="AA29" s="47">
        <v>299.65117277830711</v>
      </c>
      <c r="AB29" s="47">
        <v>64.664898585507018</v>
      </c>
      <c r="AC29" s="47">
        <v>54.930255345354482</v>
      </c>
      <c r="AD29" s="48">
        <v>0.67099861240817371</v>
      </c>
      <c r="AE29" s="47">
        <v>281.29240095291487</v>
      </c>
      <c r="AF29" s="47">
        <v>16.719765262012135</v>
      </c>
      <c r="AG29" s="47">
        <v>12.653279643843709</v>
      </c>
      <c r="AH29" s="48">
        <v>92.987037360940846</v>
      </c>
      <c r="AI29" s="47">
        <v>69.478999862532106</v>
      </c>
      <c r="AJ29" s="47">
        <v>50.91268919332164</v>
      </c>
      <c r="AK29" s="47">
        <v>89.885758940397352</v>
      </c>
      <c r="AL29" s="48">
        <v>20.471934805460762</v>
      </c>
      <c r="AM29" s="47">
        <v>13.845464512105046</v>
      </c>
      <c r="AN29" s="47">
        <v>3.4032129799133557</v>
      </c>
      <c r="AO29" s="47">
        <v>34.273889820359287</v>
      </c>
      <c r="AP29" s="48">
        <v>61.125869735462551</v>
      </c>
      <c r="AQ29" s="47">
        <v>45.305312259654279</v>
      </c>
      <c r="AR29" s="47">
        <v>29.077659610832271</v>
      </c>
      <c r="AS29" s="47">
        <v>99.101558620689673</v>
      </c>
      <c r="AT29" s="48">
        <v>40.481246094492967</v>
      </c>
      <c r="AU29" s="47">
        <v>19.463990025469368</v>
      </c>
      <c r="AV29" s="47">
        <v>9.6865134770382166</v>
      </c>
      <c r="AW29" s="47">
        <v>22.582566233766233</v>
      </c>
      <c r="AX29" s="48">
        <v>181.60369076102074</v>
      </c>
      <c r="AY29" s="47">
        <v>199.74768217576064</v>
      </c>
      <c r="AZ29" s="47">
        <v>53.500349373379947</v>
      </c>
      <c r="BA29" s="47">
        <v>45.949879458283242</v>
      </c>
      <c r="BB29" s="48">
        <v>42.35998640627475</v>
      </c>
      <c r="BC29" s="47">
        <v>148.39800714243796</v>
      </c>
      <c r="BD29" s="47">
        <v>72.840698868320956</v>
      </c>
      <c r="BE29" s="47">
        <v>21.754396056030973</v>
      </c>
      <c r="BF29" s="31"/>
      <c r="BG29" s="53">
        <v>52.886518890590949</v>
      </c>
      <c r="BH29" s="53">
        <v>109.25037914251544</v>
      </c>
      <c r="BI29" s="53">
        <v>213.6747588574523</v>
      </c>
      <c r="BJ29" s="53">
        <v>232.27931303830132</v>
      </c>
      <c r="BK29" s="53">
        <v>164.70735101391287</v>
      </c>
      <c r="BL29" s="28"/>
      <c r="BM29" s="28">
        <v>92.120644194514341</v>
      </c>
      <c r="BN29" s="28">
        <v>98.188490039019584</v>
      </c>
      <c r="BO29" s="28">
        <v>284.11301923616958</v>
      </c>
      <c r="BP29" s="28">
        <v>229.8837729941292</v>
      </c>
      <c r="BQ29" s="40">
        <v>78.860891982188321</v>
      </c>
      <c r="BR29" s="28">
        <v>112.04501697664591</v>
      </c>
      <c r="BS29" s="28">
        <v>335.02193479112907</v>
      </c>
      <c r="BT29" s="28">
        <v>190.36081223922113</v>
      </c>
      <c r="BU29" s="40">
        <v>92.626346902439096</v>
      </c>
      <c r="BV29" s="28">
        <v>110.80580941561391</v>
      </c>
      <c r="BW29" s="28">
        <v>312.69556736316179</v>
      </c>
      <c r="BX29" s="28">
        <v>226.47571014492758</v>
      </c>
      <c r="BY29" s="40">
        <v>80.890677881563548</v>
      </c>
      <c r="BZ29" s="28">
        <v>168.05316378793708</v>
      </c>
      <c r="CA29" s="28">
        <v>603.61921410714842</v>
      </c>
      <c r="CB29" s="28">
        <v>259.35183089430899</v>
      </c>
      <c r="CC29" s="40">
        <v>77.891890480901651</v>
      </c>
      <c r="CD29" s="28">
        <v>103.22759324486029</v>
      </c>
      <c r="CE29" s="28">
        <v>325.73871681735136</v>
      </c>
      <c r="CF29" s="28">
        <v>206.52510661268556</v>
      </c>
      <c r="CG29" s="40">
        <v>49.932950446829651</v>
      </c>
      <c r="CH29" s="28">
        <v>72.03138100601322</v>
      </c>
      <c r="CI29" s="28">
        <v>283.46360947910637</v>
      </c>
      <c r="CJ29" s="28">
        <v>149.78069736842107</v>
      </c>
      <c r="CK29" s="40">
        <v>110.45515811999488</v>
      </c>
      <c r="CL29" s="28">
        <v>314.47549868572293</v>
      </c>
      <c r="CM29" s="28">
        <v>226.80441219158206</v>
      </c>
      <c r="CN29" s="28">
        <v>204.83342372881359</v>
      </c>
      <c r="CO29" s="40">
        <v>176.93861430699417</v>
      </c>
      <c r="CP29" s="28">
        <v>525.94626026727678</v>
      </c>
      <c r="CQ29" s="28">
        <v>279.77469738863289</v>
      </c>
      <c r="CR29" s="28">
        <v>174.5</v>
      </c>
      <c r="CS29" s="40">
        <v>83.520294784742006</v>
      </c>
      <c r="CT29" s="28">
        <v>245.92857540275443</v>
      </c>
      <c r="CU29" s="28">
        <v>173.55791411042946</v>
      </c>
      <c r="CV29" s="28">
        <v>275.10387158908509</v>
      </c>
      <c r="CW29" s="40">
        <v>50.426172039213775</v>
      </c>
      <c r="CX29" s="28">
        <v>112.15141527406385</v>
      </c>
      <c r="CY29" s="28">
        <v>90.637463910969799</v>
      </c>
      <c r="CZ29" s="28">
        <v>148.6506989660266</v>
      </c>
      <c r="DA29" s="40">
        <v>67.176284772982328</v>
      </c>
      <c r="DB29" s="28">
        <v>99.220535275142154</v>
      </c>
      <c r="DC29" s="28">
        <v>221.75821259837733</v>
      </c>
      <c r="DD29" s="28">
        <v>200.62023384615387</v>
      </c>
      <c r="DE29" s="40">
        <v>59.941971412982234</v>
      </c>
      <c r="DF29" s="28">
        <v>48.43809015701185</v>
      </c>
      <c r="DG29" s="28">
        <v>172.84739608507309</v>
      </c>
      <c r="DH29" s="28">
        <v>109.12894740157482</v>
      </c>
    </row>
    <row r="30" spans="1:112" ht="18" customHeight="1" x14ac:dyDescent="0.3">
      <c r="A30" s="60"/>
      <c r="B30" s="61"/>
      <c r="C30" s="4" t="s">
        <v>40</v>
      </c>
      <c r="D30" s="50">
        <v>206.55707207207206</v>
      </c>
      <c r="E30" s="50">
        <v>134.20739354798832</v>
      </c>
      <c r="F30" s="50">
        <v>453.72387995396792</v>
      </c>
      <c r="G30" s="50">
        <v>627.16671692685338</v>
      </c>
      <c r="H30" s="50">
        <v>132.96934391180969</v>
      </c>
      <c r="I30" s="50">
        <v>197.02428893770909</v>
      </c>
      <c r="J30" s="47">
        <v>229.01945843828719</v>
      </c>
      <c r="K30" s="47">
        <v>235.0414167962675</v>
      </c>
      <c r="L30" s="47">
        <v>523.60967647058828</v>
      </c>
      <c r="M30" s="47">
        <v>1326.725411522634</v>
      </c>
      <c r="N30" s="48">
        <v>24.731060344827583</v>
      </c>
      <c r="O30" s="47">
        <v>64.327771961492175</v>
      </c>
      <c r="P30" s="47">
        <v>346.09796052631572</v>
      </c>
      <c r="Q30" s="47">
        <v>257.97766222961729</v>
      </c>
      <c r="R30" s="48">
        <v>199.88460496613999</v>
      </c>
      <c r="S30" s="47">
        <v>208.5999451566951</v>
      </c>
      <c r="T30" s="47">
        <v>419.78139344262291</v>
      </c>
      <c r="U30" s="47">
        <v>1253.8978054298641</v>
      </c>
      <c r="V30" s="48">
        <v>80.385496411483246</v>
      </c>
      <c r="W30" s="47">
        <v>127.3972777777778</v>
      </c>
      <c r="X30" s="47">
        <v>520.39041732283465</v>
      </c>
      <c r="Y30" s="47">
        <v>805.97727086183318</v>
      </c>
      <c r="Z30" s="48">
        <v>154.69339155251146</v>
      </c>
      <c r="AA30" s="47">
        <v>178.35999999999999</v>
      </c>
      <c r="AB30" s="47">
        <v>189.24195161290316</v>
      </c>
      <c r="AC30" s="47">
        <v>805.78721774193559</v>
      </c>
      <c r="AD30" s="48">
        <v>7.2315638225255965</v>
      </c>
      <c r="AE30" s="47">
        <v>117.34379502369667</v>
      </c>
      <c r="AF30" s="47">
        <v>402.41067164179105</v>
      </c>
      <c r="AG30" s="47">
        <v>137.40722916666667</v>
      </c>
      <c r="AH30" s="48">
        <v>610.84379999999999</v>
      </c>
      <c r="AI30" s="47">
        <v>865.20410156250011</v>
      </c>
      <c r="AJ30" s="47">
        <v>54.028763478260878</v>
      </c>
      <c r="AK30" s="47">
        <v>173.25514635761587</v>
      </c>
      <c r="AL30" s="48">
        <v>466.67055555555544</v>
      </c>
      <c r="AM30" s="47">
        <v>174.043688</v>
      </c>
      <c r="AN30" s="47">
        <v>139.77250000000001</v>
      </c>
      <c r="AO30" s="47">
        <v>522.79978443113771</v>
      </c>
      <c r="AP30" s="48">
        <v>579.52152826855126</v>
      </c>
      <c r="AQ30" s="47">
        <v>230.77531727379559</v>
      </c>
      <c r="AR30" s="47">
        <v>93.610156818181835</v>
      </c>
      <c r="AS30" s="47">
        <v>136.11329793103451</v>
      </c>
      <c r="AT30" s="48">
        <v>467.21373711340209</v>
      </c>
      <c r="AU30" s="47">
        <v>152.63499999999999</v>
      </c>
      <c r="AV30" s="47">
        <v>106.82987205882351</v>
      </c>
      <c r="AW30" s="47">
        <v>48.907886363636365</v>
      </c>
      <c r="AX30" s="48">
        <v>168.9848177014531</v>
      </c>
      <c r="AY30" s="47">
        <v>188.31352587519024</v>
      </c>
      <c r="AZ30" s="47">
        <v>508.23615321252055</v>
      </c>
      <c r="BA30" s="47">
        <v>684.68740223463692</v>
      </c>
      <c r="BB30" s="48">
        <v>28.906262711864404</v>
      </c>
      <c r="BC30" s="47">
        <v>106.41876857887875</v>
      </c>
      <c r="BD30" s="47">
        <v>358.435</v>
      </c>
      <c r="BE30" s="47">
        <v>705.31051675977653</v>
      </c>
      <c r="BF30" s="31"/>
      <c r="BG30" s="53">
        <v>196.39553644359611</v>
      </c>
      <c r="BH30" s="53">
        <v>2140.2170220374023</v>
      </c>
      <c r="BI30" s="53">
        <v>2261.4506077529168</v>
      </c>
      <c r="BJ30" s="53">
        <v>3580.6544683283282</v>
      </c>
      <c r="BK30" s="53">
        <v>1980.7356680010173</v>
      </c>
      <c r="BL30" s="28"/>
      <c r="BM30" s="28">
        <v>639.7488526570047</v>
      </c>
      <c r="BN30" s="28">
        <v>1461.2165541740671</v>
      </c>
      <c r="BO30" s="28">
        <v>811.62375000000009</v>
      </c>
      <c r="BP30" s="28">
        <v>2179.9164931506853</v>
      </c>
      <c r="BQ30" s="40">
        <v>409.00175519630488</v>
      </c>
      <c r="BR30" s="28">
        <v>2325.5662835249036</v>
      </c>
      <c r="BS30" s="28">
        <v>3014.083724832215</v>
      </c>
      <c r="BT30" s="28">
        <v>3167.2615299026425</v>
      </c>
      <c r="BU30" s="40">
        <v>518.02814020028609</v>
      </c>
      <c r="BV30" s="28">
        <v>2160.1135802469134</v>
      </c>
      <c r="BW30" s="28">
        <v>3246.4950000000003</v>
      </c>
      <c r="BX30" s="28">
        <v>3022.0331594202903</v>
      </c>
      <c r="BY30" s="40">
        <v>754.81742561448903</v>
      </c>
      <c r="BZ30" s="28">
        <v>4432.423178807946</v>
      </c>
      <c r="CA30" s="28">
        <v>3746.7222836095771</v>
      </c>
      <c r="CB30" s="28">
        <v>6379.6322601626025</v>
      </c>
      <c r="CC30" s="40">
        <v>292.54606557377048</v>
      </c>
      <c r="CD30" s="28">
        <v>1666.8912384473194</v>
      </c>
      <c r="CE30" s="28">
        <v>3594.1942238267152</v>
      </c>
      <c r="CF30" s="28">
        <v>2517.8243454790827</v>
      </c>
      <c r="CG30" s="40">
        <v>227.94354545454553</v>
      </c>
      <c r="CH30" s="28">
        <v>2069.0528896672504</v>
      </c>
      <c r="CI30" s="28">
        <v>3023.3896917148363</v>
      </c>
      <c r="CJ30" s="28">
        <v>2048.740710526316</v>
      </c>
      <c r="CK30" s="40">
        <v>2332.3999999999996</v>
      </c>
      <c r="CL30" s="28">
        <v>7822.6618530884816</v>
      </c>
      <c r="CM30" s="28">
        <v>2787.4914368650225</v>
      </c>
      <c r="CN30" s="28">
        <v>2434.9828505392916</v>
      </c>
      <c r="CO30" s="40">
        <v>3294.6956822107072</v>
      </c>
      <c r="CP30" s="28">
        <v>3707.2187128712876</v>
      </c>
      <c r="CQ30" s="28">
        <v>4657.1048233486945</v>
      </c>
      <c r="CR30" s="28">
        <v>1650.8330000000001</v>
      </c>
      <c r="CS30" s="40">
        <v>1464.2893827160494</v>
      </c>
      <c r="CT30" s="28">
        <v>1619.7110130718956</v>
      </c>
      <c r="CU30" s="28">
        <v>2335.5012883435584</v>
      </c>
      <c r="CV30" s="28">
        <v>3030.4552969502411</v>
      </c>
      <c r="CW30" s="40">
        <v>681.85905454545446</v>
      </c>
      <c r="CX30" s="28">
        <v>2648.0723506743739</v>
      </c>
      <c r="CY30" s="28">
        <v>985.80840699523071</v>
      </c>
      <c r="CZ30" s="28">
        <v>1280.7524076809455</v>
      </c>
      <c r="DA30" s="40">
        <v>417.81931662870164</v>
      </c>
      <c r="DB30" s="28">
        <v>2353.4446215139437</v>
      </c>
      <c r="DC30" s="28">
        <v>3078.3687089715536</v>
      </c>
      <c r="DD30" s="28">
        <v>2996.951507692308</v>
      </c>
      <c r="DE30" s="40">
        <v>278.03924641148325</v>
      </c>
      <c r="DF30" s="28">
        <v>985.97007923930278</v>
      </c>
      <c r="DG30" s="28">
        <v>1399.4399999999998</v>
      </c>
      <c r="DH30" s="28">
        <v>1352.4005417322837</v>
      </c>
    </row>
    <row r="31" spans="1:112" ht="18" customHeight="1" x14ac:dyDescent="0.3">
      <c r="A31" s="60"/>
      <c r="B31" s="61"/>
      <c r="C31" s="1" t="s">
        <v>41</v>
      </c>
      <c r="D31" s="50">
        <v>125.17063693693694</v>
      </c>
      <c r="E31" s="50">
        <v>56.628951757075043</v>
      </c>
      <c r="F31" s="50">
        <v>219.04879242025694</v>
      </c>
      <c r="G31" s="50">
        <v>206.16543315844555</v>
      </c>
      <c r="H31" s="50">
        <v>81.637928179652519</v>
      </c>
      <c r="I31" s="50">
        <v>172.05464719706734</v>
      </c>
      <c r="J31" s="47">
        <v>155.45326423173807</v>
      </c>
      <c r="K31" s="47">
        <v>101.06367573872473</v>
      </c>
      <c r="L31" s="47">
        <v>337.11228529411767</v>
      </c>
      <c r="M31" s="47">
        <v>351.82007201646093</v>
      </c>
      <c r="N31" s="48">
        <v>25.785524039408866</v>
      </c>
      <c r="O31" s="47">
        <v>61.591566413959093</v>
      </c>
      <c r="P31" s="47">
        <v>355.9570714285714</v>
      </c>
      <c r="Q31" s="47">
        <v>230.94713311148087</v>
      </c>
      <c r="R31" s="48">
        <v>161.19276049661403</v>
      </c>
      <c r="S31" s="47">
        <v>139.29538831908832</v>
      </c>
      <c r="T31" s="47">
        <v>272.31688524590163</v>
      </c>
      <c r="U31" s="47">
        <v>277.61665837104073</v>
      </c>
      <c r="V31" s="48">
        <v>59.598466004784697</v>
      </c>
      <c r="W31" s="47">
        <v>105.03829462759462</v>
      </c>
      <c r="X31" s="47">
        <v>418.29160110236222</v>
      </c>
      <c r="Y31" s="47">
        <v>336.82319999999999</v>
      </c>
      <c r="Z31" s="48">
        <v>149.75416598173518</v>
      </c>
      <c r="AA31" s="47">
        <v>93.219700000000003</v>
      </c>
      <c r="AB31" s="47">
        <v>307.22029677419351</v>
      </c>
      <c r="AC31" s="47">
        <v>276.59266250000007</v>
      </c>
      <c r="AD31" s="48">
        <v>9.4103998179749713</v>
      </c>
      <c r="AE31" s="47">
        <v>86.527931990521338</v>
      </c>
      <c r="AF31" s="47">
        <v>111.56863432835821</v>
      </c>
      <c r="AG31" s="47">
        <v>125.72393750000001</v>
      </c>
      <c r="AH31" s="48">
        <v>343.61722628571425</v>
      </c>
      <c r="AI31" s="47">
        <v>226.30308750000003</v>
      </c>
      <c r="AJ31" s="47">
        <v>167.68209704347825</v>
      </c>
      <c r="AK31" s="47">
        <v>156.77237086092711</v>
      </c>
      <c r="AL31" s="48">
        <v>113.04932916666667</v>
      </c>
      <c r="AM31" s="47">
        <v>131.15521160000003</v>
      </c>
      <c r="AN31" s="47">
        <v>41.493279999999999</v>
      </c>
      <c r="AO31" s="47">
        <v>378.79354850299399</v>
      </c>
      <c r="AP31" s="48">
        <v>164.64586802120141</v>
      </c>
      <c r="AQ31" s="47">
        <v>182.95713772032906</v>
      </c>
      <c r="AR31" s="47">
        <v>83.168156818181828</v>
      </c>
      <c r="AS31" s="47">
        <v>175.95746482758619</v>
      </c>
      <c r="AT31" s="48">
        <v>96.75671597938144</v>
      </c>
      <c r="AU31" s="47">
        <v>84.108000000000004</v>
      </c>
      <c r="AV31" s="47">
        <v>27.726264044117645</v>
      </c>
      <c r="AW31" s="47">
        <v>50.727059999999994</v>
      </c>
      <c r="AX31" s="48">
        <v>116.95308137384414</v>
      </c>
      <c r="AY31" s="47">
        <v>59.534467336377467</v>
      </c>
      <c r="AZ31" s="47">
        <v>154.34580098846789</v>
      </c>
      <c r="BA31" s="47">
        <v>229.25303463687152</v>
      </c>
      <c r="BB31" s="48">
        <v>31.998545786924943</v>
      </c>
      <c r="BC31" s="47">
        <v>37.843756753585396</v>
      </c>
      <c r="BD31" s="47">
        <v>184.33670000000001</v>
      </c>
      <c r="BE31" s="47">
        <v>147.49735684357543</v>
      </c>
      <c r="BF31" s="31"/>
      <c r="BG31" s="53">
        <v>1163.8473409042595</v>
      </c>
      <c r="BH31" s="53">
        <v>8934.0132756401563</v>
      </c>
      <c r="BI31" s="53">
        <v>9945.9293029825512</v>
      </c>
      <c r="BJ31" s="53">
        <v>9419.9637163101888</v>
      </c>
      <c r="BK31" s="53">
        <v>8121.3422598275256</v>
      </c>
      <c r="BL31" s="28"/>
      <c r="BM31" s="28">
        <v>2497.5064734299513</v>
      </c>
      <c r="BN31" s="28">
        <v>7167.754472468916</v>
      </c>
      <c r="BO31" s="28">
        <v>10599.80917355372</v>
      </c>
      <c r="BP31" s="28">
        <v>7155.04405479452</v>
      </c>
      <c r="BQ31" s="40">
        <v>1932.7196096997693</v>
      </c>
      <c r="BR31" s="28">
        <v>9080.0118007662804</v>
      </c>
      <c r="BS31" s="28">
        <v>11130.903523489933</v>
      </c>
      <c r="BT31" s="28">
        <v>7346.1329624478431</v>
      </c>
      <c r="BU31" s="40">
        <v>2329.7555021459225</v>
      </c>
      <c r="BV31" s="28">
        <v>8984.3760141093462</v>
      </c>
      <c r="BW31" s="28">
        <v>12088.655933333337</v>
      </c>
      <c r="BX31" s="28">
        <v>8190.7253217391308</v>
      </c>
      <c r="BY31" s="40">
        <v>2859.1279637774905</v>
      </c>
      <c r="BZ31" s="28">
        <v>16647.999602649008</v>
      </c>
      <c r="CA31" s="28">
        <v>25330.629263351748</v>
      </c>
      <c r="CB31" s="28">
        <v>13359.74243902439</v>
      </c>
      <c r="CC31" s="40">
        <v>1346.9426744730679</v>
      </c>
      <c r="CD31" s="28">
        <v>7270.911171903881</v>
      </c>
      <c r="CE31" s="28">
        <v>10218.464115523468</v>
      </c>
      <c r="CF31" s="28">
        <v>6977.5485344129547</v>
      </c>
      <c r="CG31" s="40">
        <v>685.6749955844158</v>
      </c>
      <c r="CH31" s="28">
        <v>7990.5054991243433</v>
      </c>
      <c r="CI31" s="28">
        <v>16872.648208092483</v>
      </c>
      <c r="CJ31" s="28">
        <v>5077.2357631578943</v>
      </c>
      <c r="CK31" s="40">
        <v>9812.6</v>
      </c>
      <c r="CL31" s="28">
        <v>13437.856060100166</v>
      </c>
      <c r="CM31" s="28">
        <v>9028.836923076924</v>
      </c>
      <c r="CN31" s="28">
        <v>8278.1680308166415</v>
      </c>
      <c r="CO31" s="40">
        <v>11399.369810017271</v>
      </c>
      <c r="CP31" s="28">
        <v>19091.960831683169</v>
      </c>
      <c r="CQ31" s="28">
        <v>11088.410322580645</v>
      </c>
      <c r="CR31" s="28">
        <v>6758.1779999999999</v>
      </c>
      <c r="CS31" s="40">
        <v>6101.5631887125219</v>
      </c>
      <c r="CT31" s="28">
        <v>9033.2495915032687</v>
      </c>
      <c r="CU31" s="28">
        <v>7038.8923435582819</v>
      </c>
      <c r="CV31" s="28">
        <v>10563.485393258426</v>
      </c>
      <c r="CW31" s="40">
        <v>1957.116698181818</v>
      </c>
      <c r="CX31" s="28">
        <v>2454.2033757225436</v>
      </c>
      <c r="CY31" s="28">
        <v>2061.9911351351352</v>
      </c>
      <c r="CZ31" s="28">
        <v>6362.7729394386997</v>
      </c>
      <c r="DA31" s="40">
        <v>1766.4595899772214</v>
      </c>
      <c r="DB31" s="28">
        <v>9000.5612749003976</v>
      </c>
      <c r="DC31" s="28">
        <v>8874.3909037199137</v>
      </c>
      <c r="DD31" s="28">
        <v>7638.3960369230772</v>
      </c>
      <c r="DE31" s="40">
        <v>966.25269138755982</v>
      </c>
      <c r="DF31" s="28">
        <v>4162.9239049128373</v>
      </c>
      <c r="DG31" s="28">
        <v>5509.0740000000005</v>
      </c>
      <c r="DH31" s="28">
        <v>3410.3410015748036</v>
      </c>
    </row>
    <row r="32" spans="1:112" ht="18" customHeight="1" x14ac:dyDescent="0.3">
      <c r="A32" s="60"/>
      <c r="B32" s="61"/>
      <c r="C32" s="1" t="s">
        <v>22</v>
      </c>
      <c r="D32" s="50">
        <v>4486.651351351351</v>
      </c>
      <c r="E32" s="50">
        <v>3017.0368989055733</v>
      </c>
      <c r="F32" s="50">
        <v>6687.4395378464033</v>
      </c>
      <c r="G32" s="50">
        <v>7325.7333895721531</v>
      </c>
      <c r="H32" s="50">
        <v>2141.8421889535962</v>
      </c>
      <c r="I32" s="50">
        <v>21195.51448234262</v>
      </c>
      <c r="J32" s="47">
        <v>3280.8801007556681</v>
      </c>
      <c r="K32" s="47">
        <v>2236.6953032659408</v>
      </c>
      <c r="L32" s="47">
        <v>4857.0605735294121</v>
      </c>
      <c r="M32" s="47">
        <v>5741.5944444444449</v>
      </c>
      <c r="N32" s="48">
        <v>121.24924507389163</v>
      </c>
      <c r="O32" s="47">
        <v>426.93050000000005</v>
      </c>
      <c r="P32" s="47">
        <v>1921.3438533834585</v>
      </c>
      <c r="Q32" s="47">
        <v>833.35058236272891</v>
      </c>
      <c r="R32" s="48">
        <v>3567.1566027088047</v>
      </c>
      <c r="S32" s="47">
        <v>2409.3258760683757</v>
      </c>
      <c r="T32" s="47">
        <v>5865.3614754098353</v>
      </c>
      <c r="U32" s="47">
        <v>6906.7004524886888</v>
      </c>
      <c r="V32" s="48">
        <v>255.699495215311</v>
      </c>
      <c r="W32" s="47">
        <v>542.0423260073261</v>
      </c>
      <c r="X32" s="47">
        <v>1116.5499212598427</v>
      </c>
      <c r="Y32" s="47">
        <v>1477.9636251709987</v>
      </c>
      <c r="Z32" s="48">
        <v>1744.900787671233</v>
      </c>
      <c r="AA32" s="47">
        <v>1832.355</v>
      </c>
      <c r="AB32" s="47">
        <v>4134.8281451612893</v>
      </c>
      <c r="AC32" s="47">
        <v>4577.6037096774198</v>
      </c>
      <c r="AD32" s="48">
        <v>75.397887372013656</v>
      </c>
      <c r="AE32" s="47">
        <v>499.90459123222746</v>
      </c>
      <c r="AF32" s="47">
        <v>161.67291044776121</v>
      </c>
      <c r="AG32" s="47">
        <v>476.44192361111112</v>
      </c>
      <c r="AH32" s="48">
        <v>5739.5982857142853</v>
      </c>
      <c r="AI32" s="47">
        <v>5589.7734375000009</v>
      </c>
      <c r="AJ32" s="47">
        <v>1717.4168608695654</v>
      </c>
      <c r="AK32" s="47">
        <v>14873.142251655627</v>
      </c>
      <c r="AL32" s="48">
        <v>227.036125</v>
      </c>
      <c r="AM32" s="47">
        <v>529.46334000000002</v>
      </c>
      <c r="AN32" s="47">
        <v>42.796500000000002</v>
      </c>
      <c r="AO32" s="47">
        <v>1780.8319580838324</v>
      </c>
      <c r="AP32" s="48">
        <v>6889.6653710247356</v>
      </c>
      <c r="AQ32" s="47">
        <v>6053.5078730904834</v>
      </c>
      <c r="AR32" s="47">
        <v>1980.6885000000004</v>
      </c>
      <c r="AS32" s="47">
        <v>17001.139517241383</v>
      </c>
      <c r="AT32" s="48">
        <v>4705.4089948453602</v>
      </c>
      <c r="AU32" s="47">
        <v>1782.4950000000001</v>
      </c>
      <c r="AV32" s="47">
        <v>690.74430882352942</v>
      </c>
      <c r="AW32" s="47">
        <v>6494.1728571428575</v>
      </c>
      <c r="AX32" s="48">
        <v>4083.9423645970946</v>
      </c>
      <c r="AY32" s="47">
        <v>3049.0110958904106</v>
      </c>
      <c r="AZ32" s="47">
        <v>6472.9697693574954</v>
      </c>
      <c r="BA32" s="47">
        <v>6045.699092178771</v>
      </c>
      <c r="BB32" s="48">
        <v>1001.7876029055691</v>
      </c>
      <c r="BC32" s="47">
        <v>2119.0445827900912</v>
      </c>
      <c r="BD32" s="47">
        <v>5650.8</v>
      </c>
      <c r="BE32" s="47">
        <v>3022.8495460893855</v>
      </c>
      <c r="BF32" s="31"/>
      <c r="BG32" s="53">
        <v>27236.995114276895</v>
      </c>
      <c r="BH32" s="53">
        <v>123844.33570179096</v>
      </c>
      <c r="BI32" s="53">
        <v>140639.2840329803</v>
      </c>
      <c r="BJ32" s="53">
        <v>156632.3368635643</v>
      </c>
      <c r="BK32" s="53">
        <v>71965.078990085298</v>
      </c>
      <c r="BL32" s="28"/>
      <c r="BM32" s="28">
        <v>61535.148550724625</v>
      </c>
      <c r="BN32" s="28">
        <v>110542.18827708701</v>
      </c>
      <c r="BO32" s="28">
        <v>168467.22210743805</v>
      </c>
      <c r="BP32" s="28">
        <v>137899.44422700588</v>
      </c>
      <c r="BQ32" s="40">
        <v>36628.100230946889</v>
      </c>
      <c r="BR32" s="28">
        <v>99102.32183908044</v>
      </c>
      <c r="BS32" s="28">
        <v>134609.45134228189</v>
      </c>
      <c r="BT32" s="28">
        <v>106718.10180806676</v>
      </c>
      <c r="BU32" s="40">
        <v>56997.802575107293</v>
      </c>
      <c r="BV32" s="28">
        <v>101889.10052910053</v>
      </c>
      <c r="BW32" s="28">
        <v>160804.04</v>
      </c>
      <c r="BX32" s="28">
        <v>131628.46144927538</v>
      </c>
      <c r="BY32" s="40">
        <v>49162.519016817605</v>
      </c>
      <c r="BZ32" s="28">
        <v>82604.701986754968</v>
      </c>
      <c r="CA32" s="28">
        <v>128434.64640883978</v>
      </c>
      <c r="CB32" s="28">
        <v>106941.20585365855</v>
      </c>
      <c r="CC32" s="40">
        <v>36963.347072599528</v>
      </c>
      <c r="CD32" s="28">
        <v>102902.68391866912</v>
      </c>
      <c r="CE32" s="28">
        <v>143868.00000000003</v>
      </c>
      <c r="CF32" s="28">
        <v>118342.49500674766</v>
      </c>
      <c r="CG32" s="40">
        <v>13781.325584415586</v>
      </c>
      <c r="CH32" s="28">
        <v>23546.261295971981</v>
      </c>
      <c r="CI32" s="28">
        <v>45818.441907514447</v>
      </c>
      <c r="CJ32" s="28">
        <v>32322.954342105269</v>
      </c>
      <c r="CK32" s="40">
        <v>119248.5</v>
      </c>
      <c r="CL32" s="28">
        <v>169826.43405676127</v>
      </c>
      <c r="CM32" s="28">
        <v>138637.75442670542</v>
      </c>
      <c r="CN32" s="28">
        <v>42306.985762711869</v>
      </c>
      <c r="CO32" s="40">
        <v>78914.860103626925</v>
      </c>
      <c r="CP32" s="28">
        <v>131349.83465346537</v>
      </c>
      <c r="CQ32" s="28">
        <v>96817.931182795714</v>
      </c>
      <c r="CR32" s="28">
        <v>115111.7</v>
      </c>
      <c r="CS32" s="40">
        <v>102815.36507936507</v>
      </c>
      <c r="CT32" s="28">
        <v>154652.22303921569</v>
      </c>
      <c r="CU32" s="28">
        <v>136898.33374233131</v>
      </c>
      <c r="CV32" s="28">
        <v>85198.497752808995</v>
      </c>
      <c r="CW32" s="40">
        <v>44927.788363636362</v>
      </c>
      <c r="CX32" s="28">
        <v>64155.921965317917</v>
      </c>
      <c r="CY32" s="28">
        <v>66595.37106518283</v>
      </c>
      <c r="CZ32" s="28">
        <v>115540.89985228953</v>
      </c>
      <c r="DA32" s="40">
        <v>47122.810933940782</v>
      </c>
      <c r="DB32" s="28">
        <v>132344.19920318722</v>
      </c>
      <c r="DC32" s="28">
        <v>152030.26805251642</v>
      </c>
      <c r="DD32" s="28">
        <v>139126.39569230771</v>
      </c>
      <c r="DE32" s="40">
        <v>34505.684569377991</v>
      </c>
      <c r="DF32" s="28">
        <v>77405.477020602222</v>
      </c>
      <c r="DG32" s="28">
        <v>116340</v>
      </c>
      <c r="DH32" s="28">
        <v>94941.897322834644</v>
      </c>
    </row>
    <row r="33" spans="1:58" ht="18" customHeight="1" x14ac:dyDescent="0.3">
      <c r="A33" s="60"/>
      <c r="B33" s="61"/>
      <c r="C33" s="1" t="s">
        <v>42</v>
      </c>
      <c r="D33" s="50">
        <v>7.1864500900900889</v>
      </c>
      <c r="E33" s="50">
        <v>2.8735633269931267</v>
      </c>
      <c r="F33" s="50">
        <v>10.922585755957925</v>
      </c>
      <c r="G33" s="50">
        <v>11.508404205412461</v>
      </c>
      <c r="H33" s="50">
        <v>4.0828606668446286</v>
      </c>
      <c r="I33" s="50">
        <v>0</v>
      </c>
      <c r="J33" s="47">
        <v>8.9452114861460963</v>
      </c>
      <c r="K33" s="47">
        <v>3.6548015427682738</v>
      </c>
      <c r="L33" s="47">
        <v>16.290766588235297</v>
      </c>
      <c r="M33" s="47">
        <v>18.504248230452678</v>
      </c>
      <c r="N33" s="48">
        <v>1.8283032906403942</v>
      </c>
      <c r="O33" s="47">
        <v>2.6771794945848377</v>
      </c>
      <c r="P33" s="47">
        <v>17.765163609022554</v>
      </c>
      <c r="Q33" s="47">
        <v>9.2519249251247935</v>
      </c>
      <c r="R33" s="48">
        <v>9.5231985553047434</v>
      </c>
      <c r="S33" s="47">
        <v>9.3981388034188047</v>
      </c>
      <c r="T33" s="47">
        <v>14.814701639344261</v>
      </c>
      <c r="U33" s="47">
        <v>16.322170497737556</v>
      </c>
      <c r="V33" s="48">
        <v>4.4076011483253588</v>
      </c>
      <c r="W33" s="47">
        <v>5.6825955555555563</v>
      </c>
      <c r="X33" s="47">
        <v>18.742273511811028</v>
      </c>
      <c r="Y33" s="47">
        <v>16.986882188782491</v>
      </c>
      <c r="Z33" s="48">
        <v>8.382200913242011</v>
      </c>
      <c r="AA33" s="47">
        <v>4.7204800000000002</v>
      </c>
      <c r="AB33" s="47">
        <v>15.350668387096773</v>
      </c>
      <c r="AC33" s="47">
        <v>13.975418709677422</v>
      </c>
      <c r="AD33" s="48">
        <v>0.61968469624573375</v>
      </c>
      <c r="AE33" s="47">
        <v>5.3021848341232234</v>
      </c>
      <c r="AF33" s="47">
        <v>5.7708202985074628</v>
      </c>
      <c r="AG33" s="47">
        <v>6.1182022222222221</v>
      </c>
      <c r="AH33" s="48"/>
      <c r="AI33" s="47"/>
      <c r="AJ33" s="47"/>
      <c r="AK33" s="47"/>
      <c r="AL33" s="48"/>
      <c r="AM33" s="47"/>
      <c r="AN33" s="47"/>
      <c r="AO33" s="47"/>
      <c r="AP33" s="48"/>
      <c r="AQ33" s="47"/>
      <c r="AR33" s="47"/>
      <c r="AS33" s="47"/>
      <c r="AT33" s="48"/>
      <c r="AU33" s="47"/>
      <c r="AV33" s="47"/>
      <c r="AW33" s="47"/>
      <c r="AX33" s="48">
        <v>6.595917357992076</v>
      </c>
      <c r="AY33" s="47">
        <v>1.2999910380517503E-2</v>
      </c>
      <c r="AZ33" s="47">
        <v>8.1412428336079081</v>
      </c>
      <c r="BA33" s="47">
        <v>9.750945251396649</v>
      </c>
      <c r="BB33" s="48">
        <v>7.0470268280871675</v>
      </c>
      <c r="BC33" s="47">
        <v>1.6736614550195568</v>
      </c>
      <c r="BD33" s="47">
        <v>8.1667200000000015</v>
      </c>
      <c r="BE33" s="47">
        <v>6.1291655865921788</v>
      </c>
      <c r="BF33"/>
    </row>
    <row r="34" spans="1:58" ht="18" customHeight="1" x14ac:dyDescent="0.3">
      <c r="A34" s="60"/>
      <c r="B34" s="65"/>
      <c r="C34" s="1" t="s">
        <v>43</v>
      </c>
      <c r="D34" s="50">
        <v>49.229423113511579</v>
      </c>
      <c r="E34" s="50">
        <v>28.545752178451352</v>
      </c>
      <c r="F34" s="50">
        <v>421.69345565762063</v>
      </c>
      <c r="G34" s="50">
        <v>93.308379877828472</v>
      </c>
      <c r="H34" s="50">
        <v>0</v>
      </c>
      <c r="I34" s="50">
        <v>120.15507260634315</v>
      </c>
      <c r="J34" s="47"/>
      <c r="K34" s="47">
        <v>23.950903834805032</v>
      </c>
      <c r="L34" s="47">
        <v>3047.3163364761922</v>
      </c>
      <c r="M34" s="47">
        <v>63.371130315481672</v>
      </c>
      <c r="N34" s="48"/>
      <c r="O34" s="47">
        <v>14.450739756371007</v>
      </c>
      <c r="P34" s="47">
        <v>409.75792480793206</v>
      </c>
      <c r="Q34" s="47">
        <v>26.363335126725111</v>
      </c>
      <c r="R34" s="48">
        <v>41.134863717959753</v>
      </c>
      <c r="S34" s="47">
        <v>21.747256390621391</v>
      </c>
      <c r="T34" s="47">
        <v>426.82532802203963</v>
      </c>
      <c r="U34" s="47">
        <v>87.760934458955347</v>
      </c>
      <c r="V34" s="48">
        <v>23.820012205873219</v>
      </c>
      <c r="W34" s="47">
        <v>8.0446130349501264</v>
      </c>
      <c r="X34" s="47">
        <v>237.26783848646517</v>
      </c>
      <c r="Y34" s="47">
        <v>20.810451785217303</v>
      </c>
      <c r="Z34" s="48">
        <v>34.654434252503393</v>
      </c>
      <c r="AA34" s="47">
        <v>20.934078887250866</v>
      </c>
      <c r="AB34" s="47">
        <v>632.11227503751468</v>
      </c>
      <c r="AC34" s="47">
        <v>69.479613112934089</v>
      </c>
      <c r="AD34" s="48">
        <v>14.731198329624544</v>
      </c>
      <c r="AE34" s="47">
        <v>16.545746939925788</v>
      </c>
      <c r="AF34" s="47">
        <v>774.21229496438991</v>
      </c>
      <c r="AG34" s="47">
        <v>31.722212447222287</v>
      </c>
      <c r="AH34" s="48"/>
      <c r="AI34" s="47"/>
      <c r="AJ34" s="47"/>
      <c r="AK34" s="47"/>
      <c r="AL34" s="48"/>
      <c r="AM34" s="47"/>
      <c r="AN34" s="47"/>
      <c r="AO34" s="47"/>
      <c r="AP34" s="48"/>
      <c r="AQ34" s="47"/>
      <c r="AR34" s="47"/>
      <c r="AS34" s="47"/>
      <c r="AT34" s="48"/>
      <c r="AU34" s="47"/>
      <c r="AV34" s="47"/>
      <c r="AW34" s="47"/>
      <c r="AX34" s="48">
        <v>32.518331269815697</v>
      </c>
      <c r="AY34" s="47">
        <v>24.98164491154504</v>
      </c>
      <c r="AZ34" s="47">
        <v>58.183649831070149</v>
      </c>
      <c r="BA34" s="47">
        <v>71.867720498495174</v>
      </c>
      <c r="BB34" s="48">
        <v>24.849233949309397</v>
      </c>
      <c r="BC34" s="47">
        <v>16.84861568746091</v>
      </c>
      <c r="BD34" s="47">
        <v>7.7617138138374786</v>
      </c>
      <c r="BE34" s="47">
        <v>49.47026386841469</v>
      </c>
      <c r="BF34"/>
    </row>
    <row r="35" spans="1:58" ht="18" customHeight="1" x14ac:dyDescent="0.3">
      <c r="A35" s="60"/>
      <c r="B35" s="66"/>
      <c r="C35" s="1" t="s">
        <v>44</v>
      </c>
      <c r="D35" s="50">
        <v>77.586979898038834</v>
      </c>
      <c r="E35" s="50">
        <v>148.41024807680066</v>
      </c>
      <c r="F35" s="50">
        <v>111.50525219316815</v>
      </c>
      <c r="G35" s="50">
        <v>230.4127102043411</v>
      </c>
      <c r="H35" s="50">
        <v>54.238333581043726</v>
      </c>
      <c r="I35" s="50">
        <v>67.430300014970371</v>
      </c>
      <c r="J35" s="47"/>
      <c r="K35" s="47">
        <v>18.163281828451115</v>
      </c>
      <c r="L35" s="47">
        <v>353.28777307498717</v>
      </c>
      <c r="M35" s="47">
        <v>55.789921474059007</v>
      </c>
      <c r="N35" s="48"/>
      <c r="O35" s="47">
        <v>13.425864596344697</v>
      </c>
      <c r="P35" s="47">
        <v>107.21860507144672</v>
      </c>
      <c r="Q35" s="47">
        <v>4.5530379300223425</v>
      </c>
      <c r="R35" s="48">
        <v>27.338602841360082</v>
      </c>
      <c r="S35" s="47">
        <v>54.214991283661782</v>
      </c>
      <c r="T35" s="47">
        <v>67.307070957321628</v>
      </c>
      <c r="U35" s="47">
        <v>148.51850446900133</v>
      </c>
      <c r="V35" s="48">
        <v>5.5435664770032229</v>
      </c>
      <c r="W35" s="47">
        <v>4.7281564353803649</v>
      </c>
      <c r="X35" s="47">
        <v>78.974324147384493</v>
      </c>
      <c r="Y35" s="47">
        <v>10.606989275567825</v>
      </c>
      <c r="Z35" s="48">
        <v>28.363004224519145</v>
      </c>
      <c r="AA35" s="47">
        <v>85.639413629662613</v>
      </c>
      <c r="AB35" s="47">
        <v>76.067748351972099</v>
      </c>
      <c r="AC35" s="47">
        <v>165.47816252851479</v>
      </c>
      <c r="AD35" s="48">
        <v>12.93783505471373</v>
      </c>
      <c r="AE35" s="47">
        <v>22.221322925132888</v>
      </c>
      <c r="AF35" s="47">
        <v>113.52439351032244</v>
      </c>
      <c r="AG35" s="47">
        <v>8.9753992021298483</v>
      </c>
      <c r="AH35" s="48">
        <v>70.485045864680785</v>
      </c>
      <c r="AI35" s="47">
        <v>99.019260252269859</v>
      </c>
      <c r="AJ35" s="47">
        <v>23.516657338368503</v>
      </c>
      <c r="AK35" s="47">
        <v>17.713846153846152</v>
      </c>
      <c r="AL35" s="48">
        <v>96.09172288647585</v>
      </c>
      <c r="AM35" s="47">
        <v>12.896386029145347</v>
      </c>
      <c r="AN35" s="47">
        <v>1.7129585653518731</v>
      </c>
      <c r="AO35" s="47">
        <v>-0.82890485106382972</v>
      </c>
      <c r="AP35" s="48">
        <v>1.3877704020946424</v>
      </c>
      <c r="AQ35" s="47">
        <v>153.74163900485775</v>
      </c>
      <c r="AR35" s="47">
        <v>24.695896897346188</v>
      </c>
      <c r="AS35" s="47">
        <v>21.948656716417911</v>
      </c>
      <c r="AT35" s="48">
        <v>58.573593622524449</v>
      </c>
      <c r="AU35" s="47">
        <v>12.882337678351075</v>
      </c>
      <c r="AV35" s="47">
        <v>1.7064068114230821</v>
      </c>
      <c r="AW35" s="47">
        <v>6.4268176991150439</v>
      </c>
      <c r="AX35" s="48">
        <v>28.182553767173605</v>
      </c>
      <c r="AY35" s="47">
        <v>24.058840086316462</v>
      </c>
      <c r="AZ35" s="47">
        <v>162.8305020452251</v>
      </c>
      <c r="BA35" s="47">
        <v>29.355199680539183</v>
      </c>
      <c r="BB35" s="48">
        <v>15.271925031346401</v>
      </c>
      <c r="BC35" s="47">
        <v>3.0353731763791449</v>
      </c>
      <c r="BD35" s="47">
        <v>3.8211514160430666</v>
      </c>
      <c r="BE35" s="47">
        <v>12.94455180329715</v>
      </c>
      <c r="BF35"/>
    </row>
    <row r="36" spans="1:58" ht="18" customHeight="1" x14ac:dyDescent="0.3">
      <c r="A36" s="60"/>
      <c r="B36" s="66"/>
      <c r="C36" s="1" t="s">
        <v>45</v>
      </c>
      <c r="D36" s="50"/>
      <c r="E36" s="50"/>
      <c r="F36" s="50"/>
      <c r="G36" s="50"/>
      <c r="H36" s="50"/>
      <c r="I36" s="50"/>
      <c r="J36" s="47"/>
      <c r="K36" s="47"/>
      <c r="L36" s="47"/>
      <c r="M36" s="47"/>
      <c r="N36" s="48"/>
      <c r="O36" s="47"/>
      <c r="P36" s="47"/>
      <c r="Q36" s="47"/>
      <c r="R36" s="48"/>
      <c r="S36" s="47"/>
      <c r="T36" s="47"/>
      <c r="U36" s="47"/>
      <c r="V36" s="48"/>
      <c r="W36" s="47"/>
      <c r="X36" s="47"/>
      <c r="Y36" s="47"/>
      <c r="Z36" s="48"/>
      <c r="AA36" s="47"/>
      <c r="AB36" s="47"/>
      <c r="AC36" s="47"/>
      <c r="AD36" s="48"/>
      <c r="AE36" s="47"/>
      <c r="AF36" s="47"/>
      <c r="AG36" s="47"/>
      <c r="AH36" s="48"/>
      <c r="AI36" s="47"/>
      <c r="AJ36" s="47"/>
      <c r="AK36" s="47"/>
      <c r="AL36" s="48"/>
      <c r="AM36" s="47"/>
      <c r="AN36" s="47"/>
      <c r="AO36" s="47"/>
      <c r="AP36" s="48"/>
      <c r="AQ36" s="47"/>
      <c r="AR36" s="47"/>
      <c r="AS36" s="47"/>
      <c r="AT36" s="48"/>
      <c r="AU36" s="47"/>
      <c r="AV36" s="47"/>
      <c r="AW36" s="47"/>
      <c r="AX36" s="48"/>
      <c r="AY36" s="47"/>
      <c r="AZ36" s="47"/>
      <c r="BA36" s="47"/>
      <c r="BB36" s="48"/>
      <c r="BC36" s="47"/>
      <c r="BD36" s="47"/>
      <c r="BE36" s="47"/>
      <c r="BF36"/>
    </row>
    <row r="37" spans="1:58" ht="18" customHeight="1" x14ac:dyDescent="0.3">
      <c r="A37" s="60"/>
      <c r="B37" s="66"/>
      <c r="C37" s="4" t="s">
        <v>46</v>
      </c>
      <c r="D37" s="50">
        <v>34.434176095497371</v>
      </c>
      <c r="E37" s="50">
        <v>90.55846846188237</v>
      </c>
      <c r="F37" s="50">
        <v>80.551747599490881</v>
      </c>
      <c r="G37" s="50">
        <v>114.94607306910648</v>
      </c>
      <c r="H37" s="50">
        <v>0</v>
      </c>
      <c r="I37" s="50">
        <v>63.656520627045047</v>
      </c>
      <c r="J37" s="47"/>
      <c r="K37" s="47">
        <v>15.638893506530792</v>
      </c>
      <c r="L37" s="47">
        <v>308.08033291847221</v>
      </c>
      <c r="M37" s="47">
        <v>22.549236553975074</v>
      </c>
      <c r="N37" s="48"/>
      <c r="O37" s="47">
        <v>3.8330330984984098</v>
      </c>
      <c r="P37" s="47">
        <v>87.686533604942866</v>
      </c>
      <c r="Q37" s="47">
        <v>0</v>
      </c>
      <c r="R37" s="48">
        <v>15.573693259474474</v>
      </c>
      <c r="S37" s="47">
        <v>35.775768259501106</v>
      </c>
      <c r="T37" s="47">
        <v>88.237928389171643</v>
      </c>
      <c r="U37" s="47">
        <v>82.851231831880924</v>
      </c>
      <c r="V37" s="48">
        <v>34.322472133008233</v>
      </c>
      <c r="W37" s="47">
        <v>8.2003152227233542</v>
      </c>
      <c r="X37" s="47">
        <v>74.491065571332101</v>
      </c>
      <c r="Y37" s="47">
        <v>0</v>
      </c>
      <c r="Z37" s="48">
        <v>12.995412844688769</v>
      </c>
      <c r="AA37" s="47">
        <v>54.588865997855116</v>
      </c>
      <c r="AB37" s="47">
        <v>73.567869298151422</v>
      </c>
      <c r="AC37" s="47">
        <v>94.407413237421892</v>
      </c>
      <c r="AD37" s="48">
        <v>5.7771916927484073</v>
      </c>
      <c r="AE37" s="47">
        <v>16.738139346203994</v>
      </c>
      <c r="AF37" s="47">
        <v>74.613205628692498</v>
      </c>
      <c r="AG37" s="47">
        <v>12.949240070248406</v>
      </c>
      <c r="AH37" s="48"/>
      <c r="AI37" s="47"/>
      <c r="AJ37" s="47"/>
      <c r="AK37" s="47"/>
      <c r="AL37" s="48"/>
      <c r="AM37" s="47"/>
      <c r="AN37" s="47"/>
      <c r="AO37" s="47"/>
      <c r="AP37" s="48"/>
      <c r="AQ37" s="47"/>
      <c r="AR37" s="47"/>
      <c r="AS37" s="47"/>
      <c r="AT37" s="48"/>
      <c r="AU37" s="47"/>
      <c r="AV37" s="47"/>
      <c r="AW37" s="47"/>
      <c r="AX37" s="48">
        <v>9.1533080611333073</v>
      </c>
      <c r="AY37" s="47">
        <v>16.676401484487851</v>
      </c>
      <c r="AZ37" s="47">
        <v>96.275104037022558</v>
      </c>
      <c r="BA37" s="47">
        <v>24.987853588707559</v>
      </c>
      <c r="BB37" s="48">
        <v>24.266830028622461</v>
      </c>
      <c r="BC37" s="47">
        <v>6.110081642301</v>
      </c>
      <c r="BD37" s="47">
        <v>0.93140565766049743</v>
      </c>
      <c r="BE37" s="47">
        <v>15.252495148071063</v>
      </c>
      <c r="BF37"/>
    </row>
    <row r="38" spans="1:58" ht="18" customHeight="1" x14ac:dyDescent="0.3">
      <c r="A38" s="60"/>
      <c r="B38" s="66"/>
      <c r="C38" s="1" t="s">
        <v>47</v>
      </c>
      <c r="D38" s="50"/>
      <c r="E38" s="50"/>
      <c r="F38" s="50"/>
      <c r="G38" s="50"/>
      <c r="H38" s="50"/>
      <c r="I38" s="50"/>
      <c r="J38" s="47"/>
      <c r="K38" s="47"/>
      <c r="L38" s="47"/>
      <c r="M38" s="47"/>
      <c r="N38" s="48"/>
      <c r="O38" s="47"/>
      <c r="P38" s="47"/>
      <c r="Q38" s="47"/>
      <c r="R38" s="48"/>
      <c r="S38" s="47"/>
      <c r="T38" s="47"/>
      <c r="U38" s="47"/>
      <c r="V38" s="48"/>
      <c r="W38" s="47"/>
      <c r="X38" s="47"/>
      <c r="Y38" s="47"/>
      <c r="Z38" s="48"/>
      <c r="AA38" s="47"/>
      <c r="AB38" s="47"/>
      <c r="AC38" s="47"/>
      <c r="AD38" s="48"/>
      <c r="AE38" s="47"/>
      <c r="AF38" s="47"/>
      <c r="AG38" s="47"/>
      <c r="AH38" s="48"/>
      <c r="AI38" s="47"/>
      <c r="AJ38" s="47"/>
      <c r="AK38" s="47"/>
      <c r="AL38" s="48"/>
      <c r="AM38" s="47"/>
      <c r="AN38" s="47"/>
      <c r="AO38" s="47"/>
      <c r="AP38" s="48"/>
      <c r="AQ38" s="47"/>
      <c r="AR38" s="47"/>
      <c r="AS38" s="47"/>
      <c r="AT38" s="48"/>
      <c r="AU38" s="47"/>
      <c r="AV38" s="47"/>
      <c r="AW38" s="47"/>
      <c r="AX38" s="48"/>
      <c r="AY38" s="47"/>
      <c r="AZ38" s="47"/>
      <c r="BA38" s="47"/>
      <c r="BB38" s="48"/>
      <c r="BC38" s="47"/>
      <c r="BD38" s="47"/>
      <c r="BE38" s="47"/>
      <c r="BF38"/>
    </row>
    <row r="39" spans="1:58" ht="18" customHeight="1" x14ac:dyDescent="0.3">
      <c r="A39" s="60"/>
      <c r="B39" s="66"/>
      <c r="C39" s="1" t="s">
        <v>48</v>
      </c>
      <c r="D39" s="50">
        <v>228.5480563380282</v>
      </c>
      <c r="E39" s="50">
        <v>146.27498350066438</v>
      </c>
      <c r="F39" s="50">
        <v>349.75299061971015</v>
      </c>
      <c r="G39" s="50">
        <v>434.53672901536044</v>
      </c>
      <c r="H39" s="50">
        <v>52.877851302175202</v>
      </c>
      <c r="I39" s="50">
        <v>744.42477144506938</v>
      </c>
      <c r="J39" s="47"/>
      <c r="K39" s="47">
        <v>95.923757921419508</v>
      </c>
      <c r="L39" s="47">
        <v>2164.7546086956522</v>
      </c>
      <c r="M39" s="47">
        <v>354.70747286821705</v>
      </c>
      <c r="N39" s="48"/>
      <c r="O39" s="47">
        <v>27.122122362869199</v>
      </c>
      <c r="P39" s="47">
        <v>291.51123021582737</v>
      </c>
      <c r="Q39" s="47">
        <v>67.572251655629159</v>
      </c>
      <c r="R39" s="48">
        <v>147.39914720812183</v>
      </c>
      <c r="S39" s="47">
        <v>93.086592686002533</v>
      </c>
      <c r="T39" s="47">
        <v>349.97997868561276</v>
      </c>
      <c r="U39" s="47">
        <v>400.53095447870777</v>
      </c>
      <c r="V39" s="48">
        <v>27.220469264069258</v>
      </c>
      <c r="W39" s="47">
        <v>39.210983974358975</v>
      </c>
      <c r="X39" s="47">
        <v>164.59421910447765</v>
      </c>
      <c r="Y39" s="47">
        <v>140.34024827586211</v>
      </c>
      <c r="Z39" s="48">
        <v>111.81865567010307</v>
      </c>
      <c r="AA39" s="47">
        <v>101.11130824742267</v>
      </c>
      <c r="AB39" s="47">
        <v>427.34131066460588</v>
      </c>
      <c r="AC39" s="47">
        <v>296.53865482233505</v>
      </c>
      <c r="AD39" s="48">
        <v>8.1741469910371318</v>
      </c>
      <c r="AE39" s="47">
        <v>47.629600000000003</v>
      </c>
      <c r="AF39" s="47">
        <v>733.81918750000011</v>
      </c>
      <c r="AG39" s="47">
        <v>46.83532459016395</v>
      </c>
      <c r="AH39" s="48">
        <v>587.45661818181838</v>
      </c>
      <c r="AI39" s="47">
        <v>328.98535384615388</v>
      </c>
      <c r="AJ39" s="47">
        <v>43.396097894736855</v>
      </c>
      <c r="AK39" s="47">
        <v>543.15428571428561</v>
      </c>
      <c r="AL39" s="48">
        <v>484.27337142857135</v>
      </c>
      <c r="AM39" s="47">
        <v>31.575140000000005</v>
      </c>
      <c r="AN39" s="47">
        <v>3.6544320627802698</v>
      </c>
      <c r="AO39" s="47">
        <v>134.94066382978724</v>
      </c>
      <c r="AP39" s="48">
        <v>406.94465853658528</v>
      </c>
      <c r="AQ39" s="47">
        <v>227.88300000000004</v>
      </c>
      <c r="AR39" s="47">
        <v>47.481001904761904</v>
      </c>
      <c r="AS39" s="47">
        <v>566.41194029850749</v>
      </c>
      <c r="AT39" s="48">
        <v>504.13761741835145</v>
      </c>
      <c r="AU39" s="47">
        <v>125.78851764705884</v>
      </c>
      <c r="AV39" s="47">
        <v>28.379029600000003</v>
      </c>
      <c r="AW39" s="47">
        <v>241.80276106194688</v>
      </c>
      <c r="AX39" s="48">
        <v>160.73375280898881</v>
      </c>
      <c r="AY39" s="47">
        <v>121.26070963364992</v>
      </c>
      <c r="AZ39" s="47">
        <v>299.38095652173911</v>
      </c>
      <c r="BA39" s="47">
        <v>305.668888888889</v>
      </c>
      <c r="BB39" s="48">
        <v>53.308946959896495</v>
      </c>
      <c r="BC39" s="47">
        <v>87.306526315789483</v>
      </c>
      <c r="BD39" s="47">
        <v>1.3282910000000001</v>
      </c>
      <c r="BE39" s="47">
        <v>151.81848739495797</v>
      </c>
      <c r="BF39"/>
    </row>
    <row r="40" spans="1:58" ht="18" customHeight="1" x14ac:dyDescent="0.3">
      <c r="A40" s="29"/>
      <c r="B40"/>
      <c r="C40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2"/>
      <c r="O40" s="51"/>
      <c r="P40" s="51"/>
      <c r="Q40" s="51"/>
      <c r="R40" s="52"/>
      <c r="S40" s="51"/>
      <c r="T40" s="51"/>
      <c r="U40" s="51"/>
      <c r="V40" s="52"/>
      <c r="W40" s="51"/>
      <c r="X40" s="51"/>
      <c r="Y40" s="51"/>
      <c r="Z40" s="52"/>
      <c r="AA40" s="51"/>
      <c r="AB40" s="51"/>
      <c r="AC40" s="51"/>
      <c r="AD40" s="52"/>
      <c r="AE40" s="51"/>
      <c r="AF40" s="51"/>
      <c r="AG40" s="51"/>
      <c r="AH40" s="52"/>
      <c r="AI40" s="51"/>
      <c r="AJ40" s="51"/>
      <c r="AK40" s="51"/>
      <c r="AL40" s="52"/>
      <c r="AM40" s="51"/>
      <c r="AN40" s="51"/>
      <c r="AO40" s="51"/>
      <c r="AP40" s="52"/>
      <c r="AQ40" s="51"/>
      <c r="AR40" s="51"/>
      <c r="AS40" s="51"/>
      <c r="AT40" s="52"/>
      <c r="AU40" s="51"/>
      <c r="AV40" s="51"/>
      <c r="AW40" s="51"/>
      <c r="AX40" s="52"/>
      <c r="AY40" s="51"/>
      <c r="AZ40" s="51"/>
      <c r="BA40" s="51"/>
      <c r="BB40" s="52"/>
      <c r="BC40" s="51"/>
      <c r="BD40" s="51"/>
      <c r="BE40" s="51"/>
      <c r="BF40"/>
    </row>
    <row r="41" spans="1:58" ht="14.4" x14ac:dyDescent="0.3">
      <c r="A41" s="29"/>
      <c r="B41"/>
      <c r="C4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2"/>
      <c r="O41" s="51"/>
      <c r="P41" s="51"/>
      <c r="Q41" s="51"/>
      <c r="R41" s="52"/>
      <c r="S41" s="51"/>
      <c r="T41" s="51"/>
      <c r="U41" s="51"/>
      <c r="V41" s="52"/>
      <c r="W41" s="51"/>
      <c r="X41" s="51"/>
      <c r="Y41" s="51"/>
      <c r="Z41" s="52"/>
      <c r="AA41" s="51"/>
      <c r="AB41" s="51"/>
      <c r="AC41" s="51"/>
      <c r="AD41" s="52"/>
      <c r="AE41" s="51"/>
      <c r="AF41" s="51"/>
      <c r="AG41" s="51"/>
      <c r="AH41" s="52"/>
      <c r="AI41" s="51"/>
      <c r="AJ41" s="51"/>
      <c r="AK41" s="51"/>
      <c r="AL41" s="52"/>
      <c r="AM41" s="51"/>
      <c r="AN41" s="51"/>
      <c r="AO41" s="51"/>
      <c r="AP41" s="52"/>
      <c r="AQ41" s="51"/>
      <c r="AR41" s="51"/>
      <c r="AS41" s="51"/>
      <c r="AT41" s="52"/>
      <c r="AU41" s="51"/>
      <c r="AV41" s="51"/>
      <c r="AW41" s="51"/>
      <c r="AX41" s="52"/>
      <c r="AY41" s="51"/>
      <c r="AZ41" s="51"/>
      <c r="BA41" s="51"/>
      <c r="BB41" s="52"/>
      <c r="BC41" s="51"/>
      <c r="BD41" s="51"/>
      <c r="BE41" s="51"/>
      <c r="BF41"/>
    </row>
    <row r="42" spans="1:58" ht="21" customHeight="1" x14ac:dyDescent="0.3">
      <c r="A42" s="60" t="s">
        <v>12</v>
      </c>
      <c r="B42" s="34" t="s">
        <v>31</v>
      </c>
      <c r="C42" s="1" t="s">
        <v>32</v>
      </c>
      <c r="D42" s="50">
        <v>100</v>
      </c>
      <c r="E42" s="50">
        <v>100</v>
      </c>
      <c r="F42" s="50">
        <v>100</v>
      </c>
      <c r="G42" s="50">
        <v>100</v>
      </c>
      <c r="H42" s="50">
        <v>100</v>
      </c>
      <c r="I42" s="50">
        <v>100</v>
      </c>
      <c r="J42" s="28"/>
      <c r="K42" s="28">
        <v>28.108493642456118</v>
      </c>
      <c r="L42" s="28">
        <v>60.939083151706022</v>
      </c>
      <c r="M42" s="28">
        <v>26.458592964001344</v>
      </c>
      <c r="N42" s="40"/>
      <c r="O42" s="28">
        <v>20.381526104417674</v>
      </c>
      <c r="P42" s="28">
        <v>20.77963513496498</v>
      </c>
      <c r="Q42" s="28"/>
      <c r="R42" s="40">
        <v>142.52173913043478</v>
      </c>
      <c r="S42" s="28">
        <v>27.901344879784958</v>
      </c>
      <c r="T42" s="28">
        <v>64.487930879083535</v>
      </c>
      <c r="U42" s="28">
        <v>41.887053548270423</v>
      </c>
      <c r="V42" s="40">
        <v>71.6279069767442</v>
      </c>
      <c r="W42" s="28">
        <v>4.0568013681520343</v>
      </c>
      <c r="X42" s="28">
        <v>39.096076350948358</v>
      </c>
      <c r="Y42" s="28">
        <v>16.341259424313385</v>
      </c>
      <c r="Z42" s="40">
        <v>120.13824884792623</v>
      </c>
      <c r="AA42" s="28">
        <v>7.433314827337302</v>
      </c>
      <c r="AB42" s="28">
        <v>60.799151310586076</v>
      </c>
      <c r="AC42" s="28">
        <v>56.214253169926664</v>
      </c>
      <c r="AD42" s="40">
        <v>157.07627118644066</v>
      </c>
      <c r="AE42" s="28">
        <v>5.0480560010941602</v>
      </c>
      <c r="AF42" s="28">
        <v>45.589130046399831</v>
      </c>
      <c r="AG42" s="28">
        <v>0</v>
      </c>
      <c r="AH42" s="40">
        <v>46.398363383551946</v>
      </c>
      <c r="AI42" s="28">
        <v>30.984170153397017</v>
      </c>
      <c r="AJ42" s="28">
        <v>198.0252791222963</v>
      </c>
      <c r="AK42" s="28">
        <v>0</v>
      </c>
      <c r="AL42" s="40">
        <v>134.9169786091424</v>
      </c>
      <c r="AM42" s="28">
        <v>14.411993622326611</v>
      </c>
      <c r="AN42" s="28">
        <v>0</v>
      </c>
      <c r="AO42" s="28">
        <v>8.681268063733544</v>
      </c>
      <c r="AP42" s="40">
        <v>77.478246925235965</v>
      </c>
      <c r="AQ42" s="28">
        <v>52.357572519011576</v>
      </c>
      <c r="AR42" s="28">
        <v>88.806484931876838</v>
      </c>
      <c r="AS42" s="28">
        <v>0</v>
      </c>
      <c r="AT42" s="40">
        <v>98.187966098235023</v>
      </c>
      <c r="AU42" s="28">
        <v>22.132467931299562</v>
      </c>
      <c r="AV42" s="28">
        <v>11.245049500343695</v>
      </c>
      <c r="AW42" s="28">
        <v>0</v>
      </c>
      <c r="AX42" s="40">
        <v>20.612612612612612</v>
      </c>
      <c r="AY42" s="28">
        <v>10.117623604465708</v>
      </c>
      <c r="AZ42" s="28">
        <v>190.05317078094009</v>
      </c>
      <c r="BA42" s="28">
        <v>6.8299704057586856</v>
      </c>
      <c r="BB42" s="40">
        <v>50.663900414937757</v>
      </c>
      <c r="BC42" s="28">
        <v>23.474592256209164</v>
      </c>
      <c r="BD42" s="28">
        <v>15.608231416792179</v>
      </c>
      <c r="BE42" s="28">
        <v>12.783671556312489</v>
      </c>
    </row>
    <row r="43" spans="1:58" ht="17.399999999999999" x14ac:dyDescent="0.3">
      <c r="A43" s="60"/>
      <c r="B43" s="61" t="s">
        <v>33</v>
      </c>
      <c r="C43" s="1" t="s">
        <v>1</v>
      </c>
      <c r="D43" s="50">
        <v>100</v>
      </c>
      <c r="E43" s="50">
        <v>100</v>
      </c>
      <c r="F43" s="50">
        <v>100</v>
      </c>
      <c r="G43" s="50">
        <v>100</v>
      </c>
      <c r="H43" s="50">
        <v>100</v>
      </c>
      <c r="I43" s="50">
        <v>100</v>
      </c>
      <c r="J43" s="28"/>
      <c r="K43" s="28">
        <v>127.2463169768227</v>
      </c>
      <c r="L43" s="28">
        <v>442.63627855877417</v>
      </c>
      <c r="M43" s="28">
        <v>69.050652890082148</v>
      </c>
      <c r="N43" s="40"/>
      <c r="O43" s="28">
        <v>229.25444708156994</v>
      </c>
      <c r="P43" s="28">
        <v>111.5876544938581</v>
      </c>
      <c r="Q43" s="28">
        <v>30.440882591358942</v>
      </c>
      <c r="R43" s="40">
        <v>75.691503818065428</v>
      </c>
      <c r="S43" s="28">
        <v>27.005388366703976</v>
      </c>
      <c r="T43" s="28">
        <v>82.43727485213951</v>
      </c>
      <c r="U43" s="28">
        <v>92.399360057685456</v>
      </c>
      <c r="V43" s="40">
        <v>56.375748603727857</v>
      </c>
      <c r="W43" s="28">
        <v>22.539769622072299</v>
      </c>
      <c r="X43" s="28">
        <v>92.601098356097182</v>
      </c>
      <c r="Y43" s="28">
        <v>45.304023135899122</v>
      </c>
      <c r="Z43" s="40">
        <v>86.469739864323458</v>
      </c>
      <c r="AA43" s="28">
        <v>26.12151802070176</v>
      </c>
      <c r="AB43" s="28">
        <v>116.79079018388299</v>
      </c>
      <c r="AC43" s="28">
        <v>80.419077980868153</v>
      </c>
      <c r="AD43" s="40">
        <v>39.189825718323121</v>
      </c>
      <c r="AE43" s="28">
        <v>42.93131382556448</v>
      </c>
      <c r="AF43" s="28">
        <v>160.82046109724695</v>
      </c>
      <c r="AG43" s="28">
        <v>52.820721023000708</v>
      </c>
      <c r="AH43" s="40">
        <v>110.61590307430443</v>
      </c>
      <c r="AI43" s="28">
        <v>45.862747501496536</v>
      </c>
      <c r="AJ43" s="28">
        <v>64.308591764107803</v>
      </c>
      <c r="AK43" s="28">
        <v>112.93417260713329</v>
      </c>
      <c r="AL43" s="40">
        <v>125.11746254664253</v>
      </c>
      <c r="AM43" s="28">
        <v>19.635846984173668</v>
      </c>
      <c r="AN43" s="28">
        <v>49.002943181325961</v>
      </c>
      <c r="AO43" s="28">
        <v>29.154637467373419</v>
      </c>
      <c r="AP43" s="40">
        <v>159.3343153425231</v>
      </c>
      <c r="AQ43" s="28">
        <v>74.590717439880478</v>
      </c>
      <c r="AR43" s="28">
        <v>57.935579925920536</v>
      </c>
      <c r="AS43" s="28">
        <v>93.539060160854447</v>
      </c>
      <c r="AT43" s="40">
        <v>81.57611403396956</v>
      </c>
      <c r="AU43" s="28">
        <v>81.903532875162881</v>
      </c>
      <c r="AV43" s="28">
        <v>112.66700559227252</v>
      </c>
      <c r="AW43" s="28">
        <v>93.062034805301863</v>
      </c>
      <c r="AX43" s="40">
        <v>105.57972039022279</v>
      </c>
      <c r="AY43" s="28">
        <v>22.152639400557664</v>
      </c>
      <c r="AZ43" s="28">
        <v>12.73361036827243</v>
      </c>
      <c r="BA43" s="28">
        <v>39.196135153593424</v>
      </c>
      <c r="BB43" s="40">
        <v>86.995690030766312</v>
      </c>
      <c r="BC43" s="28">
        <v>223.19200599058107</v>
      </c>
      <c r="BD43" s="28">
        <v>1.6849406487919949</v>
      </c>
      <c r="BE43" s="28">
        <v>62.788422638468653</v>
      </c>
    </row>
    <row r="44" spans="1:58" ht="17.399999999999999" x14ac:dyDescent="0.3">
      <c r="A44" s="60"/>
      <c r="B44" s="61"/>
      <c r="C44" s="1" t="s">
        <v>34</v>
      </c>
      <c r="D44" s="50">
        <v>100</v>
      </c>
      <c r="E44" s="50">
        <v>100</v>
      </c>
      <c r="F44" s="50">
        <v>100</v>
      </c>
      <c r="G44" s="50">
        <v>100</v>
      </c>
      <c r="H44" s="50">
        <v>100</v>
      </c>
      <c r="I44" s="50">
        <v>100</v>
      </c>
      <c r="J44" s="28"/>
      <c r="K44" s="28">
        <v>78.689086733863661</v>
      </c>
      <c r="L44" s="28">
        <v>420.58364901643648</v>
      </c>
      <c r="M44" s="28">
        <v>62.681194687309315</v>
      </c>
      <c r="N44" s="40"/>
      <c r="O44" s="28">
        <v>183.84799505303505</v>
      </c>
      <c r="P44" s="28">
        <v>112.17235016890632</v>
      </c>
      <c r="Q44" s="28">
        <v>43.890589401928892</v>
      </c>
      <c r="R44" s="40">
        <v>77.030615284194241</v>
      </c>
      <c r="S44" s="28">
        <v>29.745727964854833</v>
      </c>
      <c r="T44" s="28">
        <v>89.915353309858816</v>
      </c>
      <c r="U44" s="28">
        <v>58.443241559623679</v>
      </c>
      <c r="V44" s="40">
        <v>136.29716101626209</v>
      </c>
      <c r="W44" s="28">
        <v>23.032588897283741</v>
      </c>
      <c r="X44" s="28">
        <v>79.861491542108922</v>
      </c>
      <c r="Y44" s="28">
        <v>35.504136429971943</v>
      </c>
      <c r="Z44" s="40">
        <v>82.900498088729293</v>
      </c>
      <c r="AA44" s="28">
        <v>24.895178761249383</v>
      </c>
      <c r="AB44" s="28">
        <v>107.22396312504856</v>
      </c>
      <c r="AC44" s="28">
        <v>72.609965066330744</v>
      </c>
      <c r="AD44" s="40">
        <v>66.462376574736126</v>
      </c>
      <c r="AE44" s="28">
        <v>36.314310405417814</v>
      </c>
      <c r="AF44" s="28">
        <v>132.36563805953679</v>
      </c>
      <c r="AG44" s="28">
        <v>42.426873651728322</v>
      </c>
      <c r="AH44" s="40"/>
      <c r="AI44" s="28"/>
      <c r="AJ44" s="28"/>
      <c r="AK44" s="28"/>
      <c r="AL44" s="40"/>
      <c r="AM44" s="28"/>
      <c r="AN44" s="28"/>
      <c r="AO44" s="28"/>
      <c r="AP44" s="40"/>
      <c r="AQ44" s="28"/>
      <c r="AR44" s="28"/>
      <c r="AS44" s="28"/>
      <c r="AT44" s="40"/>
      <c r="AU44" s="28"/>
      <c r="AV44" s="28"/>
      <c r="AW44" s="28"/>
      <c r="AX44" s="40">
        <v>118.48912775563454</v>
      </c>
      <c r="AY44" s="28">
        <v>23.933209432677707</v>
      </c>
      <c r="AZ44" s="28">
        <v>12.816602322098507</v>
      </c>
      <c r="BA44" s="28">
        <v>50.332238497746054</v>
      </c>
      <c r="BB44" s="40">
        <v>170.90280099422935</v>
      </c>
      <c r="BC44" s="28">
        <v>164.3610581597008</v>
      </c>
      <c r="BD44" s="28">
        <v>1.3577669472857576</v>
      </c>
      <c r="BE44" s="28">
        <v>63.481318105288686</v>
      </c>
    </row>
    <row r="45" spans="1:58" ht="17.399999999999999" x14ac:dyDescent="0.3">
      <c r="A45" s="60"/>
      <c r="B45" s="61"/>
      <c r="C45" s="1" t="s">
        <v>3</v>
      </c>
      <c r="D45" s="50">
        <v>100</v>
      </c>
      <c r="E45" s="50">
        <v>100</v>
      </c>
      <c r="F45" s="50">
        <v>100</v>
      </c>
      <c r="G45" s="50">
        <v>100</v>
      </c>
      <c r="H45" s="50">
        <v>100</v>
      </c>
      <c r="I45" s="50">
        <v>100</v>
      </c>
      <c r="J45" s="28"/>
      <c r="K45" s="28">
        <v>75.495540414305268</v>
      </c>
      <c r="L45" s="28">
        <v>426.72562646713448</v>
      </c>
      <c r="M45" s="28">
        <v>91.979310023826088</v>
      </c>
      <c r="N45" s="40"/>
      <c r="O45" s="28">
        <v>48.927580339578164</v>
      </c>
      <c r="P45" s="28">
        <v>60.896858671019636</v>
      </c>
      <c r="Q45" s="28">
        <v>19.935452931158544</v>
      </c>
      <c r="R45" s="40">
        <v>70.616152862036216</v>
      </c>
      <c r="S45" s="28">
        <v>51.718339119948062</v>
      </c>
      <c r="T45" s="28">
        <v>71.649695342369938</v>
      </c>
      <c r="U45" s="28">
        <v>92.078070584697826</v>
      </c>
      <c r="V45" s="40">
        <v>10.870024284658429</v>
      </c>
      <c r="W45" s="28">
        <v>27.124763837380172</v>
      </c>
      <c r="X45" s="28">
        <v>42.676943003798058</v>
      </c>
      <c r="Y45" s="28">
        <v>34.111312100109387</v>
      </c>
      <c r="Z45" s="40">
        <v>71.053557958259972</v>
      </c>
      <c r="AA45" s="28">
        <v>70.720131695602518</v>
      </c>
      <c r="AB45" s="28">
        <v>85.383409749751465</v>
      </c>
      <c r="AC45" s="28">
        <v>86.778000914850679</v>
      </c>
      <c r="AD45" s="40">
        <v>7.6940133037694007</v>
      </c>
      <c r="AE45" s="28">
        <v>53.416985418365513</v>
      </c>
      <c r="AF45" s="28">
        <v>181.40975093534911</v>
      </c>
      <c r="AG45" s="28">
        <v>20.891383409515615</v>
      </c>
      <c r="AH45" s="40">
        <v>107.18388666962417</v>
      </c>
      <c r="AI45" s="28">
        <v>89.608509865335691</v>
      </c>
      <c r="AJ45" s="28">
        <v>80.150843505115674</v>
      </c>
      <c r="AK45" s="28">
        <v>97.38932452406155</v>
      </c>
      <c r="AL45" s="40">
        <v>104.01629307229938</v>
      </c>
      <c r="AM45" s="28">
        <v>8.5717653122757298</v>
      </c>
      <c r="AN45" s="28">
        <v>6.1257975706427121</v>
      </c>
      <c r="AO45" s="28">
        <v>26.886486987876363</v>
      </c>
      <c r="AP45" s="40">
        <v>74.951141566255373</v>
      </c>
      <c r="AQ45" s="28">
        <v>85.041950902195012</v>
      </c>
      <c r="AR45" s="28">
        <v>96.997836088993452</v>
      </c>
      <c r="AS45" s="28">
        <v>110.71602729608931</v>
      </c>
      <c r="AT45" s="40">
        <v>99.14188218501566</v>
      </c>
      <c r="AU45" s="28">
        <v>69.79606466513863</v>
      </c>
      <c r="AV45" s="28">
        <v>90.531313683060574</v>
      </c>
      <c r="AW45" s="28">
        <v>87.458990144113059</v>
      </c>
      <c r="AX45" s="40">
        <v>77.829542340367226</v>
      </c>
      <c r="AY45" s="28">
        <v>83.80337484086111</v>
      </c>
      <c r="AZ45" s="28">
        <v>82.762466756349326</v>
      </c>
      <c r="BA45" s="28">
        <v>79.725711738300305</v>
      </c>
      <c r="BB45" s="40">
        <v>37.86009528918057</v>
      </c>
      <c r="BC45" s="28">
        <v>94.222863856162704</v>
      </c>
      <c r="BD45" s="28">
        <v>1.7686387832312382</v>
      </c>
      <c r="BE45" s="28">
        <v>60.513068011939723</v>
      </c>
    </row>
    <row r="46" spans="1:58" ht="17.399999999999999" x14ac:dyDescent="0.3">
      <c r="A46" s="60"/>
      <c r="B46" s="61"/>
      <c r="C46" s="4" t="s">
        <v>4</v>
      </c>
      <c r="D46" s="50">
        <v>100</v>
      </c>
      <c r="E46" s="50">
        <v>100</v>
      </c>
      <c r="F46" s="50">
        <v>100</v>
      </c>
      <c r="G46" s="50">
        <v>100</v>
      </c>
      <c r="H46" s="50">
        <v>100</v>
      </c>
      <c r="I46" s="50">
        <v>100</v>
      </c>
      <c r="J46" s="28"/>
      <c r="K46" s="28">
        <v>55.32859243416398</v>
      </c>
      <c r="L46" s="28">
        <v>215.86796831900853</v>
      </c>
      <c r="M46" s="28">
        <v>70.403313382049532</v>
      </c>
      <c r="N46" s="40"/>
      <c r="O46" s="28">
        <v>23.432425747854595</v>
      </c>
      <c r="P46" s="28">
        <v>63.59661405686284</v>
      </c>
      <c r="Q46" s="28">
        <v>6.7598162193138602</v>
      </c>
      <c r="R46" s="40">
        <v>78.692694670618565</v>
      </c>
      <c r="S46" s="28">
        <v>51.844093119116962</v>
      </c>
      <c r="T46" s="28">
        <v>46.520824717254868</v>
      </c>
      <c r="U46" s="28">
        <v>82.18208860763049</v>
      </c>
      <c r="V46" s="40">
        <v>9.4889450594148599</v>
      </c>
      <c r="W46" s="28">
        <v>37.783628199117494</v>
      </c>
      <c r="X46" s="28">
        <v>43.855203610174598</v>
      </c>
      <c r="Y46" s="28">
        <v>26.866977685741489</v>
      </c>
      <c r="Z46" s="40">
        <v>90.3895385041168</v>
      </c>
      <c r="AA46" s="28">
        <v>84.767764625690205</v>
      </c>
      <c r="AB46" s="28">
        <v>58.03731435589571</v>
      </c>
      <c r="AC46" s="28">
        <v>84.924114325395067</v>
      </c>
      <c r="AD46" s="40">
        <v>11.568029286150095</v>
      </c>
      <c r="AE46" s="28">
        <v>63.574695398302239</v>
      </c>
      <c r="AF46" s="28">
        <v>114.08463399212307</v>
      </c>
      <c r="AG46" s="28">
        <v>38.200935032904589</v>
      </c>
      <c r="AH46" s="40">
        <v>51.45760253206619</v>
      </c>
      <c r="AI46" s="28">
        <v>75.683561885703298</v>
      </c>
      <c r="AJ46" s="28">
        <v>101.02067001071644</v>
      </c>
      <c r="AK46" s="28">
        <v>91.636973132702323</v>
      </c>
      <c r="AL46" s="40">
        <v>69.040605713872566</v>
      </c>
      <c r="AM46" s="28">
        <v>4.7800144348865228</v>
      </c>
      <c r="AN46" s="28">
        <v>3.769404233814762</v>
      </c>
      <c r="AO46" s="28">
        <v>33.110497561086042</v>
      </c>
      <c r="AP46" s="40">
        <v>97.309820213490326</v>
      </c>
      <c r="AQ46" s="28">
        <v>53.490637723730131</v>
      </c>
      <c r="AR46" s="28">
        <v>101.4600372606794</v>
      </c>
      <c r="AS46" s="28">
        <v>96.392625107223125</v>
      </c>
      <c r="AT46" s="40">
        <v>45.599382345520787</v>
      </c>
      <c r="AU46" s="28">
        <v>70.294329924801801</v>
      </c>
      <c r="AV46" s="28">
        <v>114.11471532576667</v>
      </c>
      <c r="AW46" s="28">
        <v>92.45093446921021</v>
      </c>
      <c r="AX46" s="40">
        <v>87.500403977291114</v>
      </c>
      <c r="AY46" s="28">
        <v>72.728357603762618</v>
      </c>
      <c r="AZ46" s="28">
        <v>167.79652999586799</v>
      </c>
      <c r="BA46" s="28">
        <v>77.980835137037644</v>
      </c>
      <c r="BB46" s="40">
        <v>67.068946056938458</v>
      </c>
      <c r="BC46" s="28">
        <v>66.817363552123581</v>
      </c>
      <c r="BD46" s="28">
        <v>3.6183653571809575</v>
      </c>
      <c r="BE46" s="28">
        <v>63.599631836725422</v>
      </c>
    </row>
    <row r="47" spans="1:58" ht="17.399999999999999" x14ac:dyDescent="0.3">
      <c r="A47" s="60"/>
      <c r="B47" s="61"/>
      <c r="C47" s="1" t="s">
        <v>35</v>
      </c>
      <c r="D47" s="50">
        <v>100</v>
      </c>
      <c r="E47" s="50">
        <v>100</v>
      </c>
      <c r="F47" s="50">
        <v>100</v>
      </c>
      <c r="G47" s="50">
        <v>100</v>
      </c>
      <c r="H47" s="50">
        <v>100</v>
      </c>
      <c r="I47" s="50">
        <v>100</v>
      </c>
      <c r="J47" s="28"/>
      <c r="K47" s="28">
        <v>40.582710165159305</v>
      </c>
      <c r="L47" s="28">
        <v>384.32804100918509</v>
      </c>
      <c r="M47" s="28">
        <v>53.194305143442996</v>
      </c>
      <c r="N47" s="40"/>
      <c r="O47" s="28">
        <v>18.798155801317279</v>
      </c>
      <c r="P47" s="28">
        <v>107.58994797153898</v>
      </c>
      <c r="Q47" s="28">
        <v>49.463011134867941</v>
      </c>
      <c r="R47" s="40">
        <v>35.214077834179349</v>
      </c>
      <c r="S47" s="28">
        <v>370.36377410978145</v>
      </c>
      <c r="T47" s="28">
        <v>98.555227259790655</v>
      </c>
      <c r="U47" s="28">
        <v>59.293421433377169</v>
      </c>
      <c r="V47" s="40">
        <v>7.7110303030303013</v>
      </c>
      <c r="W47" s="28">
        <v>105.45853204523195</v>
      </c>
      <c r="X47" s="28">
        <v>73.395336184453413</v>
      </c>
      <c r="Y47" s="28">
        <v>22.181388859743645</v>
      </c>
      <c r="Z47" s="40">
        <v>31.292701030927834</v>
      </c>
      <c r="AA47" s="28">
        <v>128.39775110312996</v>
      </c>
      <c r="AB47" s="28">
        <v>93.767934696737527</v>
      </c>
      <c r="AC47" s="28">
        <v>59.239488272248252</v>
      </c>
      <c r="AD47" s="40">
        <v>10.356363636363637</v>
      </c>
      <c r="AE47" s="28">
        <v>244.8762671133355</v>
      </c>
      <c r="AF47" s="28">
        <v>165.18539802848156</v>
      </c>
      <c r="AG47" s="28">
        <v>32.753027496150054</v>
      </c>
      <c r="AH47" s="40"/>
      <c r="AI47" s="28"/>
      <c r="AJ47" s="28"/>
      <c r="AK47" s="28"/>
      <c r="AL47" s="40"/>
      <c r="AM47" s="28"/>
      <c r="AN47" s="28"/>
      <c r="AO47" s="28"/>
      <c r="AP47" s="40"/>
      <c r="AQ47" s="28"/>
      <c r="AR47" s="28"/>
      <c r="AS47" s="28"/>
      <c r="AT47" s="40"/>
      <c r="AU47" s="28"/>
      <c r="AV47" s="28"/>
      <c r="AW47" s="28"/>
      <c r="AX47" s="40">
        <v>54.119550561797759</v>
      </c>
      <c r="AY47" s="28">
        <v>91.686202648342004</v>
      </c>
      <c r="AZ47" s="28">
        <v>6.8434966449681722</v>
      </c>
      <c r="BA47" s="28">
        <v>64.834328831293917</v>
      </c>
      <c r="BB47" s="40">
        <v>57.079223803363519</v>
      </c>
      <c r="BC47" s="28">
        <v>63.774287128730869</v>
      </c>
      <c r="BD47" s="28">
        <v>0.666979309193519</v>
      </c>
      <c r="BE47" s="28">
        <v>38.106707557984983</v>
      </c>
    </row>
    <row r="48" spans="1:58" ht="17.399999999999999" customHeight="1" x14ac:dyDescent="0.3">
      <c r="A48" s="60"/>
      <c r="B48" s="61" t="s">
        <v>57</v>
      </c>
      <c r="C48" s="1" t="s">
        <v>2</v>
      </c>
      <c r="D48" s="50">
        <v>100</v>
      </c>
      <c r="E48" s="50">
        <v>100</v>
      </c>
      <c r="F48" s="50">
        <v>100</v>
      </c>
      <c r="G48" s="50">
        <v>100</v>
      </c>
      <c r="H48" s="50">
        <v>100</v>
      </c>
      <c r="I48" s="50">
        <v>100</v>
      </c>
      <c r="J48" s="28"/>
      <c r="K48" s="28">
        <v>92.074053366940532</v>
      </c>
      <c r="L48" s="28">
        <v>298.27161065428578</v>
      </c>
      <c r="M48" s="28">
        <v>116.0037349609095</v>
      </c>
      <c r="N48" s="40"/>
      <c r="O48" s="28">
        <v>88.589097194852016</v>
      </c>
      <c r="P48" s="28">
        <v>76.892561499606089</v>
      </c>
      <c r="Q48" s="28">
        <v>24.174281841135336</v>
      </c>
      <c r="R48" s="40">
        <v>70.51571494993361</v>
      </c>
      <c r="S48" s="28">
        <v>37.851886656666231</v>
      </c>
      <c r="T48" s="28">
        <v>62.86837974714372</v>
      </c>
      <c r="U48" s="28">
        <v>112.00480376128191</v>
      </c>
      <c r="V48" s="40">
        <v>4.2490465153354657</v>
      </c>
      <c r="W48" s="28">
        <v>11.804106379663082</v>
      </c>
      <c r="X48" s="28">
        <v>62.473805017638981</v>
      </c>
      <c r="Y48" s="28">
        <v>39.978762920475226</v>
      </c>
      <c r="Z48" s="40">
        <v>73.652054554481467</v>
      </c>
      <c r="AA48" s="28">
        <v>41.314724039278431</v>
      </c>
      <c r="AB48" s="28">
        <v>88.359699189188248</v>
      </c>
      <c r="AC48" s="28">
        <v>74.394662785444055</v>
      </c>
      <c r="AD48" s="40">
        <v>15.596188514035541</v>
      </c>
      <c r="AE48" s="28">
        <v>43.630538912846134</v>
      </c>
      <c r="AF48" s="28">
        <v>186.41975665892866</v>
      </c>
      <c r="AG48" s="28">
        <v>31.319900652703943</v>
      </c>
      <c r="AH48" s="40">
        <v>81.145946602243441</v>
      </c>
      <c r="AI48" s="28">
        <v>84.936565911632343</v>
      </c>
      <c r="AJ48" s="28">
        <v>31.669169244927737</v>
      </c>
      <c r="AK48" s="28">
        <v>98.190392980694526</v>
      </c>
      <c r="AL48" s="40">
        <v>109.0506259058791</v>
      </c>
      <c r="AM48" s="28">
        <v>15.566381910496526</v>
      </c>
      <c r="AN48" s="28">
        <v>4.6287396369869587</v>
      </c>
      <c r="AO48" s="28">
        <v>24.797388791609258</v>
      </c>
      <c r="AP48" s="40">
        <v>710.8200477482726</v>
      </c>
      <c r="AQ48" s="28">
        <v>60.190010053919906</v>
      </c>
      <c r="AR48" s="28">
        <v>52.181178593268449</v>
      </c>
      <c r="AS48" s="28">
        <v>132.20339218451983</v>
      </c>
      <c r="AT48" s="40">
        <v>72.519121512109919</v>
      </c>
      <c r="AU48" s="28">
        <v>80.676589540832211</v>
      </c>
      <c r="AV48" s="28">
        <v>69.400967529047051</v>
      </c>
      <c r="AW48" s="28">
        <v>110.70315102425205</v>
      </c>
      <c r="AX48" s="40">
        <v>120.35704054674679</v>
      </c>
      <c r="AY48" s="28">
        <v>51.343293903840383</v>
      </c>
      <c r="AZ48" s="28">
        <v>18.371802105517602</v>
      </c>
      <c r="BA48" s="28">
        <v>67.646499166602183</v>
      </c>
      <c r="BB48" s="40">
        <v>66.402559469928789</v>
      </c>
      <c r="BC48" s="28">
        <v>128.85042193559823</v>
      </c>
      <c r="BD48" s="28">
        <v>0.23892557959387239</v>
      </c>
      <c r="BE48" s="28">
        <v>73.602388417137618</v>
      </c>
    </row>
    <row r="49" spans="1:112" ht="17.399999999999999" x14ac:dyDescent="0.3">
      <c r="A49" s="60"/>
      <c r="B49" s="61"/>
      <c r="C49" s="1" t="s">
        <v>36</v>
      </c>
      <c r="D49" s="50">
        <v>100</v>
      </c>
      <c r="E49" s="50">
        <v>100</v>
      </c>
      <c r="F49" s="50">
        <v>100</v>
      </c>
      <c r="G49" s="50">
        <v>100</v>
      </c>
      <c r="H49" s="50">
        <v>100</v>
      </c>
      <c r="I49" s="50">
        <v>100</v>
      </c>
      <c r="J49" s="28"/>
      <c r="K49" s="28">
        <v>51.653275123268912</v>
      </c>
      <c r="L49" s="28">
        <v>255.00876814258859</v>
      </c>
      <c r="M49" s="28">
        <v>60.784227914378228</v>
      </c>
      <c r="N49" s="40"/>
      <c r="O49" s="28">
        <v>16.396530894010553</v>
      </c>
      <c r="P49" s="28">
        <v>74.849210805158435</v>
      </c>
      <c r="Q49" s="28">
        <v>7.3565017558626637</v>
      </c>
      <c r="R49" s="40">
        <v>76.021658206429777</v>
      </c>
      <c r="S49" s="28">
        <v>49.832418411873434</v>
      </c>
      <c r="T49" s="28">
        <v>60.17231871975941</v>
      </c>
      <c r="U49" s="28">
        <v>77.400963739233958</v>
      </c>
      <c r="V49" s="40">
        <v>12.540259740259737</v>
      </c>
      <c r="W49" s="28">
        <v>29.991281824693239</v>
      </c>
      <c r="X49" s="28">
        <v>57.209962382890154</v>
      </c>
      <c r="Y49" s="28">
        <v>16.022815634134954</v>
      </c>
      <c r="Z49" s="40">
        <v>93.45649484536078</v>
      </c>
      <c r="AA49" s="28">
        <v>94.075064467743559</v>
      </c>
      <c r="AB49" s="28">
        <v>66.014410115474504</v>
      </c>
      <c r="AC49" s="28">
        <v>90.477820357886884</v>
      </c>
      <c r="AD49" s="40">
        <v>14.036363636363633</v>
      </c>
      <c r="AE49" s="28">
        <v>64.46959905469447</v>
      </c>
      <c r="AF49" s="28">
        <v>91.897285805188147</v>
      </c>
      <c r="AG49" s="28">
        <v>30.231572735921635</v>
      </c>
      <c r="AH49" s="40">
        <v>63.128538000644866</v>
      </c>
      <c r="AI49" s="28">
        <v>66.348322623463645</v>
      </c>
      <c r="AJ49" s="28">
        <v>81.812745032892551</v>
      </c>
      <c r="AK49" s="28">
        <v>83.131533008808816</v>
      </c>
      <c r="AL49" s="40">
        <v>68.375202206973483</v>
      </c>
      <c r="AM49" s="28">
        <v>2.3233082669495682</v>
      </c>
      <c r="AN49" s="28">
        <v>2.5910426537883575</v>
      </c>
      <c r="AO49" s="28">
        <v>10.667848452442488</v>
      </c>
      <c r="AP49" s="40">
        <v>2.2982823302801294E-2</v>
      </c>
      <c r="AQ49" s="28">
        <v>51.133525696702556</v>
      </c>
      <c r="AR49" s="28">
        <v>104.70083441709461</v>
      </c>
      <c r="AS49" s="28">
        <v>89.590192490031001</v>
      </c>
      <c r="AT49" s="40">
        <v>50.925890976069233</v>
      </c>
      <c r="AU49" s="28">
        <v>63.890977341113107</v>
      </c>
      <c r="AV49" s="28">
        <v>111.5380423948435</v>
      </c>
      <c r="AW49" s="28">
        <v>87.491515414522709</v>
      </c>
      <c r="AX49" s="40">
        <v>92.083467094703025</v>
      </c>
      <c r="AY49" s="28">
        <v>62.957578272229078</v>
      </c>
      <c r="AZ49" s="28">
        <v>302.88904514861406</v>
      </c>
      <c r="BA49" s="28">
        <v>70.106441587019873</v>
      </c>
      <c r="BB49" s="40">
        <v>89.645536869340191</v>
      </c>
      <c r="BC49" s="28">
        <v>47.693834863453013</v>
      </c>
      <c r="BD49" s="28">
        <v>2.839309244187882</v>
      </c>
      <c r="BE49" s="28">
        <v>54.0385326196253</v>
      </c>
    </row>
    <row r="50" spans="1:112" ht="17.399999999999999" x14ac:dyDescent="0.3">
      <c r="A50" s="60"/>
      <c r="B50" s="61"/>
      <c r="C50" s="1" t="s">
        <v>5</v>
      </c>
      <c r="D50" s="50">
        <v>100</v>
      </c>
      <c r="E50" s="50">
        <v>100</v>
      </c>
      <c r="F50" s="50">
        <v>100</v>
      </c>
      <c r="G50" s="50">
        <v>100</v>
      </c>
      <c r="H50" s="50">
        <v>100</v>
      </c>
      <c r="I50" s="50">
        <v>100</v>
      </c>
      <c r="J50" s="28"/>
      <c r="K50" s="28">
        <v>75.891373200988923</v>
      </c>
      <c r="L50" s="28">
        <v>57.20078896363033</v>
      </c>
      <c r="M50" s="28">
        <v>104.47270302692276</v>
      </c>
      <c r="N50" s="40"/>
      <c r="O50" s="28">
        <v>17.936996472652929</v>
      </c>
      <c r="P50" s="28">
        <v>15.735727208717694</v>
      </c>
      <c r="Q50" s="28">
        <v>8.8330340618189389</v>
      </c>
      <c r="R50" s="40">
        <v>82.554557681461233</v>
      </c>
      <c r="S50" s="28">
        <v>71.476555931378627</v>
      </c>
      <c r="T50" s="28">
        <v>12.458107813040176</v>
      </c>
      <c r="U50" s="28">
        <v>95.318727350474148</v>
      </c>
      <c r="V50" s="40">
        <v>13.437118437118437</v>
      </c>
      <c r="W50" s="28">
        <v>40.060471411967121</v>
      </c>
      <c r="X50" s="28">
        <v>14.809139152785367</v>
      </c>
      <c r="Y50" s="28">
        <v>42.03828215376911</v>
      </c>
      <c r="Z50" s="40">
        <v>93.840867036743319</v>
      </c>
      <c r="AA50" s="28">
        <v>96.79055543064969</v>
      </c>
      <c r="AB50" s="28">
        <v>17.14865863475325</v>
      </c>
      <c r="AC50" s="28">
        <v>97.281781633834143</v>
      </c>
      <c r="AD50" s="40">
        <v>6.7132867132867133</v>
      </c>
      <c r="AE50" s="28">
        <v>69.070414444579754</v>
      </c>
      <c r="AF50" s="28">
        <v>45.822613449967029</v>
      </c>
      <c r="AG50" s="28">
        <v>33.646841068108351</v>
      </c>
      <c r="AH50" s="40">
        <v>14.46575163996266</v>
      </c>
      <c r="AI50" s="28">
        <v>88.071152204502695</v>
      </c>
      <c r="AJ50" s="28">
        <v>104.48689471346069</v>
      </c>
      <c r="AK50" s="28">
        <v>98.697038050861067</v>
      </c>
      <c r="AL50" s="40">
        <v>26.339517064573638</v>
      </c>
      <c r="AM50" s="28">
        <v>7.3302046612664622</v>
      </c>
      <c r="AN50" s="28">
        <v>4.1756827558454335</v>
      </c>
      <c r="AO50" s="28">
        <v>21.532451839203574</v>
      </c>
      <c r="AP50" s="40">
        <v>221.28969422179199</v>
      </c>
      <c r="AQ50" s="28">
        <v>61.821003167307509</v>
      </c>
      <c r="AR50" s="28">
        <v>115.91885088108988</v>
      </c>
      <c r="AS50" s="28">
        <v>119.15662305311257</v>
      </c>
      <c r="AT50" s="40">
        <v>12.086337855543402</v>
      </c>
      <c r="AU50" s="28">
        <v>82.91287483615362</v>
      </c>
      <c r="AV50" s="28">
        <v>157.55960313934548</v>
      </c>
      <c r="AW50" s="28">
        <v>116.88483163233157</v>
      </c>
      <c r="AX50" s="40">
        <v>76.853109437379103</v>
      </c>
      <c r="AY50" s="28">
        <v>95.444316477522477</v>
      </c>
      <c r="AZ50" s="28">
        <v>469.29439861801978</v>
      </c>
      <c r="BA50" s="28">
        <v>90.768933221840399</v>
      </c>
      <c r="BB50" s="40">
        <v>50.870733406309078</v>
      </c>
      <c r="BC50" s="28">
        <v>91.790945511875719</v>
      </c>
      <c r="BD50" s="28">
        <v>4.1362703613751464</v>
      </c>
      <c r="BE50" s="28">
        <v>77.925634244505275</v>
      </c>
    </row>
    <row r="51" spans="1:112" ht="17.399999999999999" x14ac:dyDescent="0.3">
      <c r="A51" s="60"/>
      <c r="B51" s="61"/>
      <c r="C51" s="1" t="s">
        <v>6</v>
      </c>
      <c r="D51" s="50">
        <v>100</v>
      </c>
      <c r="E51" s="50">
        <v>100</v>
      </c>
      <c r="F51" s="50">
        <v>100</v>
      </c>
      <c r="G51" s="50">
        <v>100</v>
      </c>
      <c r="H51" s="50">
        <v>100</v>
      </c>
      <c r="I51" s="50">
        <v>100</v>
      </c>
      <c r="J51" s="28"/>
      <c r="K51" s="28">
        <v>80.89358505888265</v>
      </c>
      <c r="L51" s="28">
        <v>14.422405241501313</v>
      </c>
      <c r="M51" s="28">
        <v>93.050080346739577</v>
      </c>
      <c r="N51" s="40"/>
      <c r="O51" s="28">
        <v>21.889404820311253</v>
      </c>
      <c r="P51" s="28">
        <v>4.3640497616592446</v>
      </c>
      <c r="Q51" s="28">
        <v>11.758996016868124</v>
      </c>
      <c r="R51" s="40">
        <v>83.16441345206151</v>
      </c>
      <c r="S51" s="28">
        <v>65.520897394008244</v>
      </c>
      <c r="T51" s="28">
        <v>3.2957216254595143</v>
      </c>
      <c r="U51" s="28">
        <v>99.700471339153651</v>
      </c>
      <c r="V51" s="40">
        <v>13.660413660413658</v>
      </c>
      <c r="W51" s="28">
        <v>48.657580009164917</v>
      </c>
      <c r="X51" s="28">
        <v>3.1185224582072446</v>
      </c>
      <c r="Y51" s="28">
        <v>48.103336037592229</v>
      </c>
      <c r="Z51" s="40">
        <v>95.425735013363848</v>
      </c>
      <c r="AA51" s="28">
        <v>106.13809974759438</v>
      </c>
      <c r="AB51" s="28">
        <v>3.2845325680381081</v>
      </c>
      <c r="AC51" s="28">
        <v>99.983745663916238</v>
      </c>
      <c r="AD51" s="40">
        <v>7.3951637588001216</v>
      </c>
      <c r="AE51" s="28">
        <v>83.834072309194582</v>
      </c>
      <c r="AF51" s="28">
        <v>6.3807292113639082</v>
      </c>
      <c r="AG51" s="28">
        <v>38.747799139261971</v>
      </c>
      <c r="AH51" s="40">
        <v>3.740457677145133</v>
      </c>
      <c r="AI51" s="28">
        <v>99.107869955294788</v>
      </c>
      <c r="AJ51" s="28">
        <v>110.49246958603607</v>
      </c>
      <c r="AK51" s="28">
        <v>103.44474753285708</v>
      </c>
      <c r="AL51" s="40">
        <v>4.1975738723178075</v>
      </c>
      <c r="AM51" s="28">
        <v>10.245645292012554</v>
      </c>
      <c r="AN51" s="28">
        <v>5.3257228774204695</v>
      </c>
      <c r="AO51" s="28">
        <v>34.260918581969193</v>
      </c>
      <c r="AP51" s="40">
        <v>3.9586811588381341</v>
      </c>
      <c r="AQ51" s="28">
        <v>58.345556792155485</v>
      </c>
      <c r="AR51" s="28">
        <v>113.29862754377662</v>
      </c>
      <c r="AS51" s="28">
        <v>37.75699373870799</v>
      </c>
      <c r="AT51" s="40">
        <v>2.694533128741575</v>
      </c>
      <c r="AU51" s="28">
        <v>83.558042284568785</v>
      </c>
      <c r="AV51" s="28">
        <v>152.48662342362408</v>
      </c>
      <c r="AW51" s="28">
        <v>93.314585146690277</v>
      </c>
      <c r="AX51" s="40">
        <v>84.111311077603233</v>
      </c>
      <c r="AY51" s="28">
        <v>96.610314610663679</v>
      </c>
      <c r="AZ51" s="28">
        <v>414.42867651126772</v>
      </c>
      <c r="BA51" s="28">
        <v>89.503034322613104</v>
      </c>
      <c r="BB51" s="40">
        <v>48.986632169038366</v>
      </c>
      <c r="BC51" s="28">
        <v>87.432152662873051</v>
      </c>
      <c r="BD51" s="28">
        <v>2.1155444483928005</v>
      </c>
      <c r="BE51" s="28">
        <v>77.752348165718857</v>
      </c>
    </row>
    <row r="52" spans="1:112" ht="17.399999999999999" x14ac:dyDescent="0.3">
      <c r="A52" s="60"/>
      <c r="B52" s="62" t="s">
        <v>58</v>
      </c>
      <c r="C52" s="1" t="s">
        <v>20</v>
      </c>
      <c r="D52" s="50">
        <v>100</v>
      </c>
      <c r="E52" s="50">
        <v>100</v>
      </c>
      <c r="F52" s="50">
        <v>100</v>
      </c>
      <c r="G52" s="50">
        <v>100</v>
      </c>
      <c r="H52" s="50">
        <v>100</v>
      </c>
      <c r="I52" s="50">
        <v>100</v>
      </c>
      <c r="J52" s="28">
        <f t="shared" ref="J52:J66" si="0">J19/D19*100</f>
        <v>8.448388773388773</v>
      </c>
      <c r="K52" s="28">
        <v>6.8144745570551919</v>
      </c>
      <c r="L52" s="28">
        <v>11.335504908637663</v>
      </c>
      <c r="M52" s="28">
        <v>29.023066677968302</v>
      </c>
      <c r="N52" s="40">
        <f t="shared" ref="N52:N66" si="1">N19/D19*100</f>
        <v>0.20703905960755276</v>
      </c>
      <c r="O52" s="28">
        <v>0.13063636080113006</v>
      </c>
      <c r="P52" s="28">
        <v>0.28245705205768074</v>
      </c>
      <c r="Q52" s="28">
        <v>0.11849134424126123</v>
      </c>
      <c r="R52" s="40">
        <v>28.795828437132787</v>
      </c>
      <c r="S52" s="28">
        <v>41.43509473794709</v>
      </c>
      <c r="T52" s="28">
        <v>74.608232307760602</v>
      </c>
      <c r="U52" s="28">
        <v>94.107388741231532</v>
      </c>
      <c r="V52" s="40">
        <v>9.505216844751728E-2</v>
      </c>
      <c r="W52" s="28">
        <v>0.35693374467117267</v>
      </c>
      <c r="X52" s="28">
        <v>0.31108099606701833</v>
      </c>
      <c r="Y52" s="28">
        <v>1.2921815174629026</v>
      </c>
      <c r="Z52" s="40">
        <v>19.180470793374017</v>
      </c>
      <c r="AA52" s="28">
        <v>71.046327823939379</v>
      </c>
      <c r="AB52" s="28">
        <v>47.505136320775257</v>
      </c>
      <c r="AC52" s="28">
        <v>100.98680955706124</v>
      </c>
      <c r="AD52" s="40">
        <v>0.15123110398534129</v>
      </c>
      <c r="AE52" s="28">
        <v>7.6373882905935124</v>
      </c>
      <c r="AF52" s="28">
        <v>0.10266805042537264</v>
      </c>
      <c r="AG52" s="28">
        <v>0.1290873500045247</v>
      </c>
      <c r="AH52" s="40">
        <v>41.540597749791594</v>
      </c>
      <c r="AI52" s="28">
        <v>55.414781252083841</v>
      </c>
      <c r="AJ52" s="28">
        <v>23.071919190365794</v>
      </c>
      <c r="AK52" s="28">
        <v>34.657970428790222</v>
      </c>
      <c r="AL52" s="40">
        <v>7.9887889348286167E-2</v>
      </c>
      <c r="AM52" s="28">
        <v>0.1010907907925342</v>
      </c>
      <c r="AN52" s="28">
        <v>4.7213791202956892E-2</v>
      </c>
      <c r="AO52" s="28">
        <v>0.17527693166926747</v>
      </c>
      <c r="AP52" s="40">
        <v>58.362891402038549</v>
      </c>
      <c r="AQ52" s="28">
        <v>67.918330059346587</v>
      </c>
      <c r="AR52" s="28">
        <v>45.036215927348827</v>
      </c>
      <c r="AS52" s="28">
        <v>30.182365357869372</v>
      </c>
      <c r="AT52" s="40">
        <v>15.06690394762564</v>
      </c>
      <c r="AU52" s="28">
        <v>0.51114613584590107</v>
      </c>
      <c r="AV52" s="28">
        <v>0.23253834414502689</v>
      </c>
      <c r="AW52" s="28">
        <v>0.86778198979918686</v>
      </c>
      <c r="AX52" s="40">
        <v>21.16234477720964</v>
      </c>
      <c r="AY52" s="28">
        <v>13.197346733092882</v>
      </c>
      <c r="AZ52" s="28">
        <v>38.224331542875447</v>
      </c>
      <c r="BA52" s="28">
        <v>8.4428073738103642</v>
      </c>
      <c r="BB52" s="40">
        <v>0.28323427161601433</v>
      </c>
      <c r="BC52" s="28">
        <v>1.5814881130601453</v>
      </c>
      <c r="BD52" s="28">
        <v>9.5803620728681231</v>
      </c>
      <c r="BE52" s="28">
        <v>0.29768355826095144</v>
      </c>
    </row>
    <row r="53" spans="1:112" ht="17.399999999999999" x14ac:dyDescent="0.3">
      <c r="A53" s="60"/>
      <c r="B53" s="63"/>
      <c r="C53" s="1" t="s">
        <v>19</v>
      </c>
      <c r="D53" s="50">
        <v>100</v>
      </c>
      <c r="E53" s="50">
        <v>100</v>
      </c>
      <c r="F53" s="50">
        <v>100</v>
      </c>
      <c r="G53" s="50">
        <v>100</v>
      </c>
      <c r="H53" s="50">
        <v>100</v>
      </c>
      <c r="I53" s="50">
        <v>100</v>
      </c>
      <c r="J53" s="28">
        <f t="shared" si="0"/>
        <v>13.117599677809105</v>
      </c>
      <c r="K53" s="28">
        <v>22.588114283772438</v>
      </c>
      <c r="L53" s="28">
        <v>14.788751453160817</v>
      </c>
      <c r="M53" s="28">
        <v>41.247068167653438</v>
      </c>
      <c r="N53" s="40">
        <f t="shared" si="1"/>
        <v>0.17975686724521267</v>
      </c>
      <c r="O53" s="28">
        <v>0.40782876001907087</v>
      </c>
      <c r="P53" s="28">
        <v>0.2259813890686565</v>
      </c>
      <c r="Q53" s="28">
        <v>6.3810568525779515E-2</v>
      </c>
      <c r="R53" s="40">
        <v>36.177555201456869</v>
      </c>
      <c r="S53" s="28">
        <v>58.69614737457627</v>
      </c>
      <c r="T53" s="28">
        <v>88.439834057082621</v>
      </c>
      <c r="U53" s="28">
        <v>99.163935905653872</v>
      </c>
      <c r="V53" s="40">
        <v>1.7213198587605019E-2</v>
      </c>
      <c r="W53" s="28">
        <v>0.91172695921930624</v>
      </c>
      <c r="X53" s="28">
        <v>0.41908388802835084</v>
      </c>
      <c r="Y53" s="28">
        <v>2.8122453457180767</v>
      </c>
      <c r="Z53" s="40">
        <v>32.158419185948318</v>
      </c>
      <c r="AA53" s="28">
        <v>76.863678719635942</v>
      </c>
      <c r="AB53" s="28">
        <v>62.058408490338643</v>
      </c>
      <c r="AC53" s="28">
        <v>101.48621935332362</v>
      </c>
      <c r="AD53" s="40">
        <v>0.14759073564646374</v>
      </c>
      <c r="AE53" s="28">
        <v>11.575732549455209</v>
      </c>
      <c r="AF53" s="28">
        <v>0.1159960265940434</v>
      </c>
      <c r="AG53" s="28">
        <v>0.11368191629325874</v>
      </c>
      <c r="AH53" s="40">
        <v>54.425459384269601</v>
      </c>
      <c r="AI53" s="28">
        <v>71.142876648039334</v>
      </c>
      <c r="AJ53" s="28">
        <v>26.345847829682352</v>
      </c>
      <c r="AK53" s="28">
        <v>43.036651314758153</v>
      </c>
      <c r="AL53" s="40">
        <v>3.7019358077950711E-2</v>
      </c>
      <c r="AM53" s="28">
        <v>9.0878359767321296E-2</v>
      </c>
      <c r="AN53" s="28">
        <v>2.5468826610720793E-2</v>
      </c>
      <c r="AO53" s="28">
        <v>0.12756203526336787</v>
      </c>
      <c r="AP53" s="40">
        <v>55.976354360367978</v>
      </c>
      <c r="AQ53" s="28">
        <v>75.933021815501206</v>
      </c>
      <c r="AR53" s="28">
        <v>45.797030593910094</v>
      </c>
      <c r="AS53" s="28">
        <v>43.026389401968309</v>
      </c>
      <c r="AT53" s="40">
        <v>18.847223819872077</v>
      </c>
      <c r="AU53" s="28">
        <v>0.6655491106015422</v>
      </c>
      <c r="AV53" s="28">
        <v>0.35207737118579319</v>
      </c>
      <c r="AW53" s="28">
        <v>0.83687799155279263</v>
      </c>
      <c r="AX53" s="40">
        <v>19.61228243950757</v>
      </c>
      <c r="AY53" s="28">
        <v>28.457948102102616</v>
      </c>
      <c r="AZ53" s="28">
        <v>44.365160112242108</v>
      </c>
      <c r="BA53" s="28">
        <v>15.985614898155088</v>
      </c>
      <c r="BB53" s="40">
        <v>3.1766201038430621E-2</v>
      </c>
      <c r="BC53" s="28">
        <v>2.751294226712969</v>
      </c>
      <c r="BD53" s="28">
        <v>12.557116142880117</v>
      </c>
      <c r="BE53" s="28">
        <v>0.27912692555048224</v>
      </c>
    </row>
    <row r="54" spans="1:112" ht="17.399999999999999" x14ac:dyDescent="0.3">
      <c r="A54" s="60"/>
      <c r="B54" s="63"/>
      <c r="C54" s="1" t="s">
        <v>37</v>
      </c>
      <c r="D54" s="50">
        <v>100</v>
      </c>
      <c r="E54" s="50">
        <v>100</v>
      </c>
      <c r="F54" s="50">
        <v>100</v>
      </c>
      <c r="G54" s="50">
        <v>100</v>
      </c>
      <c r="H54" s="50">
        <v>100</v>
      </c>
      <c r="I54" s="50">
        <v>100</v>
      </c>
      <c r="J54" s="28">
        <f t="shared" si="0"/>
        <v>42.330256410256425</v>
      </c>
      <c r="K54" s="28">
        <v>43.526225594583387</v>
      </c>
      <c r="L54" s="28">
        <v>45.016510767818353</v>
      </c>
      <c r="M54" s="28">
        <v>51.835295677760818</v>
      </c>
      <c r="N54" s="40">
        <f t="shared" si="1"/>
        <v>0.14978082191780823</v>
      </c>
      <c r="O54" s="28">
        <v>1.2404807117372252</v>
      </c>
      <c r="P54" s="28">
        <v>0.76252361485677544</v>
      </c>
      <c r="Q54" s="28">
        <v>1.1048413567042135</v>
      </c>
      <c r="R54" s="40">
        <v>53.118840579710159</v>
      </c>
      <c r="S54" s="28">
        <v>65.220981539743832</v>
      </c>
      <c r="T54" s="28">
        <v>93.172478083195742</v>
      </c>
      <c r="U54" s="28">
        <v>92.111899979545342</v>
      </c>
      <c r="V54" s="40">
        <v>0.12940775193798454</v>
      </c>
      <c r="W54" s="28">
        <v>2.5362101062002833</v>
      </c>
      <c r="X54" s="28">
        <v>2.2037473266250776</v>
      </c>
      <c r="Y54" s="28">
        <v>8.5531424986829574</v>
      </c>
      <c r="Z54" s="40">
        <v>44.567741935483859</v>
      </c>
      <c r="AA54" s="28">
        <v>76.258804964203236</v>
      </c>
      <c r="AB54" s="28">
        <v>81.055651126394807</v>
      </c>
      <c r="AC54" s="28">
        <v>92.704520221862623</v>
      </c>
      <c r="AD54" s="40">
        <v>5.6988700564971774E-2</v>
      </c>
      <c r="AE54" s="28">
        <v>21.027055978806821</v>
      </c>
      <c r="AF54" s="28">
        <v>0.23469272107364414</v>
      </c>
      <c r="AG54" s="28">
        <v>0.46960443467588331</v>
      </c>
      <c r="AH54" s="40">
        <v>72.834352283617861</v>
      </c>
      <c r="AI54" s="28">
        <v>71.311667314918353</v>
      </c>
      <c r="AJ54" s="28">
        <v>48.715163583161178</v>
      </c>
      <c r="AK54" s="28">
        <v>61.887071788534911</v>
      </c>
      <c r="AL54" s="40">
        <v>0.18943765849955468</v>
      </c>
      <c r="AM54" s="28">
        <v>0.30612483950302899</v>
      </c>
      <c r="AN54" s="28">
        <v>0.51733413383394722</v>
      </c>
      <c r="AO54" s="28">
        <v>0.49019560481183766</v>
      </c>
      <c r="AP54" s="40">
        <v>72.158033298127137</v>
      </c>
      <c r="AQ54" s="28">
        <v>68.087185440258764</v>
      </c>
      <c r="AR54" s="28">
        <v>62.577507013255961</v>
      </c>
      <c r="AS54" s="28">
        <v>68.038272628835244</v>
      </c>
      <c r="AT54" s="40">
        <v>28.110601007395857</v>
      </c>
      <c r="AU54" s="28">
        <v>2.5327098096723635</v>
      </c>
      <c r="AV54" s="28">
        <v>1.3233485050998648</v>
      </c>
      <c r="AW54" s="28">
        <v>2.1487721418547348</v>
      </c>
      <c r="AX54" s="40">
        <v>34.915915915915917</v>
      </c>
      <c r="AY54" s="28">
        <v>50.658835884155131</v>
      </c>
      <c r="AZ54" s="28">
        <v>58.977463748314442</v>
      </c>
      <c r="BA54" s="28">
        <v>31.902028324598124</v>
      </c>
      <c r="BB54" s="40">
        <v>6.3900414937759345E-2</v>
      </c>
      <c r="BC54" s="28">
        <v>6.6292505850198333</v>
      </c>
      <c r="BD54" s="28">
        <v>17.212650616847462</v>
      </c>
      <c r="BE54" s="28">
        <v>0.96495137761700611</v>
      </c>
    </row>
    <row r="55" spans="1:112" ht="17.399999999999999" x14ac:dyDescent="0.3">
      <c r="A55" s="60"/>
      <c r="B55" s="63"/>
      <c r="C55" s="1" t="s">
        <v>7</v>
      </c>
      <c r="D55" s="50"/>
      <c r="E55" s="50"/>
      <c r="F55" s="50"/>
      <c r="G55" s="50"/>
      <c r="H55" s="50"/>
      <c r="I55" s="50"/>
      <c r="J55" s="28"/>
      <c r="K55" s="28"/>
      <c r="L55" s="28"/>
      <c r="M55" s="28"/>
      <c r="N55" s="40"/>
      <c r="O55" s="28"/>
      <c r="P55" s="28"/>
      <c r="Q55" s="28"/>
      <c r="R55" s="40"/>
      <c r="S55" s="28"/>
      <c r="T55" s="28"/>
      <c r="U55" s="28"/>
      <c r="V55" s="40"/>
      <c r="W55" s="28"/>
      <c r="X55" s="28"/>
      <c r="Y55" s="28"/>
      <c r="Z55" s="40"/>
      <c r="AA55" s="28"/>
      <c r="AB55" s="28"/>
      <c r="AC55" s="28"/>
      <c r="AD55" s="40"/>
      <c r="AE55" s="28"/>
      <c r="AF55" s="28"/>
      <c r="AG55" s="28"/>
      <c r="AH55" s="40"/>
      <c r="AI55" s="28"/>
      <c r="AJ55" s="28"/>
      <c r="AK55" s="28"/>
      <c r="AL55" s="40"/>
      <c r="AM55" s="28"/>
      <c r="AN55" s="28"/>
      <c r="AO55" s="28"/>
      <c r="AP55" s="40"/>
      <c r="AQ55" s="28"/>
      <c r="AR55" s="28"/>
      <c r="AS55" s="28"/>
      <c r="AT55" s="40"/>
      <c r="AU55" s="28"/>
      <c r="AV55" s="28"/>
      <c r="AW55" s="28"/>
      <c r="AX55" s="40"/>
      <c r="AY55" s="28"/>
      <c r="AZ55" s="28"/>
      <c r="BA55" s="28"/>
      <c r="BB55" s="40"/>
      <c r="BC55" s="28"/>
      <c r="BD55" s="28"/>
      <c r="BE55" s="28"/>
    </row>
    <row r="56" spans="1:112" ht="17.399999999999999" x14ac:dyDescent="0.3">
      <c r="A56" s="60"/>
      <c r="B56" s="64"/>
      <c r="C56" s="1" t="s">
        <v>8</v>
      </c>
      <c r="D56" s="50">
        <v>100</v>
      </c>
      <c r="E56" s="50">
        <v>100</v>
      </c>
      <c r="F56" s="50">
        <v>100</v>
      </c>
      <c r="G56" s="50">
        <v>100</v>
      </c>
      <c r="H56" s="50">
        <v>100</v>
      </c>
      <c r="I56" s="50">
        <v>100</v>
      </c>
      <c r="J56" s="28"/>
      <c r="K56" s="28">
        <v>8.5138305939826378</v>
      </c>
      <c r="L56" s="28">
        <v>2.4582727569891278</v>
      </c>
      <c r="M56" s="28">
        <v>25.517231864373453</v>
      </c>
      <c r="N56" s="40"/>
      <c r="O56" s="28">
        <v>0.15293859835331966</v>
      </c>
      <c r="P56" s="28">
        <v>0.46356125069011883</v>
      </c>
      <c r="Q56" s="28">
        <v>0.14121550282761877</v>
      </c>
      <c r="R56" s="40">
        <v>27.943379771461789</v>
      </c>
      <c r="S56" s="28">
        <v>44.465939456267343</v>
      </c>
      <c r="T56" s="28">
        <v>0.50234008202095282</v>
      </c>
      <c r="U56" s="28">
        <v>87.210000419218815</v>
      </c>
      <c r="V56" s="40">
        <v>0.24011035464779956</v>
      </c>
      <c r="W56" s="28">
        <v>0.39987603840637681</v>
      </c>
      <c r="X56" s="28">
        <v>0.94404183254701546</v>
      </c>
      <c r="Y56" s="28">
        <v>1.5599136964200082</v>
      </c>
      <c r="Z56" s="40">
        <v>23.044340493815941</v>
      </c>
      <c r="AA56" s="28">
        <v>60.722141949301253</v>
      </c>
      <c r="AB56" s="28">
        <v>0.47803410581212885</v>
      </c>
      <c r="AC56" s="28">
        <v>91.002891340896554</v>
      </c>
      <c r="AD56" s="40">
        <v>1.1320250967828063</v>
      </c>
      <c r="AE56" s="28">
        <v>8.0747037199908629</v>
      </c>
      <c r="AF56" s="28">
        <v>0.59984547424135803</v>
      </c>
      <c r="AG56" s="28">
        <v>0.18177444724630532</v>
      </c>
      <c r="AH56" s="40">
        <v>0.56431210597251535</v>
      </c>
      <c r="AI56" s="28">
        <v>52.488716127927212</v>
      </c>
      <c r="AJ56" s="28">
        <v>17.98216521429104</v>
      </c>
      <c r="AK56" s="28">
        <v>33.776581751919309</v>
      </c>
      <c r="AL56" s="40">
        <v>0.49535626259931503</v>
      </c>
      <c r="AM56" s="28">
        <v>0.25813895048099655</v>
      </c>
      <c r="AN56" s="28">
        <v>3.89937710819349E-2</v>
      </c>
      <c r="AO56" s="28">
        <v>0.12334705367570745</v>
      </c>
      <c r="AP56" s="40">
        <v>6.3394369258434642</v>
      </c>
      <c r="AQ56" s="28">
        <v>67.016842913335623</v>
      </c>
      <c r="AR56" s="28">
        <v>43.449343736267359</v>
      </c>
      <c r="AS56" s="28">
        <v>30.039575336173424</v>
      </c>
      <c r="AT56" s="40">
        <v>0.50050819884524489</v>
      </c>
      <c r="AU56" s="28">
        <v>1.200436378110928</v>
      </c>
      <c r="AV56" s="28">
        <v>0.2486757153399056</v>
      </c>
      <c r="AW56" s="28">
        <v>0.50819645173619654</v>
      </c>
      <c r="AX56" s="40">
        <v>15.396110431501214</v>
      </c>
      <c r="AY56" s="28">
        <v>14.807778366021299</v>
      </c>
      <c r="AZ56" s="28">
        <v>358.39294814420549</v>
      </c>
      <c r="BA56" s="28">
        <v>6.3933015124955448</v>
      </c>
      <c r="BB56" s="40">
        <v>0.34204322461641329</v>
      </c>
      <c r="BC56" s="28">
        <v>1.746605366645914</v>
      </c>
      <c r="BD56" s="28">
        <v>0.36539724312376809</v>
      </c>
      <c r="BE56" s="28">
        <v>0.15131550984591527</v>
      </c>
    </row>
    <row r="57" spans="1:112" ht="17.399999999999999" x14ac:dyDescent="0.3">
      <c r="A57" s="60"/>
      <c r="B57" s="61" t="s">
        <v>13</v>
      </c>
      <c r="C57" s="4" t="s">
        <v>9</v>
      </c>
      <c r="D57" s="50">
        <v>100</v>
      </c>
      <c r="E57" s="50">
        <v>100</v>
      </c>
      <c r="F57" s="50">
        <v>100</v>
      </c>
      <c r="G57" s="50">
        <v>100</v>
      </c>
      <c r="H57" s="50">
        <v>100</v>
      </c>
      <c r="I57" s="50">
        <v>100</v>
      </c>
      <c r="J57" s="28"/>
      <c r="K57" s="28">
        <v>81.594531588839104</v>
      </c>
      <c r="L57" s="28">
        <v>793.12199275439093</v>
      </c>
      <c r="M57" s="28">
        <v>69.837818711358622</v>
      </c>
      <c r="N57" s="40"/>
      <c r="O57" s="28">
        <v>22.164843765263026</v>
      </c>
      <c r="P57" s="28">
        <v>123.4888565432734</v>
      </c>
      <c r="Q57" s="28">
        <v>81.527858416490687</v>
      </c>
      <c r="R57" s="40">
        <v>50.696924207096991</v>
      </c>
      <c r="S57" s="28">
        <v>86.314876391499212</v>
      </c>
      <c r="T57" s="28">
        <v>80.723696314860817</v>
      </c>
      <c r="U57" s="28">
        <v>75.288737270972447</v>
      </c>
      <c r="V57" s="40">
        <v>22.473023563091825</v>
      </c>
      <c r="W57" s="28">
        <v>23.736591007662284</v>
      </c>
      <c r="X57" s="28">
        <v>90.374831162866897</v>
      </c>
      <c r="Y57" s="28">
        <v>19.065645871059409</v>
      </c>
      <c r="Z57" s="40">
        <v>51.011333877675348</v>
      </c>
      <c r="AA57" s="28">
        <v>66.251101613851915</v>
      </c>
      <c r="AB57" s="28">
        <v>78.680083330987571</v>
      </c>
      <c r="AC57" s="28">
        <v>55.839146809304566</v>
      </c>
      <c r="AD57" s="40">
        <v>14.977405857740584</v>
      </c>
      <c r="AE57" s="28">
        <v>38.891877443844116</v>
      </c>
      <c r="AF57" s="28">
        <v>97.20104090955887</v>
      </c>
      <c r="AG57" s="28">
        <v>6.2109853135483144</v>
      </c>
      <c r="AH57" s="40">
        <v>119.13546146026965</v>
      </c>
      <c r="AI57" s="28">
        <v>58.568796919004882</v>
      </c>
      <c r="AJ57" s="28">
        <v>89.710475146101828</v>
      </c>
      <c r="AK57" s="28">
        <v>118.44717288579632</v>
      </c>
      <c r="AL57" s="40">
        <v>38.583323481309293</v>
      </c>
      <c r="AM57" s="28">
        <v>6.7570060004536607</v>
      </c>
      <c r="AN57" s="28">
        <v>5.4114431752801044</v>
      </c>
      <c r="AO57" s="28">
        <v>91.77797869890243</v>
      </c>
      <c r="AP57" s="40">
        <v>0.33296683099177693</v>
      </c>
      <c r="AQ57" s="28">
        <v>81.319145838793034</v>
      </c>
      <c r="AR57" s="28">
        <v>85.319047985616592</v>
      </c>
      <c r="AS57" s="28">
        <v>121.44276099022177</v>
      </c>
      <c r="AT57" s="40">
        <v>86.407428408537569</v>
      </c>
      <c r="AU57" s="28">
        <v>39.848845677549164</v>
      </c>
      <c r="AV57" s="28">
        <v>105.84980148922003</v>
      </c>
      <c r="AW57" s="28">
        <v>116.64402937493487</v>
      </c>
      <c r="AX57" s="40">
        <v>66.436858120958547</v>
      </c>
      <c r="AY57" s="28">
        <v>115.14604578220278</v>
      </c>
      <c r="AZ57" s="28">
        <v>37.323387894324284</v>
      </c>
      <c r="BA57" s="28">
        <v>139.43068394898205</v>
      </c>
      <c r="BB57" s="40">
        <v>50.712970711297068</v>
      </c>
      <c r="BC57" s="28">
        <v>74.770261674136179</v>
      </c>
      <c r="BD57" s="28">
        <v>0.92663688496879282</v>
      </c>
      <c r="BE57" s="28">
        <v>128.0319551118929</v>
      </c>
    </row>
    <row r="58" spans="1:112" ht="17.399999999999999" x14ac:dyDescent="0.3">
      <c r="A58" s="60"/>
      <c r="B58" s="61"/>
      <c r="C58" s="1" t="s">
        <v>10</v>
      </c>
      <c r="D58" s="50">
        <v>100</v>
      </c>
      <c r="E58" s="50">
        <v>100</v>
      </c>
      <c r="F58" s="50">
        <v>100</v>
      </c>
      <c r="G58" s="50">
        <v>100</v>
      </c>
      <c r="H58" s="50">
        <v>100</v>
      </c>
      <c r="I58" s="50">
        <v>100</v>
      </c>
      <c r="J58" s="28"/>
      <c r="K58" s="28">
        <v>66.410225296282846</v>
      </c>
      <c r="L58" s="28">
        <v>812.36065836302464</v>
      </c>
      <c r="M58" s="28">
        <v>81.798107910506829</v>
      </c>
      <c r="N58" s="40"/>
      <c r="O58" s="28">
        <v>23.999988755722292</v>
      </c>
      <c r="P58" s="28">
        <v>145.08582883484377</v>
      </c>
      <c r="Q58" s="28">
        <v>231.6168140593922</v>
      </c>
      <c r="R58" s="40">
        <v>47.552327013050963</v>
      </c>
      <c r="S58" s="28">
        <v>70.377589404891935</v>
      </c>
      <c r="T58" s="28">
        <v>91.014935961158329</v>
      </c>
      <c r="U58" s="28">
        <v>66.004569406416863</v>
      </c>
      <c r="V58" s="40">
        <v>20.713426711941139</v>
      </c>
      <c r="W58" s="28">
        <v>14.116916462981264</v>
      </c>
      <c r="X58" s="28">
        <v>103.30121166891198</v>
      </c>
      <c r="Y58" s="28">
        <v>13.06488252021151</v>
      </c>
      <c r="Z58" s="40">
        <v>53.768877001859153</v>
      </c>
      <c r="AA58" s="28">
        <v>57.488381917437792</v>
      </c>
      <c r="AB58" s="28">
        <v>94.420210387288179</v>
      </c>
      <c r="AC58" s="28">
        <v>53.61210173666575</v>
      </c>
      <c r="AD58" s="40">
        <v>18.981806451612897</v>
      </c>
      <c r="AE58" s="28">
        <v>33.865002836074879</v>
      </c>
      <c r="AF58" s="28">
        <v>72.352172367440716</v>
      </c>
      <c r="AG58" s="28">
        <v>9.7324006422771987</v>
      </c>
      <c r="AH58" s="40">
        <v>120.91072611665146</v>
      </c>
      <c r="AI58" s="28">
        <v>53.194683347122208</v>
      </c>
      <c r="AJ58" s="28">
        <v>88.884949859020395</v>
      </c>
      <c r="AK58" s="28">
        <v>125.96615188132061</v>
      </c>
      <c r="AL58" s="40">
        <v>37.859315732232609</v>
      </c>
      <c r="AM58" s="28">
        <v>8.3241466731048135</v>
      </c>
      <c r="AN58" s="28">
        <v>7.4369361864553643</v>
      </c>
      <c r="AO58" s="28">
        <v>71.010559845228144</v>
      </c>
      <c r="AP58" s="40">
        <v>50.546084501576324</v>
      </c>
      <c r="AQ58" s="28">
        <v>93.895915394044366</v>
      </c>
      <c r="AR58" s="28">
        <v>95.326304312375783</v>
      </c>
      <c r="AS58" s="28">
        <v>117.05051935575679</v>
      </c>
      <c r="AT58" s="40">
        <v>94.464993010857214</v>
      </c>
      <c r="AU58" s="28">
        <v>58.969049087506733</v>
      </c>
      <c r="AV58" s="28">
        <v>114.45613232555382</v>
      </c>
      <c r="AW58" s="28">
        <v>123.42384115327938</v>
      </c>
      <c r="AX58" s="40">
        <v>66.759530791788862</v>
      </c>
      <c r="AY58" s="28">
        <v>100.65201601196317</v>
      </c>
      <c r="AZ58" s="28">
        <v>13.245010734179752</v>
      </c>
      <c r="BA58" s="28">
        <v>175.84144155611943</v>
      </c>
      <c r="BB58" s="40">
        <v>57.622939068100344</v>
      </c>
      <c r="BC58" s="28">
        <v>66.429199646367479</v>
      </c>
      <c r="BD58" s="28">
        <v>0.7978631013421118</v>
      </c>
      <c r="BE58" s="28">
        <v>151.33431707463075</v>
      </c>
    </row>
    <row r="59" spans="1:112" ht="17.399999999999999" x14ac:dyDescent="0.3">
      <c r="A59" s="60"/>
      <c r="B59" s="61"/>
      <c r="C59" s="1" t="s">
        <v>11</v>
      </c>
      <c r="D59" s="50">
        <v>100</v>
      </c>
      <c r="E59" s="50">
        <v>100</v>
      </c>
      <c r="F59" s="50">
        <v>100</v>
      </c>
      <c r="G59" s="50">
        <v>100</v>
      </c>
      <c r="H59" s="50">
        <v>100</v>
      </c>
      <c r="I59" s="50">
        <v>100</v>
      </c>
      <c r="J59" s="28"/>
      <c r="K59" s="28">
        <v>62.30494839101398</v>
      </c>
      <c r="L59" s="28">
        <v>1090.586076717512</v>
      </c>
      <c r="M59" s="28">
        <v>60.458892369182479</v>
      </c>
      <c r="N59" s="40"/>
      <c r="O59" s="28">
        <v>29.210010565420397</v>
      </c>
      <c r="P59" s="28">
        <v>157.56311251483294</v>
      </c>
      <c r="Q59" s="28">
        <v>113.4832976025312</v>
      </c>
      <c r="R59" s="40">
        <v>63.69699762150853</v>
      </c>
      <c r="S59" s="28">
        <v>62.505369903320727</v>
      </c>
      <c r="T59" s="28">
        <v>107.57548476356082</v>
      </c>
      <c r="U59" s="28">
        <v>60.823920605798619</v>
      </c>
      <c r="V59" s="40">
        <v>44.315059672018535</v>
      </c>
      <c r="W59" s="28">
        <v>31.691555779739389</v>
      </c>
      <c r="X59" s="28">
        <v>116.50866878536313</v>
      </c>
      <c r="Y59" s="28">
        <v>22.805087849263476</v>
      </c>
      <c r="Z59" s="40">
        <v>57.179710914678083</v>
      </c>
      <c r="AA59" s="28">
        <v>60.269697179084112</v>
      </c>
      <c r="AB59" s="28">
        <v>110.1336391842992</v>
      </c>
      <c r="AC59" s="28">
        <v>56.515154070083838</v>
      </c>
      <c r="AD59" s="40">
        <v>40.138727569331145</v>
      </c>
      <c r="AE59" s="28">
        <v>36.681392416199891</v>
      </c>
      <c r="AF59" s="28">
        <v>135.29883489747317</v>
      </c>
      <c r="AG59" s="28">
        <v>12.245123738216581</v>
      </c>
      <c r="AH59" s="40">
        <v>171.60306026625588</v>
      </c>
      <c r="AI59" s="28">
        <v>50.066101712934753</v>
      </c>
      <c r="AJ59" s="28">
        <v>88.086774239971092</v>
      </c>
      <c r="AK59" s="28">
        <v>131.16119180635036</v>
      </c>
      <c r="AL59" s="40">
        <v>46.387522088524548</v>
      </c>
      <c r="AM59" s="28">
        <v>10.439991515409574</v>
      </c>
      <c r="AN59" s="28">
        <v>12.042609240343154</v>
      </c>
      <c r="AO59" s="28">
        <v>80.204445292128653</v>
      </c>
      <c r="AP59" s="40">
        <v>0.66840574155775234</v>
      </c>
      <c r="AQ59" s="28">
        <v>87.979734324034098</v>
      </c>
      <c r="AR59" s="28">
        <v>87.741192783926223</v>
      </c>
      <c r="AS59" s="28">
        <v>94.587397937271888</v>
      </c>
      <c r="AT59" s="40">
        <v>128.44689115953699</v>
      </c>
      <c r="AU59" s="28">
        <v>46.874507359591483</v>
      </c>
      <c r="AV59" s="28">
        <v>81.481633407106784</v>
      </c>
      <c r="AW59" s="28">
        <v>94.656998671589221</v>
      </c>
      <c r="AX59" s="40">
        <v>74.739730090464178</v>
      </c>
      <c r="AY59" s="28">
        <v>76.099003699589957</v>
      </c>
      <c r="AZ59" s="28">
        <v>3.974169601597715</v>
      </c>
      <c r="BA59" s="28">
        <v>137.40779252018115</v>
      </c>
      <c r="BB59" s="40">
        <v>69.663947797716133</v>
      </c>
      <c r="BC59" s="28">
        <v>58.075880201765465</v>
      </c>
      <c r="BD59" s="28">
        <v>0.23127766561279595</v>
      </c>
      <c r="BE59" s="28">
        <v>140.80913411920432</v>
      </c>
    </row>
    <row r="60" spans="1:112" ht="17.399999999999999" x14ac:dyDescent="0.3">
      <c r="A60" s="60"/>
      <c r="B60" s="61"/>
      <c r="C60" s="1" t="s">
        <v>38</v>
      </c>
      <c r="D60" s="50">
        <v>100</v>
      </c>
      <c r="E60" s="50">
        <v>100</v>
      </c>
      <c r="F60" s="50">
        <v>100</v>
      </c>
      <c r="G60" s="50">
        <v>100</v>
      </c>
      <c r="H60" s="50">
        <v>100</v>
      </c>
      <c r="I60" s="50">
        <v>100</v>
      </c>
      <c r="J60" s="28"/>
      <c r="K60" s="28">
        <v>58.799686696224796</v>
      </c>
      <c r="L60" s="28">
        <v>840.61709507106389</v>
      </c>
      <c r="M60" s="28">
        <v>48.361312760893561</v>
      </c>
      <c r="N60" s="40"/>
      <c r="O60" s="28">
        <v>21.821122083261645</v>
      </c>
      <c r="P60" s="28">
        <v>167.10753552797465</v>
      </c>
      <c r="Q60" s="28">
        <v>80.30343890522623</v>
      </c>
      <c r="R60" s="40">
        <v>59.881612428016609</v>
      </c>
      <c r="S60" s="28">
        <v>55.283990825745931</v>
      </c>
      <c r="T60" s="28">
        <v>94.023740459579756</v>
      </c>
      <c r="U60" s="28">
        <v>63.913595100146956</v>
      </c>
      <c r="V60" s="40">
        <v>43.127885503231767</v>
      </c>
      <c r="W60" s="28">
        <v>21.033323624460813</v>
      </c>
      <c r="X60" s="28">
        <v>100.96220194685085</v>
      </c>
      <c r="Y60" s="28">
        <v>15.65093345429765</v>
      </c>
      <c r="Z60" s="40">
        <v>41.775317971369276</v>
      </c>
      <c r="AA60" s="28">
        <v>67.636280935631319</v>
      </c>
      <c r="AB60" s="28">
        <v>103.42348447083953</v>
      </c>
      <c r="AC60" s="28">
        <v>57.723980242491855</v>
      </c>
      <c r="AD60" s="40">
        <v>40.500491228070182</v>
      </c>
      <c r="AE60" s="28">
        <v>28.098820077291542</v>
      </c>
      <c r="AF60" s="28">
        <v>107.27834930883313</v>
      </c>
      <c r="AG60" s="28">
        <v>8.8677326919407573</v>
      </c>
      <c r="AH60" s="40">
        <v>147.06434951344195</v>
      </c>
      <c r="AI60" s="28">
        <v>49.200740435453874</v>
      </c>
      <c r="AJ60" s="28">
        <v>70.274895607840676</v>
      </c>
      <c r="AK60" s="28">
        <v>112.35147077951967</v>
      </c>
      <c r="AL60" s="40">
        <v>38.663961500093016</v>
      </c>
      <c r="AM60" s="28">
        <v>9.034374648567832</v>
      </c>
      <c r="AN60" s="28">
        <v>10.150984818864169</v>
      </c>
      <c r="AO60" s="28">
        <v>75.877337817029357</v>
      </c>
      <c r="AP60" s="40">
        <v>20.237490803680977</v>
      </c>
      <c r="AQ60" s="28">
        <v>86.008975477993445</v>
      </c>
      <c r="AR60" s="28">
        <v>77.347788696644557</v>
      </c>
      <c r="AS60" s="28">
        <v>87.27809047725377</v>
      </c>
      <c r="AT60" s="40">
        <v>98.700950933358286</v>
      </c>
      <c r="AU60" s="28">
        <v>42.999576308236229</v>
      </c>
      <c r="AV60" s="28">
        <v>73.34015537140661</v>
      </c>
      <c r="AW60" s="28">
        <v>100.75118340743145</v>
      </c>
      <c r="AX60" s="40">
        <v>65.938330675172793</v>
      </c>
      <c r="AY60" s="28">
        <v>72.183115765491323</v>
      </c>
      <c r="AZ60" s="28">
        <v>4.4292255102074618</v>
      </c>
      <c r="BA60" s="28">
        <v>125.95437709732032</v>
      </c>
      <c r="BB60" s="40">
        <v>71.001949317738806</v>
      </c>
      <c r="BC60" s="28">
        <v>35.090042857737281</v>
      </c>
      <c r="BD60" s="28">
        <v>0.19513501696056337</v>
      </c>
      <c r="BE60" s="28">
        <v>123.51595397891177</v>
      </c>
    </row>
    <row r="61" spans="1:112" ht="17.399999999999999" x14ac:dyDescent="0.3">
      <c r="A61" s="60"/>
      <c r="B61" s="61" t="s">
        <v>59</v>
      </c>
      <c r="C61" s="1" t="s">
        <v>21</v>
      </c>
      <c r="D61" s="50">
        <v>100</v>
      </c>
      <c r="E61" s="50">
        <v>100</v>
      </c>
      <c r="F61" s="50">
        <v>100</v>
      </c>
      <c r="G61" s="50">
        <v>100</v>
      </c>
      <c r="H61" s="50">
        <v>100</v>
      </c>
      <c r="I61" s="50">
        <v>100</v>
      </c>
      <c r="J61" s="28">
        <f t="shared" si="0"/>
        <v>128.21394100614424</v>
      </c>
      <c r="K61" s="28">
        <v>137.13863564118273</v>
      </c>
      <c r="L61" s="28">
        <v>143.57909573113125</v>
      </c>
      <c r="M61" s="28">
        <v>170.36428188136264</v>
      </c>
      <c r="N61" s="40">
        <f t="shared" si="1"/>
        <v>17.340822245752957</v>
      </c>
      <c r="O61" s="28">
        <v>103.90259495868892</v>
      </c>
      <c r="P61" s="28">
        <v>246.94112254693198</v>
      </c>
      <c r="Q61" s="28">
        <v>101.0548976161387</v>
      </c>
      <c r="R61" s="40">
        <v>124.2674205185545</v>
      </c>
      <c r="S61" s="28">
        <v>191.03604043095547</v>
      </c>
      <c r="T61" s="28">
        <v>205.30379881230476</v>
      </c>
      <c r="U61" s="28">
        <v>168.12500788221976</v>
      </c>
      <c r="V61" s="40">
        <v>68.166167329964679</v>
      </c>
      <c r="W61" s="28">
        <v>219.82229309863376</v>
      </c>
      <c r="X61" s="28">
        <v>187.84318016961214</v>
      </c>
      <c r="Y61" s="28">
        <v>196.7634723683978</v>
      </c>
      <c r="Z61" s="40">
        <v>120.31750096018436</v>
      </c>
      <c r="AA61" s="28">
        <v>167.82743910895525</v>
      </c>
      <c r="AB61" s="28">
        <v>162.93165610079706</v>
      </c>
      <c r="AC61" s="28">
        <v>149.08785660554946</v>
      </c>
      <c r="AD61" s="40">
        <v>5.2242884331174979</v>
      </c>
      <c r="AE61" s="28">
        <v>201.70220901958248</v>
      </c>
      <c r="AF61" s="28">
        <v>59.170190429664757</v>
      </c>
      <c r="AG61" s="28">
        <v>59.490309266039517</v>
      </c>
      <c r="AH61" s="40">
        <v>163.7893118274923</v>
      </c>
      <c r="AI61" s="28">
        <v>146.89125478384065</v>
      </c>
      <c r="AJ61" s="28">
        <v>149.99631678936686</v>
      </c>
      <c r="AK61" s="28">
        <v>108.80375888167949</v>
      </c>
      <c r="AL61" s="40">
        <v>106.66657817983672</v>
      </c>
      <c r="AM61" s="28">
        <v>80.978657956399175</v>
      </c>
      <c r="AN61" s="28">
        <v>89.852240605608031</v>
      </c>
      <c r="AO61" s="28">
        <v>369.40142420475615</v>
      </c>
      <c r="AP61" s="40">
        <v>118.69118362057402</v>
      </c>
      <c r="AQ61" s="28">
        <v>82.265272574393848</v>
      </c>
      <c r="AR61" s="28">
        <v>91.828211957454315</v>
      </c>
      <c r="AS61" s="28">
        <v>72.524646954017925</v>
      </c>
      <c r="AT61" s="40">
        <v>76.182609198112772</v>
      </c>
      <c r="AU61" s="28">
        <v>29.144815242293504</v>
      </c>
      <c r="AV61" s="28">
        <v>67.188334269322908</v>
      </c>
      <c r="AW61" s="28">
        <v>28.435284248639441</v>
      </c>
      <c r="AX61" s="40">
        <v>84.050420375560208</v>
      </c>
      <c r="AY61" s="28">
        <v>93.205799422121274</v>
      </c>
      <c r="AZ61" s="28">
        <v>102.31210445017712</v>
      </c>
      <c r="BA61" s="28">
        <v>77.459053990592736</v>
      </c>
      <c r="BB61" s="40">
        <v>30.376320970333325</v>
      </c>
      <c r="BC61" s="28">
        <v>57.563634379218485</v>
      </c>
      <c r="BD61" s="28">
        <v>105.40385492883557</v>
      </c>
      <c r="BE61" s="28">
        <v>43.935791279909978</v>
      </c>
      <c r="BG61" s="53">
        <v>100</v>
      </c>
      <c r="BH61" s="53">
        <v>100</v>
      </c>
      <c r="BI61" s="53">
        <v>100</v>
      </c>
      <c r="BJ61" s="53">
        <v>100</v>
      </c>
      <c r="BK61" s="53">
        <v>100</v>
      </c>
      <c r="BL61" s="28"/>
      <c r="BM61" s="28">
        <v>225.02038446460065</v>
      </c>
      <c r="BN61" s="28">
        <v>89.430656502139982</v>
      </c>
      <c r="BO61" s="28">
        <v>145.46838551383885</v>
      </c>
      <c r="BP61" s="28">
        <v>82.952392705184238</v>
      </c>
      <c r="BQ61" s="40">
        <v>170.90267187070614</v>
      </c>
      <c r="BR61" s="28">
        <v>127.4680239891993</v>
      </c>
      <c r="BS61" s="28">
        <v>171.44291602651467</v>
      </c>
      <c r="BT61" s="28">
        <v>86.857423114837005</v>
      </c>
      <c r="BU61" s="40">
        <v>195.07426172244408</v>
      </c>
      <c r="BV61" s="28">
        <v>111.43991590120577</v>
      </c>
      <c r="BW61" s="28">
        <v>140.81339717739601</v>
      </c>
      <c r="BX61" s="28">
        <v>86.756327518360337</v>
      </c>
      <c r="BY61" s="40">
        <v>232.28380170715667</v>
      </c>
      <c r="BZ61" s="28">
        <v>205.44823866064385</v>
      </c>
      <c r="CA61" s="28">
        <v>281.26772916861927</v>
      </c>
      <c r="CB61" s="28">
        <v>133.64020180942941</v>
      </c>
      <c r="CC61" s="40">
        <v>122.28056814610477</v>
      </c>
      <c r="CD61" s="28">
        <v>94.517451526852895</v>
      </c>
      <c r="CE61" s="28">
        <v>142.72949172382545</v>
      </c>
      <c r="CF61" s="28">
        <v>84.278660215341176</v>
      </c>
      <c r="CG61" s="40">
        <v>53.17485268825709</v>
      </c>
      <c r="CH61" s="28">
        <v>81.058525838937285</v>
      </c>
      <c r="CI61" s="28">
        <v>147.48500667757497</v>
      </c>
      <c r="CJ61" s="28">
        <v>49.122068195784266</v>
      </c>
      <c r="CK61" s="40">
        <v>105.62066149912977</v>
      </c>
      <c r="CL61" s="28">
        <v>154.91221726206399</v>
      </c>
      <c r="CM61" s="28">
        <v>99.562355073045552</v>
      </c>
      <c r="CN61" s="28">
        <v>96.413607133022168</v>
      </c>
      <c r="CO61" s="40">
        <v>161.35515490227687</v>
      </c>
      <c r="CP61" s="28">
        <v>249.52462866164615</v>
      </c>
      <c r="CQ61" s="28">
        <v>107.85921799579934</v>
      </c>
      <c r="CR61" s="28">
        <v>79.313141296580454</v>
      </c>
      <c r="CS61" s="40">
        <v>78.863236196451481</v>
      </c>
      <c r="CT61" s="28">
        <v>120.35333092085128</v>
      </c>
      <c r="CU61" s="28">
        <v>73.450142316157823</v>
      </c>
      <c r="CV61" s="28">
        <v>115.17136559339588</v>
      </c>
      <c r="CW61" s="40">
        <v>37.862586161024481</v>
      </c>
      <c r="CX61" s="28">
        <v>55.376445903466816</v>
      </c>
      <c r="CY61" s="28">
        <v>28.499526281243003</v>
      </c>
      <c r="CZ61" s="28">
        <v>77.285346368565953</v>
      </c>
      <c r="DA61" s="40">
        <v>155.303996519349</v>
      </c>
      <c r="DB61" s="28">
        <v>109.38987365056123</v>
      </c>
      <c r="DC61" s="28">
        <v>123.25023822966827</v>
      </c>
      <c r="DD61" s="28">
        <v>84.628001812088712</v>
      </c>
      <c r="DE61" s="40">
        <v>109.63622451900422</v>
      </c>
      <c r="DF61" s="28">
        <v>54.815387938547644</v>
      </c>
      <c r="DG61" s="28">
        <v>92.124657424360009</v>
      </c>
      <c r="DH61" s="28">
        <v>37.963047593797086</v>
      </c>
    </row>
    <row r="62" spans="1:112" ht="17.399999999999999" x14ac:dyDescent="0.3">
      <c r="A62" s="60"/>
      <c r="B62" s="61"/>
      <c r="C62" s="1" t="s">
        <v>39</v>
      </c>
      <c r="D62" s="50">
        <v>100</v>
      </c>
      <c r="E62" s="50">
        <v>100</v>
      </c>
      <c r="F62" s="50">
        <v>100</v>
      </c>
      <c r="G62" s="50">
        <v>100</v>
      </c>
      <c r="H62" s="50">
        <v>100</v>
      </c>
      <c r="I62" s="50">
        <v>100</v>
      </c>
      <c r="J62" s="28">
        <f t="shared" si="0"/>
        <v>103.2144065566375</v>
      </c>
      <c r="K62" s="28">
        <v>145.7720854428278</v>
      </c>
      <c r="L62" s="28">
        <v>132.24602241526273</v>
      </c>
      <c r="M62" s="28">
        <v>147.61992384919893</v>
      </c>
      <c r="N62" s="40">
        <f t="shared" si="1"/>
        <v>5.4135725314315124</v>
      </c>
      <c r="O62" s="28">
        <v>75.195708736252143</v>
      </c>
      <c r="P62" s="28">
        <v>139.02620695774729</v>
      </c>
      <c r="Q62" s="28">
        <v>26.821189854148457</v>
      </c>
      <c r="R62" s="40">
        <v>106.95731275900411</v>
      </c>
      <c r="S62" s="28">
        <v>98.031453757058244</v>
      </c>
      <c r="T62" s="28">
        <v>151.93228519606748</v>
      </c>
      <c r="U62" s="28">
        <v>128.07142370948031</v>
      </c>
      <c r="V62" s="40">
        <v>14.611868885238877</v>
      </c>
      <c r="W62" s="28">
        <v>142.12275194961396</v>
      </c>
      <c r="X62" s="28">
        <v>75.93997315914666</v>
      </c>
      <c r="Y62" s="28">
        <v>73.918601845006592</v>
      </c>
      <c r="Z62" s="40">
        <v>88.25734341988688</v>
      </c>
      <c r="AA62" s="28">
        <v>144.07877170434756</v>
      </c>
      <c r="AB62" s="28">
        <v>99.265234216432702</v>
      </c>
      <c r="AC62" s="28">
        <v>97.039454841457399</v>
      </c>
      <c r="AD62" s="40">
        <v>0.3342332705075306</v>
      </c>
      <c r="AE62" s="28">
        <v>135.25147671972272</v>
      </c>
      <c r="AF62" s="28">
        <v>25.666032903195291</v>
      </c>
      <c r="AG62" s="28">
        <v>22.353206823367625</v>
      </c>
      <c r="AH62" s="40">
        <v>142.74173847996607</v>
      </c>
      <c r="AI62" s="28">
        <v>122.74117837611701</v>
      </c>
      <c r="AJ62" s="28">
        <v>153.17680770899125</v>
      </c>
      <c r="AK62" s="28">
        <v>86.558797932193045</v>
      </c>
      <c r="AL62" s="40">
        <v>31.425880930447448</v>
      </c>
      <c r="AM62" s="28">
        <v>24.459313357170561</v>
      </c>
      <c r="AN62" s="28">
        <v>10.238966129593301</v>
      </c>
      <c r="AO62" s="28">
        <v>33.005302934338367</v>
      </c>
      <c r="AP62" s="40">
        <v>93.832572364595947</v>
      </c>
      <c r="AQ62" s="28">
        <v>80.036088954220688</v>
      </c>
      <c r="AR62" s="28">
        <v>87.483555581271517</v>
      </c>
      <c r="AS62" s="28">
        <v>95.433491228591066</v>
      </c>
      <c r="AT62" s="40">
        <v>62.141601747497567</v>
      </c>
      <c r="AU62" s="28">
        <v>34.38496634024564</v>
      </c>
      <c r="AV62" s="28">
        <v>29.143013966692266</v>
      </c>
      <c r="AW62" s="28">
        <v>21.746712832620112</v>
      </c>
      <c r="AX62" s="40">
        <v>90.459196750724587</v>
      </c>
      <c r="AY62" s="28">
        <v>96.043010383830676</v>
      </c>
      <c r="AZ62" s="28">
        <v>82.126854404435761</v>
      </c>
      <c r="BA62" s="28">
        <v>81.17477744511497</v>
      </c>
      <c r="BB62" s="40">
        <v>21.100068663944199</v>
      </c>
      <c r="BC62" s="28">
        <v>71.352974841429713</v>
      </c>
      <c r="BD62" s="28">
        <v>111.81567112629891</v>
      </c>
      <c r="BE62" s="28">
        <v>38.431183696671624</v>
      </c>
      <c r="BG62" s="53">
        <v>100</v>
      </c>
      <c r="BH62" s="53">
        <v>100</v>
      </c>
      <c r="BI62" s="53">
        <v>100</v>
      </c>
      <c r="BJ62" s="53">
        <v>100</v>
      </c>
      <c r="BK62" s="53">
        <v>100</v>
      </c>
      <c r="BL62" s="28"/>
      <c r="BM62" s="28">
        <v>174.18549401046616</v>
      </c>
      <c r="BN62" s="28">
        <v>89.874736188269154</v>
      </c>
      <c r="BO62" s="28">
        <v>132.96517602517028</v>
      </c>
      <c r="BP62" s="28">
        <v>98.968681277364936</v>
      </c>
      <c r="BQ62" s="40">
        <v>149.11341044271015</v>
      </c>
      <c r="BR62" s="28">
        <v>102.55801202345019</v>
      </c>
      <c r="BS62" s="28">
        <v>156.79059921842733</v>
      </c>
      <c r="BT62" s="28">
        <v>81.953407623446822</v>
      </c>
      <c r="BU62" s="40">
        <v>175.14169744100565</v>
      </c>
      <c r="BV62" s="28">
        <v>101.4237298628222</v>
      </c>
      <c r="BW62" s="28">
        <v>146.34183702145592</v>
      </c>
      <c r="BX62" s="28">
        <v>97.501455115627635</v>
      </c>
      <c r="BY62" s="40">
        <v>152.95141290903686</v>
      </c>
      <c r="BZ62" s="28">
        <v>153.82387238099585</v>
      </c>
      <c r="CA62" s="28">
        <v>282.49439350477405</v>
      </c>
      <c r="CB62" s="28">
        <v>111.65515667404422</v>
      </c>
      <c r="CC62" s="40">
        <v>147.28118264323768</v>
      </c>
      <c r="CD62" s="28">
        <v>94.487171628211456</v>
      </c>
      <c r="CE62" s="28">
        <v>152.44604395910875</v>
      </c>
      <c r="CF62" s="28">
        <v>88.912397712589637</v>
      </c>
      <c r="CG62" s="40">
        <v>94.41527159336863</v>
      </c>
      <c r="CH62" s="28">
        <v>65.932385380603023</v>
      </c>
      <c r="CI62" s="28">
        <v>132.66125161194725</v>
      </c>
      <c r="CJ62" s="28">
        <v>64.483012029454045</v>
      </c>
      <c r="CK62" s="40">
        <v>101.10276869237023</v>
      </c>
      <c r="CL62" s="28">
        <v>147.17484665351478</v>
      </c>
      <c r="CM62" s="28">
        <v>97.642966661513896</v>
      </c>
      <c r="CN62" s="28">
        <v>124.36204120088803</v>
      </c>
      <c r="CO62" s="40">
        <v>161.95697964231363</v>
      </c>
      <c r="CP62" s="28">
        <v>246.14337373285559</v>
      </c>
      <c r="CQ62" s="28">
        <v>120.44753091830434</v>
      </c>
      <c r="CR62" s="28">
        <v>105.94548386930218</v>
      </c>
      <c r="CS62" s="40">
        <v>76.448517103808925</v>
      </c>
      <c r="CT62" s="28">
        <v>115.0948182732334</v>
      </c>
      <c r="CU62" s="28">
        <v>74.719488292016308</v>
      </c>
      <c r="CV62" s="28">
        <v>167.02586125973639</v>
      </c>
      <c r="CW62" s="40">
        <v>46.156519029955589</v>
      </c>
      <c r="CX62" s="28">
        <v>52.486974069259539</v>
      </c>
      <c r="CY62" s="28">
        <v>39.020893735820664</v>
      </c>
      <c r="CZ62" s="28">
        <v>90.251405326450822</v>
      </c>
      <c r="DA62" s="40">
        <v>127.01967567945501</v>
      </c>
      <c r="DB62" s="28">
        <v>90.819396741598936</v>
      </c>
      <c r="DC62" s="28">
        <v>103.78306440318377</v>
      </c>
      <c r="DD62" s="28">
        <v>86.370254510384626</v>
      </c>
      <c r="DE62" s="40">
        <v>113.34073913427211</v>
      </c>
      <c r="DF62" s="28">
        <v>44.336770761980702</v>
      </c>
      <c r="DG62" s="28">
        <v>80.892753551852067</v>
      </c>
      <c r="DH62" s="28">
        <v>46.981776368341585</v>
      </c>
    </row>
    <row r="63" spans="1:112" ht="17.399999999999999" x14ac:dyDescent="0.3">
      <c r="A63" s="60"/>
      <c r="B63" s="61"/>
      <c r="C63" s="4" t="s">
        <v>40</v>
      </c>
      <c r="D63" s="50">
        <v>100</v>
      </c>
      <c r="E63" s="50">
        <v>100</v>
      </c>
      <c r="F63" s="50">
        <v>100</v>
      </c>
      <c r="G63" s="50">
        <v>100</v>
      </c>
      <c r="H63" s="50">
        <v>100</v>
      </c>
      <c r="I63" s="50">
        <v>100</v>
      </c>
      <c r="J63" s="28">
        <f t="shared" si="0"/>
        <v>110.87466342395555</v>
      </c>
      <c r="K63" s="28">
        <v>175.13298677708403</v>
      </c>
      <c r="L63" s="28">
        <v>115.40271508824058</v>
      </c>
      <c r="M63" s="28">
        <v>211.54270080269106</v>
      </c>
      <c r="N63" s="40">
        <f t="shared" si="1"/>
        <v>11.972991336843892</v>
      </c>
      <c r="O63" s="28">
        <v>47.931615584569563</v>
      </c>
      <c r="P63" s="28">
        <v>76.279423635676551</v>
      </c>
      <c r="Q63" s="28">
        <v>41.133825387565217</v>
      </c>
      <c r="R63" s="40">
        <v>96.769673853818034</v>
      </c>
      <c r="S63" s="28">
        <v>155.43103821780605</v>
      </c>
      <c r="T63" s="28">
        <v>92.519131566363981</v>
      </c>
      <c r="U63" s="28">
        <v>199.93054025156545</v>
      </c>
      <c r="V63" s="40">
        <v>38.916845405048676</v>
      </c>
      <c r="W63" s="28">
        <v>94.925677646980432</v>
      </c>
      <c r="X63" s="28">
        <v>114.69319564481162</v>
      </c>
      <c r="Y63" s="28">
        <v>128.51084872793632</v>
      </c>
      <c r="Z63" s="40">
        <v>74.891355692017029</v>
      </c>
      <c r="AA63" s="28">
        <v>132.89878842347392</v>
      </c>
      <c r="AB63" s="28">
        <v>41.708616181300066</v>
      </c>
      <c r="AC63" s="28">
        <v>128.48054528313159</v>
      </c>
      <c r="AD63" s="40">
        <v>3.5010003530657876</v>
      </c>
      <c r="AE63" s="28">
        <v>87.434672503149571</v>
      </c>
      <c r="AF63" s="28">
        <v>88.690652932487751</v>
      </c>
      <c r="AG63" s="28">
        <v>21.909203001072601</v>
      </c>
      <c r="AH63" s="40">
        <v>134.62897303575306</v>
      </c>
      <c r="AI63" s="28">
        <v>137.95440322503737</v>
      </c>
      <c r="AJ63" s="28">
        <v>40.632496099322566</v>
      </c>
      <c r="AK63" s="28">
        <v>87.935932819121589</v>
      </c>
      <c r="AL63" s="40">
        <v>102.85342609758628</v>
      </c>
      <c r="AM63" s="28">
        <v>27.750785126612314</v>
      </c>
      <c r="AN63" s="28">
        <v>105.11633425273004</v>
      </c>
      <c r="AO63" s="28">
        <v>265.34788540534987</v>
      </c>
      <c r="AP63" s="40">
        <v>127.7255956480285</v>
      </c>
      <c r="AQ63" s="28">
        <v>36.796486651046408</v>
      </c>
      <c r="AR63" s="28">
        <v>70.399803491748926</v>
      </c>
      <c r="AS63" s="28">
        <v>69.084526920469131</v>
      </c>
      <c r="AT63" s="40">
        <v>102.97314242327356</v>
      </c>
      <c r="AU63" s="28">
        <v>24.337228982417741</v>
      </c>
      <c r="AV63" s="28">
        <v>80.341730594442225</v>
      </c>
      <c r="AW63" s="28">
        <v>24.82327769196975</v>
      </c>
      <c r="AX63" s="40">
        <v>81.81023094793423</v>
      </c>
      <c r="AY63" s="28">
        <v>140.31531415432434</v>
      </c>
      <c r="AZ63" s="28">
        <v>112.01441574203304</v>
      </c>
      <c r="BA63" s="28">
        <v>109.17151432869996</v>
      </c>
      <c r="BB63" s="40">
        <v>13.994322451365115</v>
      </c>
      <c r="BC63" s="28">
        <v>79.294266705825549</v>
      </c>
      <c r="BD63" s="28">
        <v>78.99848692917918</v>
      </c>
      <c r="BE63" s="28">
        <v>112.4598129530584</v>
      </c>
      <c r="BG63" s="53">
        <v>100</v>
      </c>
      <c r="BH63" s="53">
        <v>100</v>
      </c>
      <c r="BI63" s="53">
        <v>100</v>
      </c>
      <c r="BJ63" s="53">
        <v>100</v>
      </c>
      <c r="BK63" s="53">
        <v>100</v>
      </c>
      <c r="BL63" s="28"/>
      <c r="BM63" s="28">
        <v>325.74510818413512</v>
      </c>
      <c r="BN63" s="28">
        <v>68.274223554349945</v>
      </c>
      <c r="BO63" s="28">
        <v>35.889519196993099</v>
      </c>
      <c r="BP63" s="28">
        <v>60.880392465470301</v>
      </c>
      <c r="BQ63" s="40">
        <v>208.25409915248673</v>
      </c>
      <c r="BR63" s="28">
        <v>108.6603021833298</v>
      </c>
      <c r="BS63" s="28">
        <v>133.28098851679761</v>
      </c>
      <c r="BT63" s="28">
        <v>88.454821818686042</v>
      </c>
      <c r="BU63" s="40">
        <v>263.76777679418461</v>
      </c>
      <c r="BV63" s="28">
        <v>100.92965143275845</v>
      </c>
      <c r="BW63" s="28">
        <v>143.5580767879724</v>
      </c>
      <c r="BX63" s="28">
        <v>84.398904897158729</v>
      </c>
      <c r="BY63" s="40">
        <v>384.33532619070957</v>
      </c>
      <c r="BZ63" s="28">
        <v>207.10157582937333</v>
      </c>
      <c r="CA63" s="28">
        <v>165.6778295650019</v>
      </c>
      <c r="CB63" s="28">
        <v>178.16944685927797</v>
      </c>
      <c r="CC63" s="40">
        <v>148.95759387983259</v>
      </c>
      <c r="CD63" s="28">
        <v>77.884215539062694</v>
      </c>
      <c r="CE63" s="28">
        <v>158.93312953662405</v>
      </c>
      <c r="CF63" s="28">
        <v>70.317434082226853</v>
      </c>
      <c r="CG63" s="40">
        <v>116.06350611741621</v>
      </c>
      <c r="CH63" s="28">
        <v>96.674910458267149</v>
      </c>
      <c r="CI63" s="28">
        <v>133.6924928340141</v>
      </c>
      <c r="CJ63" s="28">
        <v>57.216934184738442</v>
      </c>
      <c r="CK63" s="40">
        <v>108.97960234797341</v>
      </c>
      <c r="CL63" s="28">
        <v>345.9134515814805</v>
      </c>
      <c r="CM63" s="28">
        <v>77.848657599357708</v>
      </c>
      <c r="CN63" s="28">
        <v>122.93325605615544</v>
      </c>
      <c r="CO63" s="40">
        <v>153.94213055432513</v>
      </c>
      <c r="CP63" s="28">
        <v>163.93100517702456</v>
      </c>
      <c r="CQ63" s="28">
        <v>130.06294979149217</v>
      </c>
      <c r="CR63" s="28">
        <v>83.34443745671733</v>
      </c>
      <c r="CS63" s="40">
        <v>68.417799112825648</v>
      </c>
      <c r="CT63" s="28">
        <v>71.622657046722608</v>
      </c>
      <c r="CU63" s="28">
        <v>65.225542118112145</v>
      </c>
      <c r="CV63" s="28">
        <v>152.99645207119502</v>
      </c>
      <c r="CW63" s="40">
        <v>31.859341717427863</v>
      </c>
      <c r="CX63" s="28">
        <v>117.09618337875716</v>
      </c>
      <c r="CY63" s="28">
        <v>27.531514579664741</v>
      </c>
      <c r="CZ63" s="28">
        <v>64.660440480354282</v>
      </c>
      <c r="DA63" s="40">
        <v>212.74379458654215</v>
      </c>
      <c r="DB63" s="28">
        <v>109.96289615870624</v>
      </c>
      <c r="DC63" s="28">
        <v>136.12363225701245</v>
      </c>
      <c r="DD63" s="28">
        <v>83.698428156109443</v>
      </c>
      <c r="DE63" s="40">
        <v>141.57106187152823</v>
      </c>
      <c r="DF63" s="28">
        <v>46.068696262433143</v>
      </c>
      <c r="DG63" s="28">
        <v>61.882403940298701</v>
      </c>
      <c r="DH63" s="28">
        <v>37.769646685949795</v>
      </c>
    </row>
    <row r="64" spans="1:112" ht="17.399999999999999" x14ac:dyDescent="0.3">
      <c r="A64" s="60"/>
      <c r="B64" s="61"/>
      <c r="C64" s="1" t="s">
        <v>41</v>
      </c>
      <c r="D64" s="50">
        <v>100</v>
      </c>
      <c r="E64" s="50">
        <v>100</v>
      </c>
      <c r="F64" s="50">
        <v>100</v>
      </c>
      <c r="G64" s="50">
        <v>100</v>
      </c>
      <c r="H64" s="50">
        <v>100</v>
      </c>
      <c r="I64" s="50">
        <v>100</v>
      </c>
      <c r="J64" s="28">
        <f t="shared" si="0"/>
        <v>124.19307597680277</v>
      </c>
      <c r="K64" s="28">
        <v>178.4664426992473</v>
      </c>
      <c r="L64" s="28">
        <v>153.8982623777033</v>
      </c>
      <c r="M64" s="28">
        <v>170.64939870209693</v>
      </c>
      <c r="N64" s="40">
        <f t="shared" si="1"/>
        <v>20.600297857715656</v>
      </c>
      <c r="O64" s="28">
        <v>108.76338781295564</v>
      </c>
      <c r="P64" s="28">
        <v>162.50127083359973</v>
      </c>
      <c r="Q64" s="28">
        <v>112.02029824950806</v>
      </c>
      <c r="R64" s="40">
        <v>128.77841356501656</v>
      </c>
      <c r="S64" s="28">
        <v>245.97910432217245</v>
      </c>
      <c r="T64" s="28">
        <v>124.3179121131364</v>
      </c>
      <c r="U64" s="28">
        <v>134.65722847810395</v>
      </c>
      <c r="V64" s="40">
        <v>47.613775453432737</v>
      </c>
      <c r="W64" s="28">
        <v>185.48514738218066</v>
      </c>
      <c r="X64" s="28">
        <v>190.95818629296397</v>
      </c>
      <c r="Y64" s="28">
        <v>163.37520545509645</v>
      </c>
      <c r="Z64" s="40">
        <v>119.64001274291176</v>
      </c>
      <c r="AA64" s="28">
        <v>164.61491358676514</v>
      </c>
      <c r="AB64" s="28">
        <v>140.25199289150828</v>
      </c>
      <c r="AC64" s="28">
        <v>134.16054197961918</v>
      </c>
      <c r="AD64" s="40">
        <v>7.5180569886498922</v>
      </c>
      <c r="AE64" s="28">
        <v>152.7980464157379</v>
      </c>
      <c r="AF64" s="28">
        <v>50.93323414187455</v>
      </c>
      <c r="AG64" s="28">
        <v>60.982064536190528</v>
      </c>
      <c r="AH64" s="40">
        <v>156.86789344470159</v>
      </c>
      <c r="AI64" s="28">
        <v>109.76771616514296</v>
      </c>
      <c r="AJ64" s="28">
        <v>205.39729606375707</v>
      </c>
      <c r="AK64" s="28">
        <v>91.117777645008175</v>
      </c>
      <c r="AL64" s="40">
        <v>51.609199903633993</v>
      </c>
      <c r="AM64" s="28">
        <v>63.616489724153965</v>
      </c>
      <c r="AN64" s="28">
        <v>50.82598361473584</v>
      </c>
      <c r="AO64" s="28">
        <v>220.15885921938093</v>
      </c>
      <c r="AP64" s="40">
        <v>75.164015378509561</v>
      </c>
      <c r="AQ64" s="28">
        <v>88.742877463711352</v>
      </c>
      <c r="AR64" s="28">
        <v>101.8744089575153</v>
      </c>
      <c r="AS64" s="28">
        <v>102.26835932309848</v>
      </c>
      <c r="AT64" s="40">
        <v>44.171307638961302</v>
      </c>
      <c r="AU64" s="28">
        <v>40.79636373152816</v>
      </c>
      <c r="AV64" s="28">
        <v>33.962478791846848</v>
      </c>
      <c r="AW64" s="28">
        <v>29.48310948084908</v>
      </c>
      <c r="AX64" s="40">
        <v>93.434917514054888</v>
      </c>
      <c r="AY64" s="28">
        <v>105.13079527194218</v>
      </c>
      <c r="AZ64" s="28">
        <v>70.461836051735503</v>
      </c>
      <c r="BA64" s="28">
        <v>111.19858024923232</v>
      </c>
      <c r="BB64" s="40">
        <v>25.563939411002874</v>
      </c>
      <c r="BC64" s="28">
        <v>66.827577730780291</v>
      </c>
      <c r="BD64" s="28">
        <v>84.153260085698207</v>
      </c>
      <c r="BE64" s="28">
        <v>71.543204204469333</v>
      </c>
      <c r="BG64" s="53">
        <v>100</v>
      </c>
      <c r="BH64" s="53">
        <v>100</v>
      </c>
      <c r="BI64" s="53">
        <v>100</v>
      </c>
      <c r="BJ64" s="53">
        <v>100</v>
      </c>
      <c r="BK64" s="53">
        <v>100</v>
      </c>
      <c r="BL64" s="28"/>
      <c r="BM64" s="28">
        <v>214.59055544943686</v>
      </c>
      <c r="BN64" s="28">
        <v>80.229950989806639</v>
      </c>
      <c r="BO64" s="28">
        <v>106.57434665632589</v>
      </c>
      <c r="BP64" s="28">
        <v>75.956174251562402</v>
      </c>
      <c r="BQ64" s="40">
        <v>166.06298281337558</v>
      </c>
      <c r="BR64" s="28">
        <v>101.63418746560642</v>
      </c>
      <c r="BS64" s="28">
        <v>111.91416291438986</v>
      </c>
      <c r="BT64" s="28">
        <v>77.984726732316247</v>
      </c>
      <c r="BU64" s="40">
        <v>200.1770696434983</v>
      </c>
      <c r="BV64" s="28">
        <v>100.56371909146935</v>
      </c>
      <c r="BW64" s="28">
        <v>121.54375488782362</v>
      </c>
      <c r="BX64" s="28">
        <v>86.950709879670825</v>
      </c>
      <c r="BY64" s="40">
        <v>245.66176879830914</v>
      </c>
      <c r="BZ64" s="28">
        <v>186.34402131505806</v>
      </c>
      <c r="CA64" s="28">
        <v>254.68338343965189</v>
      </c>
      <c r="CB64" s="28">
        <v>141.82371441508502</v>
      </c>
      <c r="CC64" s="40">
        <v>115.73190289944309</v>
      </c>
      <c r="CD64" s="28">
        <v>81.384602278676283</v>
      </c>
      <c r="CE64" s="28">
        <v>102.74016438523437</v>
      </c>
      <c r="CF64" s="28">
        <v>74.071925800857201</v>
      </c>
      <c r="CG64" s="40">
        <v>58.914513225735924</v>
      </c>
      <c r="CH64" s="28">
        <v>89.439149602694016</v>
      </c>
      <c r="CI64" s="28">
        <v>169.64375770329247</v>
      </c>
      <c r="CJ64" s="28">
        <v>53.898676428731015</v>
      </c>
      <c r="CK64" s="40">
        <v>109.83417751074352</v>
      </c>
      <c r="CL64" s="28">
        <v>135.10910494880019</v>
      </c>
      <c r="CM64" s="28">
        <v>95.847894906898119</v>
      </c>
      <c r="CN64" s="28">
        <v>101.93103265410768</v>
      </c>
      <c r="CO64" s="40">
        <v>127.59517428857261</v>
      </c>
      <c r="CP64" s="28">
        <v>191.95753609426859</v>
      </c>
      <c r="CQ64" s="28">
        <v>117.7118156345085</v>
      </c>
      <c r="CR64" s="28">
        <v>83.215037413575573</v>
      </c>
      <c r="CS64" s="40">
        <v>68.295882269945722</v>
      </c>
      <c r="CT64" s="28">
        <v>90.823585371699849</v>
      </c>
      <c r="CU64" s="28">
        <v>74.723136474196778</v>
      </c>
      <c r="CV64" s="28">
        <v>130.0706835803613</v>
      </c>
      <c r="CW64" s="40">
        <v>21.906355383623303</v>
      </c>
      <c r="CX64" s="28">
        <v>24.675455665933455</v>
      </c>
      <c r="CY64" s="28">
        <v>21.889586809818624</v>
      </c>
      <c r="CZ64" s="28">
        <v>78.346321776294985</v>
      </c>
      <c r="DA64" s="40">
        <v>151.77760243063821</v>
      </c>
      <c r="DB64" s="28">
        <v>100.74488359494265</v>
      </c>
      <c r="DC64" s="28">
        <v>89.226362196830536</v>
      </c>
      <c r="DD64" s="28">
        <v>81.087319091235798</v>
      </c>
      <c r="DE64" s="40">
        <v>83.022288012173746</v>
      </c>
      <c r="DF64" s="28">
        <v>46.596347872726298</v>
      </c>
      <c r="DG64" s="28">
        <v>55.390238882433621</v>
      </c>
      <c r="DH64" s="28">
        <v>36.203334792786634</v>
      </c>
    </row>
    <row r="65" spans="1:112" ht="17.399999999999999" x14ac:dyDescent="0.3">
      <c r="A65" s="60"/>
      <c r="B65" s="61"/>
      <c r="C65" s="1" t="s">
        <v>22</v>
      </c>
      <c r="D65" s="50">
        <v>100</v>
      </c>
      <c r="E65" s="50">
        <v>100</v>
      </c>
      <c r="F65" s="50">
        <v>100</v>
      </c>
      <c r="G65" s="50">
        <v>100</v>
      </c>
      <c r="H65" s="50">
        <v>100</v>
      </c>
      <c r="I65" s="50">
        <v>100</v>
      </c>
      <c r="J65" s="28">
        <f t="shared" si="0"/>
        <v>73.125363301685738</v>
      </c>
      <c r="K65" s="28">
        <v>74.135497118954675</v>
      </c>
      <c r="L65" s="28">
        <v>72.629599804853868</v>
      </c>
      <c r="M65" s="28">
        <v>78.375694815994024</v>
      </c>
      <c r="N65" s="40">
        <f t="shared" si="1"/>
        <v>2.7024441076165218</v>
      </c>
      <c r="O65" s="28">
        <v>14.15065557053242</v>
      </c>
      <c r="P65" s="28">
        <v>28.730635133371248</v>
      </c>
      <c r="Q65" s="28">
        <v>11.37566081163922</v>
      </c>
      <c r="R65" s="40">
        <v>79.505990623372142</v>
      </c>
      <c r="S65" s="28">
        <v>79.857355305874975</v>
      </c>
      <c r="T65" s="28">
        <v>87.707132785512897</v>
      </c>
      <c r="U65" s="28">
        <v>94.279986524216966</v>
      </c>
      <c r="V65" s="40">
        <v>5.6991166728008835</v>
      </c>
      <c r="W65" s="28">
        <v>17.966048947029829</v>
      </c>
      <c r="X65" s="28">
        <v>16.696224540661973</v>
      </c>
      <c r="Y65" s="28">
        <v>20.174957872133493</v>
      </c>
      <c r="Z65" s="40">
        <v>38.890937829294003</v>
      </c>
      <c r="AA65" s="28">
        <v>60.733595955179887</v>
      </c>
      <c r="AB65" s="28">
        <v>61.829764916167797</v>
      </c>
      <c r="AC65" s="28">
        <v>62.486627157267691</v>
      </c>
      <c r="AD65" s="40">
        <v>1.6804935678655819</v>
      </c>
      <c r="AE65" s="28">
        <v>16.569389370529983</v>
      </c>
      <c r="AF65" s="28">
        <v>2.4175607051518213</v>
      </c>
      <c r="AG65" s="28">
        <v>6.503675444827195</v>
      </c>
      <c r="AH65" s="40">
        <v>85.82654472211712</v>
      </c>
      <c r="AI65" s="28">
        <v>76.303260578071104</v>
      </c>
      <c r="AJ65" s="28">
        <v>80.184098983903894</v>
      </c>
      <c r="AK65" s="28">
        <v>70.171178265316556</v>
      </c>
      <c r="AL65" s="40">
        <v>3.394963404381131</v>
      </c>
      <c r="AM65" s="28">
        <v>7.2274448419548944</v>
      </c>
      <c r="AN65" s="28">
        <v>1.9981163981510872</v>
      </c>
      <c r="AO65" s="28">
        <v>8.4019284342797764</v>
      </c>
      <c r="AP65" s="40">
        <v>103.0239650322649</v>
      </c>
      <c r="AQ65" s="28">
        <v>82.633472325206043</v>
      </c>
      <c r="AR65" s="28">
        <v>92.475930776565392</v>
      </c>
      <c r="AS65" s="28">
        <v>80.211025457318101</v>
      </c>
      <c r="AT65" s="40">
        <v>70.361892144458508</v>
      </c>
      <c r="AU65" s="28">
        <v>24.3319665787633</v>
      </c>
      <c r="AV65" s="28">
        <v>32.250009472499684</v>
      </c>
      <c r="AW65" s="28">
        <v>30.639373545534689</v>
      </c>
      <c r="AX65" s="40">
        <v>91.024286149781545</v>
      </c>
      <c r="AY65" s="28">
        <v>101.05978806545043</v>
      </c>
      <c r="AZ65" s="28">
        <v>96.792946429270074</v>
      </c>
      <c r="BA65" s="28">
        <v>82.526878479969639</v>
      </c>
      <c r="BB65" s="40">
        <v>22.328180294281992</v>
      </c>
      <c r="BC65" s="28">
        <v>70.235951822756036</v>
      </c>
      <c r="BD65" s="28">
        <v>84.498707883940909</v>
      </c>
      <c r="BE65" s="28">
        <v>41.26343923998482</v>
      </c>
      <c r="BG65" s="53">
        <v>100</v>
      </c>
      <c r="BH65" s="53">
        <v>100</v>
      </c>
      <c r="BI65" s="53">
        <v>100</v>
      </c>
      <c r="BJ65" s="53">
        <v>100</v>
      </c>
      <c r="BK65" s="53">
        <v>100</v>
      </c>
      <c r="BL65" s="28"/>
      <c r="BM65" s="28">
        <v>225.92488008513675</v>
      </c>
      <c r="BN65" s="28">
        <v>89.258977934417089</v>
      </c>
      <c r="BO65" s="28">
        <v>119.78674611848281</v>
      </c>
      <c r="BP65" s="28">
        <v>88.040213782371239</v>
      </c>
      <c r="BQ65" s="40">
        <v>134.47922605730994</v>
      </c>
      <c r="BR65" s="28">
        <v>80.021683089093671</v>
      </c>
      <c r="BS65" s="28">
        <v>95.712554474264536</v>
      </c>
      <c r="BT65" s="28">
        <v>68.132867034362334</v>
      </c>
      <c r="BU65" s="40">
        <v>209.26611887972396</v>
      </c>
      <c r="BV65" s="28">
        <v>82.271910097239171</v>
      </c>
      <c r="BW65" s="28">
        <v>114.33792564123905</v>
      </c>
      <c r="BX65" s="28">
        <v>84.036581516325896</v>
      </c>
      <c r="BY65" s="40">
        <v>180.49905582663905</v>
      </c>
      <c r="BZ65" s="28">
        <v>66.70042801607147</v>
      </c>
      <c r="CA65" s="28">
        <v>91.322028046389576</v>
      </c>
      <c r="CB65" s="28">
        <v>68.275305083911533</v>
      </c>
      <c r="CC65" s="40">
        <v>135.71007711208327</v>
      </c>
      <c r="CD65" s="28">
        <v>83.090343482847729</v>
      </c>
      <c r="CE65" s="28">
        <v>102.29574260792069</v>
      </c>
      <c r="CF65" s="28">
        <v>75.554318716339353</v>
      </c>
      <c r="CG65" s="40">
        <v>50.59781935046054</v>
      </c>
      <c r="CH65" s="28">
        <v>19.012788241417706</v>
      </c>
      <c r="CI65" s="28">
        <v>32.578693942134898</v>
      </c>
      <c r="CJ65" s="28">
        <v>20.636194919482307</v>
      </c>
      <c r="CK65" s="40">
        <v>96.289022282894365</v>
      </c>
      <c r="CL65" s="28">
        <v>120.75319867024956</v>
      </c>
      <c r="CM65" s="28">
        <v>88.51157890050942</v>
      </c>
      <c r="CN65" s="28">
        <v>58.788215557354626</v>
      </c>
      <c r="CO65" s="40">
        <v>63.721008842623803</v>
      </c>
      <c r="CP65" s="28">
        <v>93.394840251507162</v>
      </c>
      <c r="CQ65" s="28">
        <v>61.81222416871023</v>
      </c>
      <c r="CR65" s="28">
        <v>159.95494150136213</v>
      </c>
      <c r="CS65" s="40">
        <v>83.019836552668608</v>
      </c>
      <c r="CT65" s="28">
        <v>109.96374455585918</v>
      </c>
      <c r="CU65" s="28">
        <v>87.401067036098397</v>
      </c>
      <c r="CV65" s="28">
        <v>118.3886670430069</v>
      </c>
      <c r="CW65" s="40">
        <v>36.277628774092285</v>
      </c>
      <c r="CX65" s="28">
        <v>45.617355354477759</v>
      </c>
      <c r="CY65" s="28">
        <v>42.517000255950464</v>
      </c>
      <c r="CZ65" s="28">
        <v>160.55134166976697</v>
      </c>
      <c r="DA65" s="40">
        <v>173.01031459685609</v>
      </c>
      <c r="DB65" s="28">
        <v>106.86334457949161</v>
      </c>
      <c r="DC65" s="28">
        <v>108.09943260011541</v>
      </c>
      <c r="DD65" s="28">
        <v>88.823545940896437</v>
      </c>
      <c r="DE65" s="40">
        <v>126.68682585800755</v>
      </c>
      <c r="DF65" s="28">
        <v>62.50223442353434</v>
      </c>
      <c r="DG65" s="28">
        <v>82.722264124096341</v>
      </c>
      <c r="DH65" s="28">
        <v>60.614493293000194</v>
      </c>
    </row>
    <row r="66" spans="1:112" ht="17.399999999999999" x14ac:dyDescent="0.3">
      <c r="A66" s="60"/>
      <c r="B66" s="61"/>
      <c r="C66" s="1" t="s">
        <v>42</v>
      </c>
      <c r="D66" s="50">
        <v>100</v>
      </c>
      <c r="E66" s="50">
        <v>100</v>
      </c>
      <c r="F66" s="50">
        <v>100</v>
      </c>
      <c r="G66" s="50">
        <v>100</v>
      </c>
      <c r="H66" s="50">
        <v>100</v>
      </c>
      <c r="I66" s="50">
        <v>100</v>
      </c>
      <c r="J66" s="28">
        <f t="shared" si="0"/>
        <v>124.4732986941813</v>
      </c>
      <c r="K66" s="28">
        <v>127.18708888147694</v>
      </c>
      <c r="L66" s="28">
        <v>149.14752744650411</v>
      </c>
      <c r="M66" s="28">
        <v>160.78900167366416</v>
      </c>
      <c r="N66" s="40">
        <f t="shared" si="1"/>
        <v>25.440979450501892</v>
      </c>
      <c r="O66" s="28">
        <v>93.165842890478999</v>
      </c>
      <c r="P66" s="28">
        <v>162.64613531948896</v>
      </c>
      <c r="Q66" s="28">
        <v>80.392770013878774</v>
      </c>
      <c r="R66" s="40">
        <v>132.51603275498934</v>
      </c>
      <c r="S66" s="28">
        <v>327.05521799837766</v>
      </c>
      <c r="T66" s="28">
        <v>135.63364912253775</v>
      </c>
      <c r="U66" s="28">
        <v>141.82826920574408</v>
      </c>
      <c r="V66" s="40">
        <v>61.33210546335409</v>
      </c>
      <c r="W66" s="28">
        <v>197.75431785948416</v>
      </c>
      <c r="X66" s="28">
        <v>171.59190992469627</v>
      </c>
      <c r="Y66" s="28">
        <v>147.60414985071063</v>
      </c>
      <c r="Z66" s="40">
        <v>116.63896371869093</v>
      </c>
      <c r="AA66" s="28">
        <v>164.27269779154204</v>
      </c>
      <c r="AB66" s="28">
        <v>140.54060760038865</v>
      </c>
      <c r="AC66" s="28">
        <v>121.43663413477179</v>
      </c>
      <c r="AD66" s="40">
        <v>8.6229597155382933</v>
      </c>
      <c r="AE66" s="28">
        <v>184.51602525396183</v>
      </c>
      <c r="AF66" s="28">
        <v>52.833829163205813</v>
      </c>
      <c r="AG66" s="28">
        <v>53.162906976666676</v>
      </c>
      <c r="AH66" s="40"/>
      <c r="AI66" s="28"/>
      <c r="AJ66" s="28"/>
      <c r="AK66" s="28"/>
      <c r="AL66" s="40"/>
      <c r="AM66" s="28"/>
      <c r="AN66" s="28"/>
      <c r="AO66" s="28"/>
      <c r="AP66" s="40"/>
      <c r="AQ66" s="28"/>
      <c r="AR66" s="28"/>
      <c r="AS66" s="28"/>
      <c r="AT66" s="40"/>
      <c r="AU66" s="28"/>
      <c r="AV66" s="28"/>
      <c r="AW66" s="28"/>
      <c r="AX66" s="40">
        <v>91.782692084477972</v>
      </c>
      <c r="AY66" s="28">
        <v>0.4523968641442993</v>
      </c>
      <c r="AZ66" s="28">
        <v>74.535856394326018</v>
      </c>
      <c r="BA66" s="28">
        <v>84.728908346916853</v>
      </c>
      <c r="BB66" s="40">
        <v>98.059914697032653</v>
      </c>
      <c r="BC66" s="28">
        <v>58.243416433451721</v>
      </c>
      <c r="BD66" s="28">
        <v>74.769108546896177</v>
      </c>
      <c r="BE66" s="28">
        <v>53.258170960919159</v>
      </c>
    </row>
    <row r="67" spans="1:112" ht="17.399999999999999" x14ac:dyDescent="0.3">
      <c r="A67" s="60"/>
      <c r="B67" s="65"/>
      <c r="C67" s="1" t="s">
        <v>43</v>
      </c>
      <c r="D67" s="50">
        <v>100</v>
      </c>
      <c r="E67" s="50">
        <v>100</v>
      </c>
      <c r="F67" s="50">
        <v>100</v>
      </c>
      <c r="G67" s="50">
        <v>100</v>
      </c>
      <c r="H67" s="50">
        <v>100</v>
      </c>
      <c r="I67" s="50">
        <v>100</v>
      </c>
      <c r="J67" s="28"/>
      <c r="K67" s="28">
        <v>83.903565353885185</v>
      </c>
      <c r="L67" s="28">
        <v>722.6378061105969</v>
      </c>
      <c r="M67" s="28">
        <v>67.915797486201598</v>
      </c>
      <c r="N67" s="40"/>
      <c r="O67" s="28">
        <v>50.623082783152576</v>
      </c>
      <c r="P67" s="28">
        <v>97.169619141687789</v>
      </c>
      <c r="Q67" s="28">
        <v>28.25398443445641</v>
      </c>
      <c r="R67" s="40">
        <v>83.557476639757368</v>
      </c>
      <c r="S67" s="28">
        <v>76.183861804272183</v>
      </c>
      <c r="T67" s="28">
        <v>101.21696751409527</v>
      </c>
      <c r="U67" s="28">
        <v>94.054718958643832</v>
      </c>
      <c r="V67" s="40">
        <v>48.385722804327443</v>
      </c>
      <c r="W67" s="28">
        <v>28.18147157118127</v>
      </c>
      <c r="X67" s="28">
        <v>56.265477991934155</v>
      </c>
      <c r="Y67" s="28">
        <v>22.302875489280886</v>
      </c>
      <c r="Z67" s="40">
        <v>70.393744352027738</v>
      </c>
      <c r="AA67" s="28">
        <v>73.335180507359709</v>
      </c>
      <c r="AB67" s="28">
        <v>149.89852618218868</v>
      </c>
      <c r="AC67" s="28">
        <v>74.462350759820168</v>
      </c>
      <c r="AD67" s="40">
        <v>29.923564807285739</v>
      </c>
      <c r="AE67" s="28">
        <v>57.962203400672195</v>
      </c>
      <c r="AF67" s="28">
        <v>183.59599481026441</v>
      </c>
      <c r="AG67" s="28">
        <v>33.997174196741121</v>
      </c>
      <c r="AH67" s="40"/>
      <c r="AI67" s="28"/>
      <c r="AJ67" s="28"/>
      <c r="AK67" s="28"/>
      <c r="AL67" s="40"/>
      <c r="AM67" s="28"/>
      <c r="AN67" s="28"/>
      <c r="AO67" s="28"/>
      <c r="AP67" s="40"/>
      <c r="AQ67" s="28"/>
      <c r="AR67" s="28"/>
      <c r="AS67" s="28"/>
      <c r="AT67" s="40"/>
      <c r="AU67" s="28"/>
      <c r="AV67" s="28"/>
      <c r="AW67" s="28"/>
      <c r="AX67" s="40">
        <v>66.054666525008841</v>
      </c>
      <c r="AY67" s="28">
        <v>87.514404088476638</v>
      </c>
      <c r="AZ67" s="28">
        <v>13.797617451836944</v>
      </c>
      <c r="BA67" s="28">
        <v>77.02172151375234</v>
      </c>
      <c r="BB67" s="40">
        <v>50.476386635717532</v>
      </c>
      <c r="BC67" s="28">
        <v>59.023197504599686</v>
      </c>
      <c r="BD67" s="28">
        <v>1.8406057077014097</v>
      </c>
      <c r="BE67" s="28">
        <v>53.018028962873032</v>
      </c>
    </row>
    <row r="68" spans="1:112" ht="17.399999999999999" x14ac:dyDescent="0.3">
      <c r="A68" s="60"/>
      <c r="B68" s="66"/>
      <c r="C68" s="1" t="s">
        <v>44</v>
      </c>
      <c r="D68" s="50">
        <v>100</v>
      </c>
      <c r="E68" s="50">
        <v>100</v>
      </c>
      <c r="F68" s="50">
        <v>100</v>
      </c>
      <c r="G68" s="50">
        <v>100</v>
      </c>
      <c r="H68" s="50">
        <v>100</v>
      </c>
      <c r="I68" s="50">
        <v>100</v>
      </c>
      <c r="J68" s="28"/>
      <c r="K68" s="28">
        <v>12.23856308026102</v>
      </c>
      <c r="L68" s="28">
        <v>316.83509621857337</v>
      </c>
      <c r="M68" s="28">
        <v>24.213039907643036</v>
      </c>
      <c r="N68" s="40"/>
      <c r="O68" s="28">
        <v>9.0464538469048055</v>
      </c>
      <c r="P68" s="28">
        <v>96.155654520833352</v>
      </c>
      <c r="Q68" s="28">
        <v>1.9760359252683972</v>
      </c>
      <c r="R68" s="40">
        <v>35.23607037841554</v>
      </c>
      <c r="S68" s="28">
        <v>36.530490303881258</v>
      </c>
      <c r="T68" s="28">
        <v>60.362242704694303</v>
      </c>
      <c r="U68" s="28">
        <v>64.457600597331606</v>
      </c>
      <c r="V68" s="40">
        <v>7.1449700507589249</v>
      </c>
      <c r="W68" s="28">
        <v>3.1858692352118414</v>
      </c>
      <c r="X68" s="28">
        <v>70.825654033383017</v>
      </c>
      <c r="Y68" s="28">
        <v>4.6034740297794485</v>
      </c>
      <c r="Z68" s="40">
        <v>36.556396784347669</v>
      </c>
      <c r="AA68" s="28">
        <v>57.704514842765555</v>
      </c>
      <c r="AB68" s="28">
        <v>68.218982384968513</v>
      </c>
      <c r="AC68" s="28">
        <v>71.818157245648806</v>
      </c>
      <c r="AD68" s="40">
        <v>16.675265710453001</v>
      </c>
      <c r="AE68" s="28">
        <v>14.972903295487788</v>
      </c>
      <c r="AF68" s="28">
        <v>101.81080377600186</v>
      </c>
      <c r="AG68" s="28">
        <v>3.8953576797781824</v>
      </c>
      <c r="AH68" s="40">
        <v>63.212310163269024</v>
      </c>
      <c r="AI68" s="28">
        <v>42.974738747899281</v>
      </c>
      <c r="AJ68" s="28">
        <v>43.358001224778711</v>
      </c>
      <c r="AK68" s="28">
        <v>26.26986110089004</v>
      </c>
      <c r="AL68" s="40">
        <v>86.176858037152911</v>
      </c>
      <c r="AM68" s="28">
        <v>5.597081002045508</v>
      </c>
      <c r="AN68" s="28">
        <v>3.1582064791727884</v>
      </c>
      <c r="AO68" s="28">
        <v>-1.2292765283259934</v>
      </c>
      <c r="AP68" s="40">
        <v>1.2445785062128851</v>
      </c>
      <c r="AQ68" s="28">
        <v>66.724461019755495</v>
      </c>
      <c r="AR68" s="28">
        <v>45.532182253433746</v>
      </c>
      <c r="AS68" s="28">
        <v>32.550139494478053</v>
      </c>
      <c r="AT68" s="40">
        <v>52.529896547880469</v>
      </c>
      <c r="AU68" s="28">
        <v>5.5909839639169201</v>
      </c>
      <c r="AV68" s="28">
        <v>3.1461269157050031</v>
      </c>
      <c r="AW68" s="28">
        <v>9.5310530988119737</v>
      </c>
      <c r="AX68" s="40">
        <v>36.323818512087719</v>
      </c>
      <c r="AY68" s="28">
        <v>16.211036904854627</v>
      </c>
      <c r="AZ68" s="28">
        <v>146.02944600595379</v>
      </c>
      <c r="BA68" s="28">
        <v>12.740269256199269</v>
      </c>
      <c r="BB68" s="40">
        <v>19.68361837439226</v>
      </c>
      <c r="BC68" s="28">
        <v>2.0452584748786169</v>
      </c>
      <c r="BD68" s="28">
        <v>3.4268802059865537</v>
      </c>
      <c r="BE68" s="28">
        <v>5.6179851327721018</v>
      </c>
    </row>
    <row r="69" spans="1:112" ht="17.399999999999999" x14ac:dyDescent="0.3">
      <c r="A69" s="60"/>
      <c r="B69" s="66"/>
      <c r="C69" s="1" t="s">
        <v>45</v>
      </c>
      <c r="D69" s="50"/>
      <c r="E69" s="50"/>
      <c r="F69" s="50"/>
      <c r="G69" s="50"/>
      <c r="H69" s="50"/>
      <c r="I69" s="50"/>
      <c r="J69" s="28"/>
      <c r="K69" s="28"/>
      <c r="L69" s="28"/>
      <c r="M69" s="28"/>
      <c r="N69" s="40"/>
      <c r="O69" s="28"/>
      <c r="P69" s="28"/>
      <c r="Q69" s="28"/>
      <c r="R69" s="40"/>
      <c r="S69" s="28"/>
      <c r="T69" s="28"/>
      <c r="U69" s="28"/>
      <c r="V69" s="40"/>
      <c r="W69" s="28"/>
      <c r="X69" s="28"/>
      <c r="Y69" s="28"/>
      <c r="Z69" s="40"/>
      <c r="AA69" s="28"/>
      <c r="AB69" s="28"/>
      <c r="AC69" s="28"/>
      <c r="AD69" s="40"/>
      <c r="AE69" s="28"/>
      <c r="AF69" s="28"/>
      <c r="AG69" s="28"/>
      <c r="AH69" s="40"/>
      <c r="AI69" s="28"/>
      <c r="AJ69" s="28"/>
      <c r="AK69" s="28"/>
      <c r="AL69" s="40"/>
      <c r="AM69" s="28"/>
      <c r="AN69" s="28"/>
      <c r="AO69" s="28"/>
      <c r="AP69" s="40"/>
      <c r="AQ69" s="28"/>
      <c r="AR69" s="28"/>
      <c r="AS69" s="28"/>
      <c r="AT69" s="40"/>
      <c r="AU69" s="28"/>
      <c r="AV69" s="28"/>
      <c r="AW69" s="28"/>
      <c r="AX69" s="40"/>
      <c r="AY69" s="28"/>
      <c r="AZ69" s="28"/>
      <c r="BA69" s="28"/>
      <c r="BB69" s="40"/>
      <c r="BC69" s="28"/>
      <c r="BD69" s="28"/>
      <c r="BE69" s="28"/>
    </row>
    <row r="70" spans="1:112" ht="17.399999999999999" x14ac:dyDescent="0.3">
      <c r="A70" s="60"/>
      <c r="B70" s="66"/>
      <c r="C70" s="4" t="s">
        <v>46</v>
      </c>
      <c r="D70" s="50">
        <v>100</v>
      </c>
      <c r="E70" s="50">
        <v>100</v>
      </c>
      <c r="F70" s="50">
        <v>100</v>
      </c>
      <c r="G70" s="50">
        <v>100</v>
      </c>
      <c r="H70" s="50">
        <v>100</v>
      </c>
      <c r="I70" s="50">
        <v>100</v>
      </c>
      <c r="J70" s="28"/>
      <c r="K70" s="28">
        <v>17.269388244030953</v>
      </c>
      <c r="L70" s="28">
        <v>382.46263066851128</v>
      </c>
      <c r="M70" s="28">
        <v>19.617230890887676</v>
      </c>
      <c r="N70" s="40"/>
      <c r="O70" s="28">
        <v>4.2326611344048954</v>
      </c>
      <c r="P70" s="28">
        <v>108.85739443038113</v>
      </c>
      <c r="Q70" s="28"/>
      <c r="R70" s="40">
        <v>45.227431073952424</v>
      </c>
      <c r="S70" s="28">
        <v>39.505712571276256</v>
      </c>
      <c r="T70" s="28">
        <v>109.54191686553717</v>
      </c>
      <c r="U70" s="28">
        <v>72.07834910729845</v>
      </c>
      <c r="V70" s="40">
        <v>99.675601465882778</v>
      </c>
      <c r="W70" s="28">
        <v>9.0552715411425151</v>
      </c>
      <c r="X70" s="28">
        <v>92.476039057162453</v>
      </c>
      <c r="Y70" s="28">
        <v>0</v>
      </c>
      <c r="Z70" s="40">
        <v>37.739868695124827</v>
      </c>
      <c r="AA70" s="28">
        <v>60.280244272055597</v>
      </c>
      <c r="AB70" s="28">
        <v>91.329948127179307</v>
      </c>
      <c r="AC70" s="28">
        <v>82.131916921305717</v>
      </c>
      <c r="AD70" s="40">
        <v>16.777493606138105</v>
      </c>
      <c r="AE70" s="28">
        <v>18.483240309269767</v>
      </c>
      <c r="AF70" s="28">
        <v>92.62766836503009</v>
      </c>
      <c r="AG70" s="28">
        <v>11.265491481786613</v>
      </c>
      <c r="AH70" s="40"/>
      <c r="AI70" s="28"/>
      <c r="AJ70" s="28"/>
      <c r="AK70" s="28"/>
      <c r="AL70" s="40"/>
      <c r="AM70" s="28"/>
      <c r="AN70" s="28"/>
      <c r="AO70" s="28"/>
      <c r="AP70" s="40"/>
      <c r="AQ70" s="28"/>
      <c r="AR70" s="28"/>
      <c r="AS70" s="28"/>
      <c r="AT70" s="40"/>
      <c r="AU70" s="28"/>
      <c r="AV70" s="28"/>
      <c r="AW70" s="28"/>
      <c r="AX70" s="40">
        <v>26.582044640034812</v>
      </c>
      <c r="AY70" s="28">
        <v>18.415065722436815</v>
      </c>
      <c r="AZ70" s="28">
        <v>119.51957208390978</v>
      </c>
      <c r="BA70" s="28">
        <v>21.738762292196505</v>
      </c>
      <c r="BB70" s="40">
        <v>70.473096151110184</v>
      </c>
      <c r="BC70" s="28">
        <v>6.747112386151759</v>
      </c>
      <c r="BD70" s="28">
        <v>1.1562823717885224</v>
      </c>
      <c r="BE70" s="28">
        <v>13.269261611835267</v>
      </c>
    </row>
    <row r="71" spans="1:112" ht="17.399999999999999" x14ac:dyDescent="0.3">
      <c r="A71" s="60"/>
      <c r="B71" s="66"/>
      <c r="C71" s="1" t="s">
        <v>47</v>
      </c>
      <c r="D71" s="50"/>
      <c r="E71" s="50"/>
      <c r="F71" s="50"/>
      <c r="G71" s="50"/>
      <c r="H71" s="50"/>
      <c r="I71" s="50"/>
      <c r="J71" s="28"/>
      <c r="K71" s="28"/>
      <c r="L71" s="28"/>
      <c r="M71" s="28"/>
      <c r="N71" s="40"/>
      <c r="O71" s="28"/>
      <c r="P71" s="28"/>
      <c r="Q71" s="28"/>
      <c r="R71" s="40"/>
      <c r="S71" s="28"/>
      <c r="T71" s="28"/>
      <c r="U71" s="28"/>
      <c r="V71" s="40"/>
      <c r="W71" s="28"/>
      <c r="X71" s="28"/>
      <c r="Y71" s="28"/>
      <c r="Z71" s="40"/>
      <c r="AA71" s="28"/>
      <c r="AB71" s="28"/>
      <c r="AC71" s="28"/>
      <c r="AD71" s="40"/>
      <c r="AE71" s="28"/>
      <c r="AF71" s="28"/>
      <c r="AG71" s="28"/>
      <c r="AH71" s="40"/>
      <c r="AI71" s="28"/>
      <c r="AJ71" s="28"/>
      <c r="AK71" s="28"/>
      <c r="AL71" s="40"/>
      <c r="AM71" s="28"/>
      <c r="AN71" s="28"/>
      <c r="AO71" s="28"/>
      <c r="AP71" s="40"/>
      <c r="AQ71" s="28"/>
      <c r="AR71" s="28"/>
      <c r="AS71" s="28"/>
      <c r="AT71" s="40"/>
      <c r="AU71" s="28"/>
      <c r="AV71" s="28"/>
      <c r="AW71" s="28"/>
      <c r="AX71" s="40"/>
      <c r="AY71" s="28"/>
      <c r="AZ71" s="28"/>
      <c r="BA71" s="28"/>
      <c r="BB71" s="40"/>
      <c r="BC71" s="28"/>
      <c r="BD71" s="28"/>
      <c r="BE71" s="28"/>
    </row>
    <row r="72" spans="1:112" ht="17.399999999999999" x14ac:dyDescent="0.3">
      <c r="A72" s="60"/>
      <c r="B72" s="66"/>
      <c r="C72" s="1" t="s">
        <v>48</v>
      </c>
      <c r="D72" s="50">
        <v>100</v>
      </c>
      <c r="E72" s="50">
        <v>100</v>
      </c>
      <c r="F72" s="50">
        <v>100</v>
      </c>
      <c r="G72" s="50">
        <v>100</v>
      </c>
      <c r="H72" s="50">
        <v>100</v>
      </c>
      <c r="I72" s="50">
        <v>100</v>
      </c>
      <c r="J72" s="28"/>
      <c r="K72" s="28">
        <v>65.577691841601762</v>
      </c>
      <c r="L72" s="28">
        <v>618.93812683632234</v>
      </c>
      <c r="M72" s="28">
        <v>81.628881791412041</v>
      </c>
      <c r="N72" s="40"/>
      <c r="O72" s="28">
        <v>18.541873472674848</v>
      </c>
      <c r="P72" s="28">
        <v>83.34774484681688</v>
      </c>
      <c r="Q72" s="28">
        <v>15.550412000556241</v>
      </c>
      <c r="R72" s="40">
        <v>64.493721613678858</v>
      </c>
      <c r="S72" s="28">
        <v>63.638081138857025</v>
      </c>
      <c r="T72" s="28">
        <v>100.06489953538365</v>
      </c>
      <c r="U72" s="28">
        <v>92.174246210738474</v>
      </c>
      <c r="V72" s="40">
        <v>11.910173160173155</v>
      </c>
      <c r="W72" s="28">
        <v>26.806349955377627</v>
      </c>
      <c r="X72" s="28">
        <v>47.060132012836036</v>
      </c>
      <c r="Y72" s="28">
        <v>32.296521537745825</v>
      </c>
      <c r="Z72" s="40">
        <v>48.925664677156796</v>
      </c>
      <c r="AA72" s="28">
        <v>69.12412897107825</v>
      </c>
      <c r="AB72" s="28">
        <v>122.18374742340896</v>
      </c>
      <c r="AC72" s="28">
        <v>68.242483321094056</v>
      </c>
      <c r="AD72" s="40">
        <v>3.5765550239234445</v>
      </c>
      <c r="AE72" s="28">
        <v>32.561685436651352</v>
      </c>
      <c r="AF72" s="28">
        <v>209.81069702928971</v>
      </c>
      <c r="AG72" s="28">
        <v>10.778219989893735</v>
      </c>
      <c r="AH72" s="40">
        <v>167.96328664436376</v>
      </c>
      <c r="AI72" s="28">
        <v>75.709446838157746</v>
      </c>
      <c r="AJ72" s="28">
        <v>82.068572807064299</v>
      </c>
      <c r="AK72" s="28">
        <v>72.96295160354758</v>
      </c>
      <c r="AL72" s="40">
        <v>138.46153840472132</v>
      </c>
      <c r="AM72" s="28">
        <v>7.2663915134510662</v>
      </c>
      <c r="AN72" s="28">
        <v>6.9110827554181267</v>
      </c>
      <c r="AO72" s="28">
        <v>18.126836855232781</v>
      </c>
      <c r="AP72" s="40">
        <v>116.35201683780889</v>
      </c>
      <c r="AQ72" s="28">
        <v>52.44274759382759</v>
      </c>
      <c r="AR72" s="28">
        <v>89.793743004849944</v>
      </c>
      <c r="AS72" s="28">
        <v>76.087196722241629</v>
      </c>
      <c r="AT72" s="40">
        <v>144.14104552046712</v>
      </c>
      <c r="AU72" s="28">
        <v>28.947729673413253</v>
      </c>
      <c r="AV72" s="28">
        <v>53.669029472898785</v>
      </c>
      <c r="AW72" s="28">
        <v>32.481826282132168</v>
      </c>
      <c r="AX72" s="40">
        <v>70.328208160851574</v>
      </c>
      <c r="AY72" s="28">
        <v>82.899144290861713</v>
      </c>
      <c r="AZ72" s="28">
        <v>85.597826051831802</v>
      </c>
      <c r="BA72" s="28">
        <v>70.343625401130112</v>
      </c>
      <c r="BB72" s="40">
        <v>23.325049363382576</v>
      </c>
      <c r="BC72" s="28">
        <v>59.686574030885417</v>
      </c>
      <c r="BD72" s="28">
        <v>0.37977974045238799</v>
      </c>
      <c r="BE72" s="28">
        <v>34.938010358519392</v>
      </c>
    </row>
  </sheetData>
  <sortState xmlns:xlrd2="http://schemas.microsoft.com/office/spreadsheetml/2017/richdata2" ref="A5:AD40">
    <sortCondition ref="C5:C40"/>
    <sortCondition ref="J5:J40"/>
  </sortState>
  <mergeCells count="52">
    <mergeCell ref="J4:Q4"/>
    <mergeCell ref="N5:Q5"/>
    <mergeCell ref="J5:M5"/>
    <mergeCell ref="R4:Y4"/>
    <mergeCell ref="R5:U5"/>
    <mergeCell ref="V5:Y5"/>
    <mergeCell ref="BG4:BK4"/>
    <mergeCell ref="AX5:BA5"/>
    <mergeCell ref="Z5:AC5"/>
    <mergeCell ref="Z4:AG4"/>
    <mergeCell ref="AX4:BE4"/>
    <mergeCell ref="BB5:BE5"/>
    <mergeCell ref="AD5:AG5"/>
    <mergeCell ref="AH4:AO4"/>
    <mergeCell ref="AH5:AK5"/>
    <mergeCell ref="AL5:AO5"/>
    <mergeCell ref="AP4:AW4"/>
    <mergeCell ref="AP5:AS5"/>
    <mergeCell ref="AT5:AW5"/>
    <mergeCell ref="BM4:BT4"/>
    <mergeCell ref="BU4:CB4"/>
    <mergeCell ref="CC4:CJ4"/>
    <mergeCell ref="CW5:CZ5"/>
    <mergeCell ref="DA5:DD5"/>
    <mergeCell ref="CK4:CR4"/>
    <mergeCell ref="CS4:CZ4"/>
    <mergeCell ref="DA4:DH4"/>
    <mergeCell ref="BM5:BP5"/>
    <mergeCell ref="BQ5:BT5"/>
    <mergeCell ref="BU5:BX5"/>
    <mergeCell ref="BY5:CB5"/>
    <mergeCell ref="DE5:DH5"/>
    <mergeCell ref="CC5:CF5"/>
    <mergeCell ref="CG5:CJ5"/>
    <mergeCell ref="CK5:CN5"/>
    <mergeCell ref="D4:I4"/>
    <mergeCell ref="B43:B47"/>
    <mergeCell ref="B48:B51"/>
    <mergeCell ref="B52:B56"/>
    <mergeCell ref="B57:B60"/>
    <mergeCell ref="B19:B23"/>
    <mergeCell ref="B24:B27"/>
    <mergeCell ref="B28:B33"/>
    <mergeCell ref="B34:B39"/>
    <mergeCell ref="B10:B14"/>
    <mergeCell ref="B15:B18"/>
    <mergeCell ref="CO5:CR5"/>
    <mergeCell ref="CS5:CV5"/>
    <mergeCell ref="A42:A72"/>
    <mergeCell ref="A9:A39"/>
    <mergeCell ref="B61:B66"/>
    <mergeCell ref="B67:B7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Mean + S.E.M.</vt:lpstr>
      <vt:lpstr>Single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Permann, Stephan</dc:creator>
  <cp:lastModifiedBy>Koeberle, Andreas (andreas.koeberle@uni-graz.at)</cp:lastModifiedBy>
  <dcterms:created xsi:type="dcterms:W3CDTF">2023-03-31T12:14:12Z</dcterms:created>
  <dcterms:modified xsi:type="dcterms:W3CDTF">2025-04-10T17:23:01Z</dcterms:modified>
</cp:coreProperties>
</file>