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https://vcurams-my.sharepoint.com/personal/friedrichak_vcu_edu/Documents/Desktop/Frontiers - Elucidating Harm/Edited Submission Files/"/>
    </mc:Choice>
  </mc:AlternateContent>
  <xr:revisionPtr revIDLastSave="221" documentId="8_{5F1C634D-DC3C-482B-846E-AF5C30920340}" xr6:coauthVersionLast="47" xr6:coauthVersionMax="47" xr10:uidLastSave="{7BD43A6A-C7F9-4F9E-940E-29F535D3B137}"/>
  <bookViews>
    <workbookView xWindow="-108" yWindow="-108" windowWidth="23256" windowHeight="12576" activeTab="2" xr2:uid="{F664795A-086F-4114-A351-D3AEE298396F}"/>
  </bookViews>
  <sheets>
    <sheet name="Appendix B. Transitions" sheetId="1" r:id="rId1"/>
    <sheet name="Appendix C - Compound list" sheetId="2" r:id="rId2"/>
    <sheet name="Appendix D. Cannab Labelling"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1" i="4" l="1"/>
  <c r="N20" i="4"/>
  <c r="N19" i="4"/>
  <c r="P18" i="4"/>
  <c r="N18" i="4"/>
  <c r="P17" i="4"/>
  <c r="N17" i="4"/>
  <c r="P16" i="4"/>
  <c r="N16" i="4"/>
  <c r="P15" i="4"/>
  <c r="N15" i="4"/>
  <c r="P14" i="4"/>
  <c r="N14" i="4"/>
  <c r="P13" i="4"/>
  <c r="N12" i="4"/>
  <c r="P11" i="4"/>
  <c r="N11" i="4"/>
  <c r="N10" i="4"/>
  <c r="N9" i="4"/>
  <c r="N8" i="4"/>
  <c r="P7" i="4"/>
  <c r="N7" i="4"/>
  <c r="P6" i="4"/>
  <c r="N6" i="4"/>
  <c r="P5" i="4"/>
  <c r="N5" i="4"/>
  <c r="N4" i="4"/>
</calcChain>
</file>

<file path=xl/sharedStrings.xml><?xml version="1.0" encoding="utf-8"?>
<sst xmlns="http://schemas.openxmlformats.org/spreadsheetml/2006/main" count="1073" uniqueCount="718">
  <si>
    <t>Analyte</t>
  </si>
  <si>
    <t>Transition</t>
  </si>
  <si>
    <t>Q1 Prebias (V)</t>
  </si>
  <si>
    <t>CE</t>
  </si>
  <si>
    <t>Q3 Prebias (V)</t>
  </si>
  <si>
    <t>CBG</t>
  </si>
  <si>
    <t>317&gt;123</t>
  </si>
  <si>
    <t>317&gt;193</t>
  </si>
  <si>
    <t>CBN</t>
  </si>
  <si>
    <t>311&gt;223</t>
  </si>
  <si>
    <t>311&gt;241</t>
  </si>
  <si>
    <t>315&gt;123</t>
  </si>
  <si>
    <t>315&gt;193</t>
  </si>
  <si>
    <t>315&gt;259</t>
  </si>
  <si>
    <t>THCV/CBDV</t>
  </si>
  <si>
    <t>287&gt;165</t>
  </si>
  <si>
    <t>287&gt;231</t>
  </si>
  <si>
    <t>318&gt;126</t>
  </si>
  <si>
    <t>318&gt;196</t>
  </si>
  <si>
    <t>318&gt;262</t>
  </si>
  <si>
    <t>CBN-d3</t>
  </si>
  <si>
    <t>314&gt;241</t>
  </si>
  <si>
    <t>314&gt;223</t>
  </si>
  <si>
    <t>359&gt;219</t>
  </si>
  <si>
    <t>359&gt;341</t>
  </si>
  <si>
    <t>Hazard class</t>
  </si>
  <si>
    <t>Uses</t>
  </si>
  <si>
    <t xml:space="preserve">1,1'-Dimethyldiethylene glycol </t>
  </si>
  <si>
    <t>produced as a byproduct or coproduct of the manufacture of propylene glycol</t>
  </si>
  <si>
    <t>1,2,3-Butanetriol</t>
  </si>
  <si>
    <t>Irritant</t>
  </si>
  <si>
    <t>1,2-Cyclopentanedione, 3-methyl-</t>
  </si>
  <si>
    <t>organoleptic/flavorant</t>
  </si>
  <si>
    <t>1,2-Dicaprin</t>
  </si>
  <si>
    <t>aka - 1,2-Didecanoylglycerol; a diglyceride</t>
  </si>
  <si>
    <t>1,2-Ethanediol, diacetate</t>
  </si>
  <si>
    <t>Irritant, Health Hazard</t>
  </si>
  <si>
    <t>aka - ethylene glycol diacetate; a solvent; used in manufacturing of perfumes, printink ink, lacquers and resins; has a mild pleasant odor</t>
  </si>
  <si>
    <t>1,2-Propanediol, 3-methoxy-</t>
  </si>
  <si>
    <t>1,2-Propanediol Butyrate Ester</t>
  </si>
  <si>
    <t>1,2,3,4-Butanetetrol, [S-(R*,R*)]-</t>
  </si>
  <si>
    <t>aka - Erythrite; a members of the sugar alcohols</t>
  </si>
  <si>
    <t>1,3-Dicaprin</t>
  </si>
  <si>
    <t>aka - 1,3-Didecanoylglycerol; a diacylglycerol</t>
  </si>
  <si>
    <t>1,3-Dioxolane, 2,2,4-trimethyl-</t>
  </si>
  <si>
    <t>Flammable, Corrosive, Irritant</t>
  </si>
  <si>
    <t>aka - propylene glycol acetone ketal; a flavorant</t>
  </si>
  <si>
    <t>1,3-Propanediol</t>
  </si>
  <si>
    <t>used as a solvent</t>
  </si>
  <si>
    <t>a flavorant</t>
  </si>
  <si>
    <t>1,4-Dioxan-2-ol</t>
  </si>
  <si>
    <t>1,6-Anhydro-.beta.-d-talopyranose</t>
  </si>
  <si>
    <t>anyhdro sugar</t>
  </si>
  <si>
    <t xml:space="preserve">1,6-Dibenzofurandiol,5a,6,7, 8,9, 9a-he1ahydro-6-methyl-9-(1-methylethenyl)-3-pentyl-, (5a.alpha.,6.alpha.,9.alpha.,9a.alpha.)- </t>
  </si>
  <si>
    <t xml:space="preserve">aka - Cannabielsoin: identified as a novel metabolite of CBD </t>
  </si>
  <si>
    <t>1-Dodecanol</t>
  </si>
  <si>
    <t>Irritant, Environmental Hazard</t>
  </si>
  <si>
    <t>organoleptic/flavorant; used in detergents, lubricants, pesticides, and pharmaceuticals</t>
  </si>
  <si>
    <t>1-Hydroxy-3-(octanoyloxy)propan-2-yl decanoate</t>
  </si>
  <si>
    <t>aka - Caprylic Capric Triglyceride: are a specialized esterification of Coconut Oil: a MCT</t>
  </si>
  <si>
    <t>aka - Glycerol monoacetate: used for production of tanning leather and dye. It is also used as a solvent.</t>
  </si>
  <si>
    <t>1-(Nonanoyloxy)-3-(octanoyloxy)propan-2-yl decanoate</t>
  </si>
  <si>
    <t>1-Phenylethyl acetate</t>
  </si>
  <si>
    <t>aka - Gardenol; organoleptic/flavorant</t>
  </si>
  <si>
    <t>2,2-Dimethyl-1,3-dioxolane-4-methanol</t>
  </si>
  <si>
    <t>2,2'-Oxydipropanol</t>
  </si>
  <si>
    <t>Flammable, Irritant</t>
  </si>
  <si>
    <t>Organoleptic/flavorant</t>
  </si>
  <si>
    <t>aka - 3-Eudesmen-11-ol</t>
  </si>
  <si>
    <t>2,5-Dimethylfuran-3,4(2H,5H)-dione</t>
  </si>
  <si>
    <t>2-Acetylpyridine</t>
  </si>
  <si>
    <t>2-Butene-1-one, 1-(2,6,6-trimethyl-1-cyclohexen-1-yl)-</t>
  </si>
  <si>
    <t>flavorant; found in tobacco related products</t>
  </si>
  <si>
    <t>2-Decanol</t>
  </si>
  <si>
    <t>2-(Decanoyloxy)-3-(octanoyloxy)propyl benzoate</t>
  </si>
  <si>
    <t>2-(Decanoyloxy)propane-1,3-diyl dioctanoate</t>
  </si>
  <si>
    <t>aka -  
glyceryl 2-caprate dicaprylate</t>
  </si>
  <si>
    <t>2-Ethoxy-5-propenylphenol</t>
  </si>
  <si>
    <t>2-ethyl-3-methylpyrazine</t>
  </si>
  <si>
    <t>flavorant</t>
  </si>
  <si>
    <t>2-(Nonanoyloxy)propane-1,3-diyl dioctanoate</t>
  </si>
  <si>
    <t>2-(Octanoyloxy)propane-1,3-diyl bis(decanoate)</t>
  </si>
  <si>
    <t>aka - glyceryl 2-caprylate dicaprate</t>
  </si>
  <si>
    <t>3-(Benzoyloxy)propane-1,2-diyl dioctanoate</t>
  </si>
  <si>
    <t>3-Hexen-1-ol</t>
  </si>
  <si>
    <t>aka - leaf alcohol; organoleptic/flavorant</t>
  </si>
  <si>
    <t>3-Hexen-1-ol, acetate, (Z)-</t>
  </si>
  <si>
    <t>Flammable</t>
  </si>
  <si>
    <t>3-Methoxy-1,2-propanediol</t>
  </si>
  <si>
    <t>aka - Glycerin-.alpha.-monomethyl ether; used in cosmetics/hair conditioner</t>
  </si>
  <si>
    <t>3-Methylcyclopentane-1,2-dione</t>
  </si>
  <si>
    <t>3-Octanol</t>
  </si>
  <si>
    <t>found in various foodstuffs and alcoholic beverages; a flavorant</t>
  </si>
  <si>
    <t>3-(Octanoyloxy)propane-1,2-diyl bis(decanoate)</t>
  </si>
  <si>
    <t>aka - glyceryl 1-caprylate dicaprate</t>
  </si>
  <si>
    <t>(3S,3aS,6R,7R,9aS)-1,1,7-Trimethyldecahydro-3a,7-methanocyclopenta[8]annulene-3,6-diol</t>
  </si>
  <si>
    <t>aka - Clovanediol: a natural product found in cloves and other plant species.</t>
  </si>
  <si>
    <t>aka - Raspberry ketone; organoleptic/flavorant</t>
  </si>
  <si>
    <t>aka- Raspberry Ketone Propylene Glycol; a flavorant/PG adduct</t>
  </si>
  <si>
    <t>4-Carvomenthol</t>
  </si>
  <si>
    <t>an isomer of 4-terpineol; organoleptic/flavorant</t>
  </si>
  <si>
    <t>4-Fluoroisocathinone</t>
  </si>
  <si>
    <t>structurally mimics substituted cathinones and phenethylamines but avoids current legal issues by being neither a cathinone nor a phenethylamine</t>
  </si>
  <si>
    <t>4-Hexen-1-ol, acetate</t>
  </si>
  <si>
    <t>4-Methoxybenzaldehyde</t>
  </si>
  <si>
    <t>aka - anisaldehyde; organoleptic/flavorant</t>
  </si>
  <si>
    <t>4-Methoxybenzyl alcohol</t>
  </si>
  <si>
    <t>4-Terpineol</t>
  </si>
  <si>
    <t>5F-ADB</t>
  </si>
  <si>
    <t>aka - 5F-MDMB-PINACA or 5F-ADB-PINACA; synthetic cannabinoid</t>
  </si>
  <si>
    <t>5-Heptenal, 2,6-dimethyl-</t>
  </si>
  <si>
    <t>5-Hydroxymethylfurfural</t>
  </si>
  <si>
    <t>generated in sugar-containing foods during storage/cooking</t>
  </si>
  <si>
    <t>6-Methyl-5-hepten-2-one</t>
  </si>
  <si>
    <t>aka - Sulcatone; volatile oil component of citronella/lemon-grass/palmarosa oil; organoleptic/flavorant</t>
  </si>
  <si>
    <t>6-Methylcoumarin</t>
  </si>
  <si>
    <t>a coumarin; organoleptic/flavorant</t>
  </si>
  <si>
    <t>9-Octadecenamide, (Z)-</t>
  </si>
  <si>
    <t>aka - Oleamide; fatty amide derived from oleic acid; potential medical treatment for mood and sleep disorders, and cannabinoid-regulated depression; induces physiological sleep; often found in "spice" products</t>
  </si>
  <si>
    <t>13-Docosenamide, (Z)-</t>
  </si>
  <si>
    <t>aka - Erucamide; "indirect food additive"; opacifying agent; causes reduced mobility and slightly lessened awareness in rats,</t>
  </si>
  <si>
    <t>Acetylanisole</t>
  </si>
  <si>
    <t>aka - 4'-Methoxyacetophenone; organoleptic/flavorant</t>
  </si>
  <si>
    <t>Acetyleugenol</t>
  </si>
  <si>
    <t>Acetylpyrazine</t>
  </si>
  <si>
    <t>Acetophenone</t>
  </si>
  <si>
    <t>colorless liquid with a sweet pungent taste and odor resembling the odor of oranges; mild irritant to skin and eyes; vapors can be narcotic in high concentrations; a flavorant, solvent, polymerization catalyst</t>
  </si>
  <si>
    <t>Alatrolactic acid</t>
  </si>
  <si>
    <t>Allyl caproate</t>
  </si>
  <si>
    <t>Allyl cyclohexylpropionate</t>
  </si>
  <si>
    <t>Allyl nicotinate</t>
  </si>
  <si>
    <t>Allyl heptylate</t>
  </si>
  <si>
    <t>pentacyclic triterpenoid; broad-spectrum analgesic properties</t>
  </si>
  <si>
    <t>sesquiterpene found in various plants; organoleptic</t>
  </si>
  <si>
    <t>Health Hazard</t>
  </si>
  <si>
    <t>monoterpene; Organoleptic/flavorant</t>
  </si>
  <si>
    <t>α-Monoacetin</t>
  </si>
  <si>
    <t>α-Nitrodibenzyl sulfone</t>
  </si>
  <si>
    <t>Flammable, Irritant, Health Hazard, Environmental Hazard</t>
  </si>
  <si>
    <t>bicyclic monoterpene; organoleptic/flavorant; antibacterial and anxiolytic-like activity</t>
  </si>
  <si>
    <t>Environmental Hazard</t>
  </si>
  <si>
    <t>monoterpene ester; organoleptic/flavorant</t>
  </si>
  <si>
    <t>Ambrox</t>
  </si>
  <si>
    <t>diterpenoid; organoleptic/flavorant</t>
  </si>
  <si>
    <t>Anatabine</t>
  </si>
  <si>
    <t>Minor tobacco alkaloid</t>
  </si>
  <si>
    <t>Anethole</t>
  </si>
  <si>
    <t>Apomorphine</t>
  </si>
  <si>
    <t>Benzaldehyde</t>
  </si>
  <si>
    <t>Organoleptic/flavorant; used as a preservative and a solvent</t>
  </si>
  <si>
    <t>Benzaldehyde propylene glycol acetal</t>
  </si>
  <si>
    <t>Organoleptic/flavorant; stabilizer for aspartame in gum</t>
  </si>
  <si>
    <t>Benzoic acid</t>
  </si>
  <si>
    <t>Corrosive, Irritant, Health Hazard</t>
  </si>
  <si>
    <t>food preservative; often used in e-liquids that use nic salts</t>
  </si>
  <si>
    <t>Benzophenone</t>
  </si>
  <si>
    <t>Health Hazard, Environmental Hazard</t>
  </si>
  <si>
    <t>organoleptic/flavorant; used to prevent UV light from damaging scents and colors</t>
  </si>
  <si>
    <t>Benzothiazole</t>
  </si>
  <si>
    <t>organoleptic/flavorant; anticancer, anti-inflammatory, antimicrobial, antiviral, antimalarial, and anticonvulsant effects</t>
  </si>
  <si>
    <t>Benzyl Acetate</t>
  </si>
  <si>
    <t>Benzyl alcohol</t>
  </si>
  <si>
    <t>organoleptic/flavorant; preservative; solvent; used as a local anesthetic; viscosity-decreasing agent</t>
  </si>
  <si>
    <t>Benzyl Benzoate</t>
  </si>
  <si>
    <t>organoleptic/flavorant; used as a scabicide/acaricide, a solvent</t>
  </si>
  <si>
    <t>Benzyl butyrate</t>
  </si>
  <si>
    <t>Benzyl phenylacetate</t>
  </si>
  <si>
    <t>Bergamotene</t>
  </si>
  <si>
    <t>sesquiterpene; found in essential oils; organoleptic</t>
  </si>
  <si>
    <t>β-Amyrin</t>
  </si>
  <si>
    <t>β-Amyrin acetate</t>
  </si>
  <si>
    <t>β-Citronellol</t>
  </si>
  <si>
    <t>acyclic monoterpenoid; organoleptic/flavorant</t>
  </si>
  <si>
    <t>β-Damascenone</t>
  </si>
  <si>
    <t>cyclic monoterpene ketone; organoleptic/flavorant</t>
  </si>
  <si>
    <t>β-Farnesene</t>
  </si>
  <si>
    <t>terpene; naturally occurs in cannabis; organoleptic; anti-inflammatory properties</t>
  </si>
  <si>
    <t>β-Ionone</t>
  </si>
  <si>
    <t>β-Myrcene</t>
  </si>
  <si>
    <t>Flammable, Irritant, Health Hazard</t>
  </si>
  <si>
    <t>bicyclic monoterpene; naturally occurs in cannabis; organoleptic/flavorant</t>
  </si>
  <si>
    <t>Bisabolol</t>
  </si>
  <si>
    <t>aka - Levomenol; sesquiterpene alcohol; found in fats and essential oils of aromatic plants like cannabis; anti-inflammatory and antinociceptive activity</t>
  </si>
  <si>
    <t>Borneol</t>
  </si>
  <si>
    <t>Bornyl acetate</t>
  </si>
  <si>
    <t>monoterpene alcohol</t>
  </si>
  <si>
    <t>Butylated Hydroxytoluene</t>
  </si>
  <si>
    <t>Caffeine</t>
  </si>
  <si>
    <t>CNS stimulant; anti-inflammatory and legal psychoactive that alters fatigue, mood, alertness, motor reaction time, vascular hemodynamics, and pain sensation</t>
  </si>
  <si>
    <t>Cannabichromene (CBC)</t>
  </si>
  <si>
    <t>Cannabicitran (CBT)</t>
  </si>
  <si>
    <t>phtyocannabinoid; decreases intraocular pressure</t>
  </si>
  <si>
    <t>Cannabicoumaronone</t>
  </si>
  <si>
    <t>Cannabicyclol (CBL)</t>
  </si>
  <si>
    <t>phytocannabinoid</t>
  </si>
  <si>
    <t>Cannabidiol (CBD)</t>
  </si>
  <si>
    <t>Cannabidivarin (CBDV)</t>
  </si>
  <si>
    <t>non-psychoactive phytocannabinoid regarded as an impurity in commercial CBD formulations; anticonvulsant/anti-epileptic activity</t>
  </si>
  <si>
    <t>Cannabigerol (CBG)</t>
  </si>
  <si>
    <t>monoterpenoid/phtyocannabinoid</t>
  </si>
  <si>
    <t>Cannabinol (CBN)</t>
  </si>
  <si>
    <t>Non-psychoactive phytocannabinoid degredation product of THC; potential antibacterial, neuroprotectant, appetite stimulator, anti-inflammatory activity</t>
  </si>
  <si>
    <t>Capric acid</t>
  </si>
  <si>
    <t>aka - decanoic acid; MCT found in coconut and plam kernel oil; used to make esters for perfumes and fruit flavors, intermediate for food-grade additives; has a role as an antibacterial agent, an anti-inflammatory agent, a human metabolite, a volatile oil component, a plant metabolite and an algal metabolite</t>
  </si>
  <si>
    <t>Caprylic acid</t>
  </si>
  <si>
    <t>Corrosive</t>
  </si>
  <si>
    <t>An MCT; Caprylic acid is a medium-chain fatty acid that is found in palm oil, coconut oil, and the milk of humans and bovines. Caprylic acid is taken by mouth for epilepsy, tremors, renal failure, digestive disorders, and leakage of a body fluid (chyle) into the space between the lungs and chest wall.</t>
  </si>
  <si>
    <t>Carvone</t>
  </si>
  <si>
    <t>aka spearmint oil; monoterpenoid; organoleptic/flavorant; a botanical anti-fungal agent; used to treat digestive/respiratory illnesses</t>
  </si>
  <si>
    <t>Carvone oxide, cis-</t>
  </si>
  <si>
    <t>Caryophyllene</t>
  </si>
  <si>
    <t>sesquiterpene; found in essential oils; organoleptic; role as a non-steroidal anti-inflammatory drug</t>
  </si>
  <si>
    <t>Caryophyllene oxide</t>
  </si>
  <si>
    <t>Cedrol</t>
  </si>
  <si>
    <t>sesquiterpene alcohol; organoleptic</t>
  </si>
  <si>
    <t>Cinnamaldehyde</t>
  </si>
  <si>
    <t>Citral</t>
  </si>
  <si>
    <t>monoterpenoid; organoleptic/flavorant</t>
  </si>
  <si>
    <t>cis-Geraniol</t>
  </si>
  <si>
    <t>Corrosive, Irritant</t>
  </si>
  <si>
    <t>aka - Nerol; monoterpene found in essential oils; organoleptic</t>
  </si>
  <si>
    <t>cis-3-Hexenyl isobutyrate</t>
  </si>
  <si>
    <t>found in herbs/spices/spearmint oil; organoleptic/flavorant</t>
  </si>
  <si>
    <t>cis-3-Hexenyl valerate</t>
  </si>
  <si>
    <t>found in herbs/spices; organoleptic/flavorant</t>
  </si>
  <si>
    <t>Copaene</t>
  </si>
  <si>
    <t>Corylone</t>
  </si>
  <si>
    <t xml:space="preserve">aka - maple lactone; </t>
  </si>
  <si>
    <t>Corynoxine</t>
  </si>
  <si>
    <t>Acute Toxic</t>
  </si>
  <si>
    <t>an indole alkaloid; neuroprotective activity</t>
  </si>
  <si>
    <t>Cotinine</t>
  </si>
  <si>
    <t>alkaloid found in tobacco and is also the predominant metabolite of nicotine; urrently being studied as a treatment for depression, PTSD, schizophrenia, Alzheimer's disease and Parkinson's disease</t>
  </si>
  <si>
    <t>Decaethylene glycol</t>
  </si>
  <si>
    <t>PEG</t>
  </si>
  <si>
    <t>Decanoic acid, 2-hydroxy-3-[(1-oxooctyl)oxy]propyl ester</t>
  </si>
  <si>
    <t>aka Glyceryl 2-caprate-1-caprylate</t>
  </si>
  <si>
    <t>delta-Decalactone</t>
  </si>
  <si>
    <t>Found in various foodstuffs and lavendar oil; organoleptic/flavorant</t>
  </si>
  <si>
    <t>delta-Dodecalactone</t>
  </si>
  <si>
    <t>found in various foodstuff and alcoholic beverages; organoleptic/flavorant</t>
  </si>
  <si>
    <t>active ingredient in cough medicine; strucural similarity to codeine and morphine</t>
  </si>
  <si>
    <t>Diglycerol</t>
  </si>
  <si>
    <t>an alkylglycerol</t>
  </si>
  <si>
    <t>Dimethyl anthranilate</t>
  </si>
  <si>
    <t>found in citrus as a constituent of peel oil; a flavorant</t>
  </si>
  <si>
    <t>DL-xylitol, 1-benzoate</t>
  </si>
  <si>
    <t>Dodecaethylene glycol</t>
  </si>
  <si>
    <t>Erucylamide</t>
  </si>
  <si>
    <t>Estragole</t>
  </si>
  <si>
    <t>volatile compound found in oils of various plants; organoleptic/flavorant; diverse biological activites</t>
  </si>
  <si>
    <t>Ethanol</t>
  </si>
  <si>
    <t>solvent/preservative; bactericidal activity/topical disinfectant; CNS depressant</t>
  </si>
  <si>
    <t>Ethyl 3-hydroxybutyrate</t>
  </si>
  <si>
    <t>starting material for production of numerous biologically active compounds</t>
  </si>
  <si>
    <t>Ethyl butyrate</t>
  </si>
  <si>
    <t>Organoleptic/flavorant; found in tobacco; used as a solvent</t>
  </si>
  <si>
    <t>Ethyl caprate</t>
  </si>
  <si>
    <t>aka - ethyl decanoate; Organoleptic/flavorant</t>
  </si>
  <si>
    <t>Ethyl caprylate</t>
  </si>
  <si>
    <t>aka - ethyl octanoate; organoleptic/flavorant; constituent of plant oils</t>
  </si>
  <si>
    <t>Ethylene glycol monobenzoate</t>
  </si>
  <si>
    <t>Ethyl hexanoate</t>
  </si>
  <si>
    <t>aka - ethyl caproate or hexanoic acid, ethyl ester; found in foodstuffs and alcoholic beverages; organoleptic/flavorant</t>
  </si>
  <si>
    <t>Ethyl hexyl benzoate</t>
  </si>
  <si>
    <t>organoleptic/flavorant; used in cosmetics</t>
  </si>
  <si>
    <t>Ethyl Isovalerate</t>
  </si>
  <si>
    <t>Organoleptic/flavorant; may irritate skin and eyes</t>
  </si>
  <si>
    <t>Ethyl maltol</t>
  </si>
  <si>
    <t>Ethyl methylphenylglycidate</t>
  </si>
  <si>
    <t>aka - Strawberry aldehyde; organoleptic</t>
  </si>
  <si>
    <t>Ethyl nonanoate</t>
  </si>
  <si>
    <t>aka - Wine ether; a flavorant</t>
  </si>
  <si>
    <t>Ethyl phenylacetate</t>
  </si>
  <si>
    <t>Ethyl vanillin</t>
  </si>
  <si>
    <t>Ethyl α-acetylcinnamate</t>
  </si>
  <si>
    <t>Flavorant</t>
  </si>
  <si>
    <t>Eucalyptol</t>
  </si>
  <si>
    <t>bicyclic monoterpene; organoleptic/flavorant; anti-inflammatory, decongestant, antinociceptive properties</t>
  </si>
  <si>
    <t>Eugenol</t>
  </si>
  <si>
    <t>aka - clove oil; organoleptic/flavorant; used to treat toothache/gastrointestinal/respiratory complaints</t>
  </si>
  <si>
    <t>Farnesol</t>
  </si>
  <si>
    <t>Fenchol</t>
  </si>
  <si>
    <t>Folione</t>
  </si>
  <si>
    <t>γ-Butyrolactone (GBL)</t>
  </si>
  <si>
    <t>Flavorant; prodrug of Schedule 1 GHB; numerous legitimate industrial uses</t>
  </si>
  <si>
    <t>γ-Decalactone</t>
  </si>
  <si>
    <t>γ-Dodecalactone</t>
  </si>
  <si>
    <t>γ-Eudesmol</t>
  </si>
  <si>
    <t>Sesquiterpenoid</t>
  </si>
  <si>
    <t>γ-Octalactone</t>
  </si>
  <si>
    <t>aka - Clionasterol; a triterpenoid</t>
  </si>
  <si>
    <t>Flammable, Health Hazard</t>
  </si>
  <si>
    <t>γ-Undecalactone</t>
  </si>
  <si>
    <t>aka - Peach lactone; Flavorant</t>
  </si>
  <si>
    <t>Geraniol</t>
  </si>
  <si>
    <t>Geranyl acetate</t>
  </si>
  <si>
    <t>monoterpene; organoleptic/flavorant; diverse biological activity</t>
  </si>
  <si>
    <t>Glycerin</t>
  </si>
  <si>
    <t>aka - 1,2,3-propanetriol; used as a sweetener and humectant; component of triglycerides</t>
  </si>
  <si>
    <t>Glycerin 1-monolaurate</t>
  </si>
  <si>
    <t>aka - 1-Monolaurin; a monoglyceride</t>
  </si>
  <si>
    <t>Glycerin, 1,2-dicaprylate</t>
  </si>
  <si>
    <t>Glycerol 1,2-diacetate</t>
  </si>
  <si>
    <t>aka - 1,2,3-Propanetriol, diacetate; a solvent</t>
  </si>
  <si>
    <t>Glycerol triacetate</t>
  </si>
  <si>
    <t>aka - triacetin; a triglyceride; solvent, fuel additive, adjuvant, food additive carrier, emulsifier, and humectant; antifungal; organoleptic/flavorant</t>
  </si>
  <si>
    <t>Glycerol tricaprate</t>
  </si>
  <si>
    <t>aka - Tricaprin; major component of MCT oils</t>
  </si>
  <si>
    <t>Glycerol tricaprylate</t>
  </si>
  <si>
    <t>aka - Tricaprylin; a triglyceride; used as a fragrance ingredient, solvent, and an emollient; anticonvulsant</t>
  </si>
  <si>
    <t>Glycerol trilaurate</t>
  </si>
  <si>
    <t>aka - Trilaurin; a triglyceride</t>
  </si>
  <si>
    <t>Guaiol</t>
  </si>
  <si>
    <t>sesquiterpene alcohol; antiproliferative, pro-autophagic, insect repellant, and insecticidal activities; organoleptic</t>
  </si>
  <si>
    <t>Guanosine</t>
  </si>
  <si>
    <t>a purine nucleoside essential for metabolism</t>
  </si>
  <si>
    <t>Hedione</t>
  </si>
  <si>
    <t>organoleptic</t>
  </si>
  <si>
    <t>Heliotropin</t>
  </si>
  <si>
    <t>Heliotropin propylene glycol acetal</t>
  </si>
  <si>
    <t>Hemineurine</t>
  </si>
  <si>
    <t>Organoleptic/Flavorant</t>
  </si>
  <si>
    <t>Heptaethylene glycol</t>
  </si>
  <si>
    <t>Hexaethylene glycol</t>
  </si>
  <si>
    <t>Hexahydrofarnesyl acetone</t>
  </si>
  <si>
    <t>Hexyl acetate</t>
  </si>
  <si>
    <t>found in alcoholic beverages, wines, and other food; used in fruit essences and aroma concentrates; used as a solvent and propellant in aerosols</t>
  </si>
  <si>
    <t>Hexyl caprylate</t>
  </si>
  <si>
    <t>Humulene</t>
  </si>
  <si>
    <t>a sesquiterpene; an isomer of caryophyllene; found in hops, cannabis, sage, ginseng; anti-inflammatory, antibacterial</t>
  </si>
  <si>
    <t>Hydrocoumarin</t>
  </si>
  <si>
    <t>Isoamyl acetate</t>
  </si>
  <si>
    <t>aka Banana oil; Organoleptic/flavorant</t>
  </si>
  <si>
    <t>Isoamyl isobutanoate</t>
  </si>
  <si>
    <t>Isoamyl isovalerate</t>
  </si>
  <si>
    <t>found in foodstuffs and alcoholic beverages; organoleptic/flavorant</t>
  </si>
  <si>
    <t>Isoeugenyl acetate</t>
  </si>
  <si>
    <t>Isomenthol acetate</t>
  </si>
  <si>
    <t>Isonicotinic acid propyl ester</t>
  </si>
  <si>
    <t>Isophorone</t>
  </si>
  <si>
    <t>used as a solvent and in pesticides; irritates skin and eyes; toxic by ingestion</t>
  </si>
  <si>
    <t>Isopregol</t>
  </si>
  <si>
    <t>found in essential oils; a flavorant</t>
  </si>
  <si>
    <t>Isoterpinolene</t>
  </si>
  <si>
    <t>a menthane monoterpenoid</t>
  </si>
  <si>
    <t>Isovanillin</t>
  </si>
  <si>
    <t>Juniper Camphor</t>
  </si>
  <si>
    <t xml:space="preserve">a sesquiterpenoid; </t>
  </si>
  <si>
    <t>Lactic acid</t>
  </si>
  <si>
    <t>used as a food preservative</t>
  </si>
  <si>
    <t>Lavandulol Acetate</t>
  </si>
  <si>
    <t>acetate of Lavandulol (a monoterpene in essential oils); organoleptic</t>
  </si>
  <si>
    <t>Levomenthol</t>
  </si>
  <si>
    <t>isomer of menthol; organoleptic/flavorant</t>
  </si>
  <si>
    <t>Limonene</t>
  </si>
  <si>
    <t>Flammable, Corrosive, Irritant, Health Hazard, Environmental Hazard</t>
  </si>
  <si>
    <t>Linalool</t>
  </si>
  <si>
    <t>common cannabis monoterpene alcohol and also found in lavender; organoleptic; found to decrease plasma triglyceride concentrations, molluscicidal and larvicidal effects, reduces macrophages and neutrophils in BAL fluid; antidepressant-like activity</t>
  </si>
  <si>
    <t>Linalool tetrahydride</t>
  </si>
  <si>
    <t>a tertiary alcohol; a flavorant</t>
  </si>
  <si>
    <t>Linoleic acid, methyl ester</t>
  </si>
  <si>
    <t>l-Menthone</t>
  </si>
  <si>
    <t>found in herbs, spices, essential oils; organoleptic/flavorant</t>
  </si>
  <si>
    <t>Maltol</t>
  </si>
  <si>
    <t>MDMB-FUBINACA</t>
  </si>
  <si>
    <t>Schedule 1 synthetic cannabinoid</t>
  </si>
  <si>
    <t>Menthol</t>
  </si>
  <si>
    <t>monoterpene alcohol made synthetically or obtained from mint oils; organoleptic/flavorant; local analgesic/anesthetic properties</t>
  </si>
  <si>
    <t>Menthol carboxamide</t>
  </si>
  <si>
    <t>Menthone</t>
  </si>
  <si>
    <t>Menthyl formate</t>
  </si>
  <si>
    <t>Methoxymethylpyrazine</t>
  </si>
  <si>
    <t>Methoxypropiophenone</t>
  </si>
  <si>
    <t>Methyl anthranilate</t>
  </si>
  <si>
    <t>Methyl benzoate</t>
  </si>
  <si>
    <t>Found in various plants; used as a flavorant; may irritate skin, eyes, and mucous membranes</t>
  </si>
  <si>
    <t>Methyl caprate</t>
  </si>
  <si>
    <t>aka - methyl decanoate; flavorant</t>
  </si>
  <si>
    <t>Methyl caprylate</t>
  </si>
  <si>
    <t>aka - methyl octanoate; found in various fruits and chinese cinnamon; flavorant</t>
  </si>
  <si>
    <t>Methyl Cinnamate</t>
  </si>
  <si>
    <t>Methyl glucose</t>
  </si>
  <si>
    <t>Methylisoeugenol</t>
  </si>
  <si>
    <t>a phenylpropanoid, the methyl ether of isoeugenol; found in essential oils; organoleptic/flavorant</t>
  </si>
  <si>
    <t xml:space="preserve">Methyl isohexadecanoate </t>
  </si>
  <si>
    <t>Methyl lactate</t>
  </si>
  <si>
    <t>Methyl laurate</t>
  </si>
  <si>
    <t>aka - methyl dodecanoate; found in alcoholic beverages, fruits, cheeses, other foodstuffs; a flavorant</t>
  </si>
  <si>
    <t>Methyl nicotinate</t>
  </si>
  <si>
    <t>found in various fruits, alcoholic beverages, coffee, roasted peanuts; a flavorant; active ingredient for rubefacient OTC formulas for muscle and joint pain</t>
  </si>
  <si>
    <t>Methyl palmitate</t>
  </si>
  <si>
    <t>Methyl salicylate</t>
  </si>
  <si>
    <t>aka - wintergreen oil; methyl ester of salicylic acid; organoleptic/flavorant; used as an antiseptic in mouthwash, a rubefacient and analgesic</t>
  </si>
  <si>
    <t>Methyl stearate</t>
  </si>
  <si>
    <t>Toxic</t>
  </si>
  <si>
    <t>Organoleptic/Flavorant; emollient; "when heated to decomp. emits toxic fumes"</t>
  </si>
  <si>
    <t>Mitragynine</t>
  </si>
  <si>
    <t>a major component of kratom that acts via opioid receptors; stimulatory, antinociceptive, and opiate-like effets</t>
  </si>
  <si>
    <t>Myosmine</t>
  </si>
  <si>
    <t>N-Acetyl-4-(2',3'-dihydroxypropoxy)phenylacetamide</t>
  </si>
  <si>
    <t>Nerolidol</t>
  </si>
  <si>
    <t>Nicotine</t>
  </si>
  <si>
    <t>highly addictive CNS stimulant with many side effects; major component of cigarettes and often added to e-liquids</t>
  </si>
  <si>
    <t>Nicotyrine</t>
  </si>
  <si>
    <t>alkaloid metabolite of nicotine</t>
  </si>
  <si>
    <t>Nonaethylene glycol</t>
  </si>
  <si>
    <t>Nuciferine</t>
  </si>
  <si>
    <t>Octadecanoic acid</t>
  </si>
  <si>
    <t>aka - Stearic acid; found in various animal/plant fats; major component of cocoa/shea butter; organoleptic; used in cosmetics, lubricants, pharmaceuticals</t>
  </si>
  <si>
    <t>Octaethylene glycol</t>
  </si>
  <si>
    <t>Olivetol</t>
  </si>
  <si>
    <t>Palmitic Acid</t>
  </si>
  <si>
    <t>a.k.a. Hexadecanoic acid. Most common saturated fatty acid found in animals, plants and microorganisms; major component of palm oil</t>
  </si>
  <si>
    <t>Paynantheine</t>
  </si>
  <si>
    <t>p-Camphorene</t>
  </si>
  <si>
    <t>found in alcoholic beverages; a constituent of hops and lemongrass</t>
  </si>
  <si>
    <t>p-Cymen-8-ol</t>
  </si>
  <si>
    <t>Pentadecyl acrylate</t>
  </si>
  <si>
    <t>Pentaethylene glycol</t>
  </si>
  <si>
    <t>Phenylethyl alcohol</t>
  </si>
  <si>
    <t>organoleptic/flavorant; found in almond and ylang-ylang oil; structurally related to ethanol</t>
  </si>
  <si>
    <t>Phytol</t>
  </si>
  <si>
    <t>Piperitenone</t>
  </si>
  <si>
    <t>Polypropylene glycol</t>
  </si>
  <si>
    <t>food additive with a mild sweet odor</t>
  </si>
  <si>
    <t>Propylene glycol</t>
  </si>
  <si>
    <t>Humectant</t>
  </si>
  <si>
    <t>Propylene glycol, 1-acetate</t>
  </si>
  <si>
    <t>Propylene glycol, 2-acetate</t>
  </si>
  <si>
    <t>Propyl hexanoate</t>
  </si>
  <si>
    <t>found in various fruits, cheeses and alcohols; flavorant</t>
  </si>
  <si>
    <t>Quinic acid</t>
  </si>
  <si>
    <t>found in chinchona bark and other plants</t>
  </si>
  <si>
    <t>Selin-6-en-4-alpha-ol</t>
  </si>
  <si>
    <t>Selina-3,7(11)-diene</t>
  </si>
  <si>
    <t>aka - 3,7(11)-Eudesmadiene; constituent of essential oil of hops</t>
  </si>
  <si>
    <t>Selina-4(14),7(11)-diene</t>
  </si>
  <si>
    <t>bicyclic sesquiterpene</t>
  </si>
  <si>
    <t>sN-1,2-Dioctanoylglycerol</t>
  </si>
  <si>
    <t>a diacylglycerol; common food additives used to blend together certain ingredients</t>
  </si>
  <si>
    <t>Squalene</t>
  </si>
  <si>
    <t>used in cosmetics, traditional medicine, and dietary supplements; used to make other chemicals</t>
  </si>
  <si>
    <t>Tetraethylene glycol</t>
  </si>
  <si>
    <t>Schedule 1 drug; principal psychoactive compound in cannabis</t>
  </si>
  <si>
    <t>Tetrahydrocannabinolic acid</t>
  </si>
  <si>
    <t>Tetrahydrocannabivarin</t>
  </si>
  <si>
    <t>a phytocannabinoid</t>
  </si>
  <si>
    <t>Tetramethylpyrazine</t>
  </si>
  <si>
    <t>found in cereals and other foodstuffs; organoleptic/flavorant; apoptosis inhibitor, antineoplastic/neuroprotective/ vasodilator agent, platelet aggregation inhibitor</t>
  </si>
  <si>
    <t>Theobromine</t>
  </si>
  <si>
    <t>A purine alkaloid derived from cacao and other plants. Is a vasodilator, diuretic, heart stimulator, bronchodilator, muscle stimulant. Similar to caffeine.</t>
  </si>
  <si>
    <t>Thujopsene, cis-</t>
  </si>
  <si>
    <t>sesquiterpenoid</t>
  </si>
  <si>
    <t>trans-Farnesol</t>
  </si>
  <si>
    <t>sesquiterpenoid; isomer of Farnesol; plant/fungal metabolite and antimicrobial; organoleptic</t>
  </si>
  <si>
    <t>Triethyl citrate</t>
  </si>
  <si>
    <t>ester of citric acid; food additive (stabilizer); flavorant</t>
  </si>
  <si>
    <t>Triethylene glycol</t>
  </si>
  <si>
    <t>Trimethylpyrazine</t>
  </si>
  <si>
    <t>found in cereals and other foodstuffs; organoleptic/flavorant</t>
  </si>
  <si>
    <t>Undecaethylene glycol</t>
  </si>
  <si>
    <t>Undecane</t>
  </si>
  <si>
    <t>commonly used to make other chemicals</t>
  </si>
  <si>
    <t>Vanillin</t>
  </si>
  <si>
    <t>Vanillin propylene glycol acetal</t>
  </si>
  <si>
    <t>artifact of reaction between vanillin and PG; organoleptic/flavorant</t>
  </si>
  <si>
    <t>Veratraldehyde</t>
  </si>
  <si>
    <t>aka - methylvanillin; organoleptic; antifungal</t>
  </si>
  <si>
    <t>Veratraldehyde dimethyl acetal</t>
  </si>
  <si>
    <t>Veratraldehyde propylene glycol acetal</t>
  </si>
  <si>
    <t>artifact of reaction between veratraldehyde and PG; organoleptic/flavorant</t>
  </si>
  <si>
    <t>Vitamin E</t>
  </si>
  <si>
    <t>aka - alpha-Tocopherol; antioxidant and cytoprotective activities</t>
  </si>
  <si>
    <t>Ylangene</t>
  </si>
  <si>
    <t>Compound</t>
  </si>
  <si>
    <t>Acute Toxic, Irritant, Health Hazard</t>
  </si>
  <si>
    <t>Corrosive, Acute Toxic, Irritant</t>
  </si>
  <si>
    <t>Acute Toxic, Environmental Hazard</t>
  </si>
  <si>
    <t>active phytocannabinoid in Cannabis, but not psychoactive; analgesic, anticonvulsant, muscle relaxant, anxiolytic, anti-inflammatory, antineoplastic and chemopreventative activities; also exerts anti-proliferative, anti-angiogenic, and pro-apoptic activity; thought to potentiate effects of THC</t>
  </si>
  <si>
    <t>Dextromethorphan (DXM)</t>
  </si>
  <si>
    <t>a major alkaloid found in kratom; throught to have cardiotoxic effects</t>
  </si>
  <si>
    <t>Precursor of THC that converts through decarboxylation via heating</t>
  </si>
  <si>
    <t>primary constituent of tea tree oil; organoleptic/flavorant; antibacterial agent; antioxidant; anti-inflammatory</t>
  </si>
  <si>
    <t>Acute Toxic, Irritant, Environmental Hazard</t>
  </si>
  <si>
    <t>aka - allyl hexanoate; Organoleptic/flavorant</t>
  </si>
  <si>
    <t>Acute Toxic, Irritant, Health Hazard,  Environmental Hazard</t>
  </si>
  <si>
    <t>Acute Toxic, Irritant</t>
  </si>
  <si>
    <t>monoterpene alcohol; organoleptic/flavorant; antibacterial, antinociceptive, anticonvulsant, anti-inflammatory properties; used as a disinfectant, antioxidant, and solvent</t>
  </si>
  <si>
    <t>pentacyclic triterpenoid; broad-spectrum analgesic properties; exhibits gastroprotective, antipruritic and hepatoprotective activities</t>
  </si>
  <si>
    <t>organoleptic/flavorant; antioxidant; found in carrots and essential oils</t>
  </si>
  <si>
    <t>monoterpene; naturally occurs in cannabis; organoleptic/flavorant; anti-inflammatory and antioxidative properties</t>
  </si>
  <si>
    <t>bicyclic monoterpene;  organoleptic; analgesic, neuroprotective, antioxidant, antimicrobial properties</t>
  </si>
  <si>
    <t>widely used synthetic antioxidant</t>
  </si>
  <si>
    <t>organoleptic/flavorant; used as a fungicide; skin irritant when concentrated - toxic in large doses</t>
  </si>
  <si>
    <t>aka - Geranial; a monoterpenoid; organoleptic; toxic to ingest</t>
  </si>
  <si>
    <t>sesquiterpene found in various plants; antiproliferative, antioxidant properties</t>
  </si>
  <si>
    <t>Organoleptic/flavorant; more intense than vanillin; antioxidant</t>
  </si>
  <si>
    <t>organoleptic; extracted from oils of plants</t>
  </si>
  <si>
    <t>monoterpene - organoleptic/flavorant; role as an antioxidant; diverse biological activities</t>
  </si>
  <si>
    <t>monoterpene alcohol; organoleptic/flavorant; insecticide, antioxidant, anti-inflammatory, anticancer, and antimicrobial properties</t>
  </si>
  <si>
    <t>aka - hexyl octanoate; a flavorant</t>
  </si>
  <si>
    <t>cyclic monoterpene; major component of oil in citris peels; flavorant; anticancer, antimicrobial, antioxidant, anti-inflammatory, and chemoprotective properties</t>
  </si>
  <si>
    <t>aka - methyl linoleate; part of a mixture used as a flavorant</t>
  </si>
  <si>
    <t>sesquiterpene found in various plants; organoleptic; antioxidant, anthelmintic, antinociceptive, and anti-inflammatory properties</t>
  </si>
  <si>
    <t>a diterpene alcohol from the degradation of chlorophyll; used in the synthesis of Vitamins E and K; sedative and anxiolytic effects</t>
  </si>
  <si>
    <t>monoterpene found in various plants; flavorant; antioxidant activity</t>
  </si>
  <si>
    <t>organoleptic/flavorant; antioxidant/anticonvulsant properties</t>
  </si>
  <si>
    <t>CBD / d9-THC /                       d8-THC / CBC</t>
  </si>
  <si>
    <t>CBD-d3 / THC-d3</t>
  </si>
  <si>
    <t>THCA / CBDA</t>
  </si>
  <si>
    <t>FUB-AMB</t>
  </si>
  <si>
    <t>EMB-FUBINACA</t>
  </si>
  <si>
    <t>MFUBINAC</t>
  </si>
  <si>
    <t>MMB-FUBICA</t>
  </si>
  <si>
    <t>5F-EDMB-PINACA</t>
  </si>
  <si>
    <t>aka - 4F-MDMB-BUTICANA or 4F-ADB; synthetic cannabinoid</t>
  </si>
  <si>
    <t>aka - AEB-FUBINACA, FUB-AEB; synthetic cannabinoid</t>
  </si>
  <si>
    <t>aka - AMB-FUBINACA, MMB-FUBINACA; synthetic cannabinoid</t>
  </si>
  <si>
    <t>aka - AMB-FUBICA; synthetic cannabinoid</t>
  </si>
  <si>
    <t>1,3-Dioxolane, 2-(4-methoxyphenyl)-4-methyl-</t>
  </si>
  <si>
    <t>aka - anisaldehyde propylene glycol acetal; organoleptic/flavorant</t>
  </si>
  <si>
    <t>1-Hexadecanol</t>
  </si>
  <si>
    <t>organoleptic/flavorant; an opacifier, emulsifier, and thickening agent</t>
  </si>
  <si>
    <t>2(4H)-Benzofuranone, 5,6,7,7a-tetrahydro-3,6-dimethyl-</t>
  </si>
  <si>
    <t>aka - Mint lactone</t>
  </si>
  <si>
    <t>2-Butanol, 1-methoxy</t>
  </si>
  <si>
    <t>2-Hydroxycinnamic acid</t>
  </si>
  <si>
    <t>Acute toxic, Irritant</t>
  </si>
  <si>
    <t>organoleptic/flavorant; helps emulsify other components</t>
  </si>
  <si>
    <t>2-Methylbutanoic acid</t>
  </si>
  <si>
    <t>aka - GTS-21; a novel, small-molecule, orally active and selective alpha-7 nicotinic acetylcholine (nACh) receptor agonist</t>
  </si>
  <si>
    <t>3-Hexen-1-ol, propanoate, (Z)-</t>
  </si>
  <si>
    <t>3-Hydroxybenzoic acid</t>
  </si>
  <si>
    <t>Organoleptic/flavorant; intermediate in the synthesis of plasticisers, resins, pharmaceuticals, etc.</t>
  </si>
  <si>
    <t>4-Hydroxybenzoic acid</t>
  </si>
  <si>
    <t>Organoleptic/flavorant; preservative</t>
  </si>
  <si>
    <t>aka - anise alcohol; organoleptic/flavorant</t>
  </si>
  <si>
    <t>Acetylfuran</t>
  </si>
  <si>
    <t>a common food emulsifier</t>
  </si>
  <si>
    <t>Anabasine</t>
  </si>
  <si>
    <t>Auraptene</t>
  </si>
  <si>
    <t>a member of coumarins and a monoterpenoid; isolated from several edible fruits and vegetables and exhibits a variety of therapeutic properties</t>
  </si>
  <si>
    <t>Benzyl cinnamate</t>
  </si>
  <si>
    <t>Benzyl valerate</t>
  </si>
  <si>
    <t>Bisphenol A</t>
  </si>
  <si>
    <t>used to make plastics</t>
  </si>
  <si>
    <t>Caproic acid</t>
  </si>
  <si>
    <t>Corrosive, Acute Toxic</t>
  </si>
  <si>
    <t>aka - Hexanoic acid; Organoleptic/flavorant; surfactant; emulsifier</t>
  </si>
  <si>
    <t>Cholesterol</t>
  </si>
  <si>
    <t>Cinnamyl cinnamate</t>
  </si>
  <si>
    <t>cis-6-Nonenol</t>
  </si>
  <si>
    <t>Cyclamen aldehyde</t>
  </si>
  <si>
    <t>Irritant, Health Hazard, Environmental Hazard</t>
  </si>
  <si>
    <t>Organoleptic/flavorant, used in cosmetics</t>
  </si>
  <si>
    <t>Cyclohexanecarboxamide, N-ethyl-5-methyl-2-(1-methylethyl)-</t>
  </si>
  <si>
    <t>Diethyl decanedioate</t>
  </si>
  <si>
    <t>Organoleptic/flavorant; emollient</t>
  </si>
  <si>
    <t>Diethyl pthalate</t>
  </si>
  <si>
    <t>Makes plastics more flexible</t>
  </si>
  <si>
    <t>Diethyltoluamide</t>
  </si>
  <si>
    <t>aka - DEET; used in insect repellants</t>
  </si>
  <si>
    <t>Ethyl myristate</t>
  </si>
  <si>
    <t>organoleptic/flavorant; emulsifier; solvent</t>
  </si>
  <si>
    <t>Ethyl palmitate</t>
  </si>
  <si>
    <t>Furaneol</t>
  </si>
  <si>
    <t>Glyceryl-2-caprate</t>
  </si>
  <si>
    <t>a 2-monoglyceride</t>
  </si>
  <si>
    <t>Glyceryl-2-palmitate</t>
  </si>
  <si>
    <t>Glyceryl monostearate</t>
  </si>
  <si>
    <t>a monoglyceride; the glycerol ester of stearic acid; commonly used as an emulsifier in foods.</t>
  </si>
  <si>
    <t>Isoauraptene</t>
  </si>
  <si>
    <t>monoterpene coumarin ether; first isolated from citrus</t>
  </si>
  <si>
    <t>Levulinic acid</t>
  </si>
  <si>
    <t>organoleptic/flavorant; straight chain fatty acid</t>
  </si>
  <si>
    <t>Limonene-1,2-diol</t>
  </si>
  <si>
    <t>organoleptic/flavorant; monoterpenoid</t>
  </si>
  <si>
    <t>Methyl elaidate</t>
  </si>
  <si>
    <t>Nootkatone</t>
  </si>
  <si>
    <t>Organoleptic/flavorant; sesquiterpenoid; used in biocides</t>
  </si>
  <si>
    <t>Osthole</t>
  </si>
  <si>
    <t>a member of coumarins and a botanical anti-fungal agent; used in traditional medicine</t>
  </si>
  <si>
    <t>Oxalic acid, butyl 1-menthyl ester</t>
  </si>
  <si>
    <t>Palmitic acid .beta.-monoglyceride</t>
  </si>
  <si>
    <t>Tetrahydrocannabinol (d9-THC)</t>
  </si>
  <si>
    <t>Vanillyl methyl ketone</t>
  </si>
  <si>
    <t>α-Monostearin</t>
  </si>
  <si>
    <t>β-Damascone</t>
  </si>
  <si>
    <t>aka - maple lactone; organoleptic/flavorant; similar to Corylone</t>
  </si>
  <si>
    <t>2-(4a,8-Dimethyl-2,3,4,5,6,8a-hexahydro-1H-naphthalen-2-yl)propan-2-ol</t>
  </si>
  <si>
    <t>2,4-Decadienal, (E,Z)-</t>
  </si>
  <si>
    <t>4F-MDMB-Binaca</t>
  </si>
  <si>
    <t>Synthetic cannabinoid; DEA schedule 1 controlled substance</t>
  </si>
  <si>
    <t xml:space="preserve">7-(2-Hydroxypropan-2-yl)-1,4a-dimethyldecahydronaphthalen-1-ol </t>
  </si>
  <si>
    <t>Used as an alpha-adrenergic drug, a serotoneric drug, a dopamine agonist, and an emetic</t>
  </si>
  <si>
    <t>Campesterol</t>
  </si>
  <si>
    <t>a steroid derivative that is the simplest sterol</t>
  </si>
  <si>
    <t>non-psychoactive phytocannabinoid; Schedule 1 compound</t>
  </si>
  <si>
    <t>Cycloartenol</t>
  </si>
  <si>
    <t>a pentacyclic triterpenoid</t>
  </si>
  <si>
    <t>Fucosterol</t>
  </si>
  <si>
    <t>has a role as a metabolite, an antioxidant and a hepatoprotective agent. It is a 3beta-sterol</t>
  </si>
  <si>
    <t>Linoleic acid</t>
  </si>
  <si>
    <t>Corrosive, Environmental Hazard</t>
  </si>
  <si>
    <t>aka - Hexadecanoic acid, methyl ester; flavorant</t>
  </si>
  <si>
    <t>Synthetic cannabinoid</t>
  </si>
  <si>
    <t>alkaloid of Blue Lotus</t>
  </si>
  <si>
    <t xml:space="preserve">a precursor in various syntheses of tetrahydrocannabinol; because it binds with CB1 receptors like THC but is "smaller and stickier", people are claiming it can be used like Narcan for cannabis - helping to reduce a "raging high" </t>
  </si>
  <si>
    <t>p-Benzoyltoluene</t>
  </si>
  <si>
    <t>Phenol, 2,4,6-tris(1-phenylethyl)</t>
  </si>
  <si>
    <t>β-Monolinolein</t>
  </si>
  <si>
    <t>a moonoacylglyceride: act as emulsifiers</t>
  </si>
  <si>
    <t>γ-n-Heptylbutyrolactone</t>
  </si>
  <si>
    <t>aka - gamma-Undecalactone</t>
  </si>
  <si>
    <t>Gamma-Tocopherol is the orally bioavailable gamma form of the naturally-occurring fat-soluble vitamin E</t>
  </si>
  <si>
    <t>Cannabinoid Concentrations (mg/mL)</t>
  </si>
  <si>
    <t>Sample</t>
  </si>
  <si>
    <t>Bottle/Package claims</t>
  </si>
  <si>
    <t>CBD</t>
  </si>
  <si>
    <t>CBC</t>
  </si>
  <si>
    <t>d8-THC</t>
  </si>
  <si>
    <t>d9-THC</t>
  </si>
  <si>
    <t>THCA</t>
  </si>
  <si>
    <t>THCV</t>
  </si>
  <si>
    <t>CBDA</t>
  </si>
  <si>
    <t>Total Cannabinoids (mg/mL)</t>
  </si>
  <si>
    <t>Labelling accuracy</t>
  </si>
  <si>
    <t>% Difference</t>
  </si>
  <si>
    <t>Appalachian Sunshine CBD vape cart (Submitted)</t>
  </si>
  <si>
    <t>No indication of ingredients on product or packaging</t>
  </si>
  <si>
    <t>butylated hydroxytoluene, cannabicitran, CBC (33.2), CBD (332.6), CBG (8.2), d9-THC (21.1), THCV (0.7), olivetol, clovanediol, alpha amyrin, beta amyrin, beta amyrin acetate, CBDV, CBN (2.2), caryophyllene, gamma-sitosterol, methyl palmitate, palmitic acid, p-cymen-8-ol, squalene, vitamin E</t>
  </si>
  <si>
    <t>Diamond CBD Dietary Supplement/Vape Additive (Submitted)</t>
  </si>
  <si>
    <t>1500 mg CBD, 30 mL; THC free; CBD hemp extract, cold pressed hemp seed oil, Vitamin E (as preservative)</t>
  </si>
  <si>
    <t>caryophyllene, caryophyllene oxide, olivetol, linoleic acid, cannabicitran, CBD (17.3), d9-THC (1.3), CBG (0.6), CBN (0.3), CBC (2.0), beta-monolinolein, 2,4-decadienal, guaiol, gamma-eudesmol, alpha-eudesmol, bisabolol,  cryptomeridiol, campesterol, CBDV, cycloartenol, fucosterol, gamma-sitosterol, vitamin E, linoleic acid methyl ester, methyl palmitate, palmitic acid, MCTs</t>
  </si>
  <si>
    <t>ND</t>
  </si>
  <si>
    <t>Overlabelled</t>
  </si>
  <si>
    <t>Fresh Farms "Fresh Vapes" CBD pod (Purchased)</t>
  </si>
  <si>
    <t>Contains only top shelf full spectrum hemp CBD oils, 200 mg CBD per 0.5 mL POD, and nothing added, no fillers, 0% THC</t>
  </si>
  <si>
    <t>1,2-dicaprin, sN-1,2 dioctanoylglycerol, bisabolol, olivetol, CBDV, CBD (146.2), CBG (20.4), CBC (0.4), CBN (0.6), d9-THC (0.2), THCV (0.1), CBDA (0.4), clovanediol, MCTs</t>
  </si>
  <si>
    <t>Fresh Farms "Fresh Vapes" CBD pod (Submitted)</t>
  </si>
  <si>
    <t>caryophyllene, humulene, selina-3,7(11)-diene, nerolidol, guaiol, alpha-eudesmol, gamma-eudesmol, bisabolol, juniper camphor, CBDV, cannabicitran, CBD (132.8), CBDA (4.0), d9-THC (1.5), CBG (2.6), CBC (17.4), olivetol, palmitic acid, sN-1,2-Dioctanoylglycerol, CBN (1.2), 1,2-Dicaprin, beta-Amyrin acetate, ethyl caprate, MCTs</t>
  </si>
  <si>
    <t>Galaxy vape additive (Purchased)</t>
  </si>
  <si>
    <r>
      <t xml:space="preserve">vegetable glycerin, methyl cinnamate, vanillin, strawberry aldehyde, gamma-decalactone, hedione, methyl (S)-2-(1H-indazole-3-carboxamido)-3,3-dimethylbutanoate, </t>
    </r>
    <r>
      <rPr>
        <b/>
        <sz val="11"/>
        <rFont val="Times New Roman"/>
        <family val="1"/>
      </rPr>
      <t>4F-MDMB-BINACA</t>
    </r>
    <r>
      <rPr>
        <sz val="11"/>
        <rFont val="Times New Roman"/>
        <family val="1"/>
      </rPr>
      <t>, erucylamide, .gamma.-undecalactone</t>
    </r>
  </si>
  <si>
    <t>Galaxy vape additive (Submitted)</t>
  </si>
  <si>
    <r>
      <t xml:space="preserve">vegetable glycerin, gamma-decalactone, erucylamide, </t>
    </r>
    <r>
      <rPr>
        <b/>
        <sz val="11"/>
        <rFont val="Times New Roman"/>
        <family val="1"/>
      </rPr>
      <t>FUB-AMB, EMB-FUBINACA</t>
    </r>
    <r>
      <rPr>
        <sz val="11"/>
        <rFont val="Times New Roman"/>
        <family val="1"/>
      </rPr>
      <t xml:space="preserve">, p-benzoyltoluene, sN-1,2-dioctanoylglycerol, hedione, mentholene, palmitic acid, methyl caprate, </t>
    </r>
    <r>
      <rPr>
        <b/>
        <sz val="11"/>
        <rFont val="Times New Roman"/>
        <family val="1"/>
      </rPr>
      <t>MFUBINAC</t>
    </r>
    <r>
      <rPr>
        <sz val="11"/>
        <rFont val="Times New Roman"/>
        <family val="1"/>
      </rPr>
      <t>, and CBD (&lt;LOQ).</t>
    </r>
  </si>
  <si>
    <t>Kentucky Route vape additive (Submitted)</t>
  </si>
  <si>
    <t>Calming root extract, enriched proprietary formula USP kosher glycol, USP kosher vegetable glycerin, artificial flavoring</t>
  </si>
  <si>
    <r>
      <t xml:space="preserve">vegetable glycerin, methyl cinnamate, strawberry aldehyde, gamma-decalactone, </t>
    </r>
    <r>
      <rPr>
        <b/>
        <sz val="11"/>
        <rFont val="Times New Roman"/>
        <family val="1"/>
      </rPr>
      <t>MMB-FUBICA</t>
    </r>
    <r>
      <rPr>
        <sz val="11"/>
        <rFont val="Times New Roman"/>
        <family val="1"/>
      </rPr>
      <t>, gamma-undecalactone, hedione, glyceryl 1,2-dicaprylate, CBD (&lt;LOQ), Eruclyamide</t>
    </r>
  </si>
  <si>
    <t>Koi "Blue Raspberry Dragon Fruit" CBD refill (Purchased)</t>
  </si>
  <si>
    <t>1000 mg CBD; 30 mL; Natural cannabidiol isolate, propylene glycol, food grade vegetable glycerin, natural and artificial flavorings</t>
  </si>
  <si>
    <t>vegetable glycerin, beta-damascone, beta-ionone, 4-(4-hydroxyphenyl)-2-butanone, triethyl citrate, CBDV, CBN (&lt;LOQ), CBG (0.04), CBD (16.1), cannabielsoin, THC (0.02), beta.-farnesene, 4-(4-hydroxyphenyl)-2-butanone propylene glycol, erucylamide, gamma.-undecalactone</t>
  </si>
  <si>
    <t>Liberty "Extra Strength" CBD vape cart (Submitted)</t>
  </si>
  <si>
    <t>750 mg CBD; Made from pure organic CBD distillate and naturally derived terpenes. No VG/PG/PEG or MCT. This refillable Cart has strain specific terpene profiles and has been third party tested. [no indication of volume]</t>
  </si>
  <si>
    <t>caryophyllene, humulene, selina-3,7(11)-diene, gamma-eudesmol, caryophyllene oxide, bisabolol, cannabicitran, CBC (6.7), CBD (181.2), CBN (1.0), THC (5.5), CBG (2.2), CBDA (17.6), nerolidol, borneol, alpha-terpineol, bornyl acetate, olivetol, phytol, CBDV, vitamin E, gamma-sitosterol, beta-amyrin, and alpha-amyrin, PEG</t>
  </si>
  <si>
    <t>Contains PEG</t>
  </si>
  <si>
    <t>Liberty Reach THC oil</t>
  </si>
  <si>
    <t>69.1% THC, 0.5g. This product is infused with marijuana or active compounds of marijuana and contains food grade propylene glycol to meet local regulations.</t>
  </si>
  <si>
    <t>propylene glycol, alpha-pinene, beta-myrcene, beta-pinene, limonene, linalool, fenchyl alcohol, borneol, terpineol beta-caryophyllene, alpha-humulene, guaiol, cedrol, alpha-bisabolol, cannabidiol (5.0), cannabichromene (7.2), cannabinol (3.6), cannabigerol (6.4), THC (426.0), THCA (56.0)</t>
  </si>
  <si>
    <t>Naked CBD "Lavaflow" CBD refill (Purchased)</t>
  </si>
  <si>
    <t>20 mg/mL; 600 mg Hemp Derived CBD, propylene glycol, vegatable glycerin, flavors; No THC</t>
  </si>
  <si>
    <t>propylene glycol, 3-hexen-1-ol, 3-hexen-1-ol, acetate, furaneol, linalool, maltol, ethyl caproate, benzoic acid, .gamma.-octalactone, vegetable glycerin, methyl cinnamate, .gamma.-decalactone, .delta.-decalactone, .gamma.-undecalactone, CBD (22.0), 1,6-dibenzofurandiol, 5a,6,7,8,9,9a-hexahydro-6-methyl-9-(1-methylethenyl)-3-pentyl-, (5a.alpha.,6.alpha.,9.alpha.,9a.alpha.)-, CBG (0.04), d9-THC (0.08)</t>
  </si>
  <si>
    <t>Underlabelled</t>
  </si>
  <si>
    <t>OG CBD Oil "Cookies 'N Cream"  CBD pod (Purchased)</t>
  </si>
  <si>
    <t>propylene glycol, 1,1'-dimethyldiethylene glycol, benzyl alcohol, maltol, ethyl maltol, .gamma.-octalactone, vegetable glycerin, piperonal, .gamma.-nonalactone, hydrocoumarin, vanillin, ethyl vanillin, .gamma.-decalactone, .delta.-decalactone, heliotropine propylene glycol acetal, vanillin propylene glycol acetal, .delta.-dodecalactone, benzyl benzoate, CBD (0.92), 1,6-dibenzofurandiol, 5a,6,7,8,9,9a-hexahydro-6-methyl-9-(1-methylethenyl)-3-pentyl-, (5a.alpha.,6.alpha.,9.alpha.,9a.alpha.)-</t>
  </si>
  <si>
    <t>OG CBD Oil "Mango" CBD pod (Purchased)</t>
  </si>
  <si>
    <t>propylene glycol, 1,1'-dimethyldiethylene glycol, vegetable glycerin, triacetin, vanillin, .gamma.-undecalactone, methyl palmitate, palmitic acid, methyl stearate, stearic acid, CBD (0.3), 1,6-dibenzofurandiol, 5a,6,7,8,9,9a-hexahydro-6-methyl-9-(1-methylethenyl)-3-pentyl-, (5a.alpha.,6.alpha.,9.alpha.,9a.alpha.)-</t>
  </si>
  <si>
    <t>OG CBD Oil "Pineapple Express" CBD pod (Purchased)</t>
  </si>
  <si>
    <t>propylene glycol, propylene glycol 1-acetate, propylene glycol 2-acetate, 1,1'-dimethyldiethylene glycol, vegetable glycerin, .gamma.-nonalactone, vanillin, ethyl vanillin, aceteugenol, .gamma.-undecalactone, .delta.-dodecalactone, vanillin propylene glycol acetal, CBD (0.09),  1,6-dibenzofurandiol, 5a,6,7,8,9,9a-hexahydro-6-methyl-9-(1-methylethenyl)-3-pentyl-, (5a.alpha.,6.alpha.,9.alpha.,9a.alpha.)-</t>
  </si>
  <si>
    <t>OG CBD Oil "Pink Lemonade" CBD pod (Purchased)</t>
  </si>
  <si>
    <t>propylene glycol, 1,1'-dimethyldiethylene glycol, .alpha.-terpineol, vegetable glycerin, vanillin, 2-butanone, 4-(4-hydroxyphenyl)-, triethyl citrate, 4-(4-Hydroxyphenyl)-2-butanone propylene glycol, CBDV, CBD (3.0), 1,6-dibenzofurandiol, 5a,6,7,8,9,9a-hexahydro-6-methyl-9-(1-methylethenyl)-3-pentyl-, (5a.alpha.,6.alpha.,9.alpha.,9a.alpha.)-</t>
  </si>
  <si>
    <t>R.A. Royal CBD "Classic" vape additive (Purchased)</t>
  </si>
  <si>
    <t>Enriched proprietary formulated industrial hemp cannabidiol (CBD), USP kosher glycol, USP kosher vegetable glycerin, and natural turpenoids</t>
  </si>
  <si>
    <r>
      <t xml:space="preserve">vegetable glycerin, CBD (0.4), cannabielsoin, </t>
    </r>
    <r>
      <rPr>
        <b/>
        <sz val="11"/>
        <rFont val="Times New Roman"/>
        <family val="1"/>
      </rPr>
      <t>5F-EDMB-PINACA</t>
    </r>
    <r>
      <rPr>
        <sz val="11"/>
        <rFont val="Times New Roman"/>
        <family val="1"/>
      </rPr>
      <t>, methyl palmitate</t>
    </r>
  </si>
  <si>
    <t>TKO Extracts "HTFSE SAUCE" vape cart (Submitted)</t>
  </si>
  <si>
    <t>"1000 mg"; no indication of ingredients on product; no packaging submitted</t>
  </si>
  <si>
    <t>beta-myrcene, cannabichromene, cannabicitran, CBD (0.7), CBG (7.5), CBN (1.8), CBC (3.0), THC (266.0), THCV (2.62)caryophyllene, caryophyllene oxide, copaene, d-limonene, eugenol, humulene, methyl caprylate, alpha terpineol, bisabolol, geraniol, glycerin, glycerin monolaurate, juniper camphor, linalool, methyl caprate, methyl laurate, nerolidol, s,N-1,2-dioctanoylglycerol, MCTs</t>
  </si>
  <si>
    <t>No packaging or information submitted with product.</t>
  </si>
  <si>
    <t>humulene, strawberry aldehyde, caryophyllene oxide, p-camphorene, CBD (3.1), CBC (9.9), cannabicitran, THC (497.7), CBG (7.1), CBN (14.4), THCV (3.1), borneol, nerolidol, bisabolol, phytol, vitamin E, beta-amyrin, cherry propanol, tetrahydrocannabivarin</t>
  </si>
  <si>
    <t>125 mg CBD per 1 mL pod. THC free, organic, non-GMO. Dessert flavoring, propylene glycol, vegetable glycerin</t>
  </si>
  <si>
    <t>125 mg CBD per 1 mL pod. THC free, organic, non-GMO. Mango flavoring, propylene glycol, vegetable glycerin</t>
  </si>
  <si>
    <t>125 mg CBD per 1 mL pod. THC free, organic, non-GMO. Pineapple flavoring, propylene glycol, vegetable glycerin</t>
  </si>
  <si>
    <t>125 mg CBD per 1 mL pod. THC free, organic, non-GMO. Pink lemonade flavoring, propylene glycol, vegetable glycerin</t>
  </si>
  <si>
    <t>Ingredients Identified from GC-MS Screening (Quantitation mg/mL)</t>
  </si>
  <si>
    <t>Unidentified THC product</t>
  </si>
  <si>
    <t>-</t>
  </si>
  <si>
    <t>Appendix B. Cannabinoid Transitions.</t>
  </si>
  <si>
    <t>Appendix D. Cannabinoid Labelling Accuracy.</t>
  </si>
  <si>
    <t>Detection Frequency</t>
  </si>
  <si>
    <t>Citronellol acetate</t>
  </si>
  <si>
    <t>1,4-Dimethoxybenzene</t>
  </si>
  <si>
    <t>1-Monoacetin</t>
  </si>
  <si>
    <t>2,3-Dimethylpyrazine</t>
  </si>
  <si>
    <t>2-Hexen-1-ol</t>
  </si>
  <si>
    <t>3-(2,4-Dimethoxybenzylidene)anabaseine</t>
  </si>
  <si>
    <t>4-(4-Hydroxyphenyl)-2-butanone</t>
  </si>
  <si>
    <t>4-(4-Hydroxyphenyl)-2-butanone propylene glycol</t>
  </si>
  <si>
    <t xml:space="preserve">Amyl butyrate </t>
  </si>
  <si>
    <t>Amyl cinnamaldehyde</t>
  </si>
  <si>
    <t>Amyl isobutyrate</t>
  </si>
  <si>
    <t>Amyl isovalerate</t>
  </si>
  <si>
    <t>Propyl isovalerate</t>
  </si>
  <si>
    <t>α-Amyrin</t>
  </si>
  <si>
    <t>α-Bergamotene</t>
  </si>
  <si>
    <t>α-Ionone</t>
  </si>
  <si>
    <t>α-Pinene</t>
  </si>
  <si>
    <t>α-Terpineol</t>
  </si>
  <si>
    <t>α-Terpineol acetate</t>
  </si>
  <si>
    <t>β-Pinene</t>
  </si>
  <si>
    <t>β-Terpineol</t>
  </si>
  <si>
    <t>γ-Hexalactone</t>
  </si>
  <si>
    <t>γ-Ionone</t>
  </si>
  <si>
    <t>γ-Nonalactone</t>
  </si>
  <si>
    <t>γ-Sitosterol</t>
  </si>
  <si>
    <t>γ-Terpinene</t>
  </si>
  <si>
    <t>γ-Tocopherol</t>
  </si>
  <si>
    <t>Linoleic acid is a polyunsaturated essential fatty acid found mostly in plant oils</t>
  </si>
  <si>
    <t>Appendix C. Working Database of Chemicals Identified in Products through Screening, with Detection Frequency.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</si>
</sst>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2"/>
      <color theme="1"/>
      <name val="Times New Roman"/>
      <family val="1"/>
    </font>
    <font>
      <b/>
      <sz val="12"/>
      <color theme="1"/>
      <name val="Times New Roman"/>
      <family val="1"/>
    </font>
    <font>
      <sz val="11"/>
      <color theme="1"/>
      <name val="Calibri"/>
      <family val="2"/>
      <scheme val="minor"/>
    </font>
    <font>
      <sz val="11"/>
      <name val="Times New Roman"/>
      <family val="1"/>
    </font>
    <font>
      <sz val="11"/>
      <color theme="1"/>
      <name val="Times New Roman"/>
      <family val="1"/>
    </font>
    <font>
      <b/>
      <sz val="11"/>
      <name val="Times New Roman"/>
      <family val="1"/>
    </font>
    <font>
      <b/>
      <sz val="11"/>
      <color rgb="FF000000"/>
      <name val="Times New Roman"/>
      <family val="1"/>
    </font>
    <font>
      <sz val="11"/>
      <color rgb="FF000000"/>
      <name val="Times New Roman"/>
      <family val="1"/>
    </font>
    <font>
      <sz val="12"/>
      <name val="Times New Roman"/>
      <family val="1"/>
    </font>
  </fonts>
  <fills count="2">
    <fill>
      <patternFill patternType="none"/>
    </fill>
    <fill>
      <patternFill patternType="gray125"/>
    </fill>
  </fills>
  <borders count="11">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9" fontId="3" fillId="0" borderId="0" applyFont="0" applyFill="0" applyBorder="0" applyAlignment="0" applyProtection="0"/>
  </cellStyleXfs>
  <cellXfs count="43">
    <xf numFmtId="0" fontId="0" fillId="0" borderId="0" xfId="0"/>
    <xf numFmtId="0" fontId="1" fillId="0" borderId="0" xfId="0" applyFont="1"/>
    <xf numFmtId="0" fontId="1" fillId="0" borderId="1" xfId="0" applyFont="1" applyBorder="1" applyAlignment="1">
      <alignment horizontal="center"/>
    </xf>
    <xf numFmtId="0" fontId="1" fillId="0" borderId="2" xfId="0" applyFont="1" applyBorder="1" applyAlignment="1">
      <alignment horizontal="center"/>
    </xf>
    <xf numFmtId="0" fontId="1" fillId="0" borderId="0"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5" xfId="0" applyFont="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4" fillId="0" borderId="0" xfId="0" applyFont="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4" fillId="0" borderId="3" xfId="0" applyFont="1" applyBorder="1" applyAlignment="1">
      <alignment wrapText="1"/>
    </xf>
    <xf numFmtId="0" fontId="5" fillId="0" borderId="0" xfId="0" applyFont="1" applyBorder="1"/>
    <xf numFmtId="0" fontId="5" fillId="0" borderId="0" xfId="0" applyFont="1"/>
    <xf numFmtId="0" fontId="5" fillId="0" borderId="2" xfId="0" applyFont="1" applyBorder="1"/>
    <xf numFmtId="0" fontId="7" fillId="0" borderId="3" xfId="0" applyFont="1" applyBorder="1" applyAlignment="1">
      <alignment horizontal="center" wrapText="1"/>
    </xf>
    <xf numFmtId="0" fontId="8" fillId="0" borderId="3" xfId="0" applyFont="1" applyBorder="1" applyAlignment="1">
      <alignment horizontal="center" vertical="center" wrapText="1"/>
    </xf>
    <xf numFmtId="0" fontId="5" fillId="0" borderId="0" xfId="0" applyFont="1" applyAlignment="1">
      <alignment wrapText="1"/>
    </xf>
    <xf numFmtId="0" fontId="5" fillId="0" borderId="0" xfId="0" applyFont="1" applyAlignment="1">
      <alignment horizontal="center" wrapText="1"/>
    </xf>
    <xf numFmtId="0" fontId="4" fillId="0" borderId="0" xfId="0" applyFont="1" applyAlignment="1">
      <alignment horizontal="left" vertical="center"/>
    </xf>
    <xf numFmtId="0" fontId="6" fillId="0" borderId="3" xfId="0" applyFont="1" applyBorder="1" applyAlignment="1">
      <alignment horizontal="center" vertical="center"/>
    </xf>
    <xf numFmtId="0" fontId="6" fillId="0" borderId="0" xfId="0" applyFont="1" applyAlignment="1">
      <alignment horizontal="center" vertical="center"/>
    </xf>
    <xf numFmtId="2" fontId="4" fillId="0" borderId="3" xfId="0" applyNumberFormat="1" applyFont="1" applyBorder="1" applyAlignment="1">
      <alignment horizontal="center" vertical="center"/>
    </xf>
    <xf numFmtId="2" fontId="4" fillId="0" borderId="3" xfId="1" applyNumberFormat="1" applyFont="1" applyBorder="1" applyAlignment="1">
      <alignment horizontal="center" vertical="center"/>
    </xf>
    <xf numFmtId="0" fontId="4" fillId="0" borderId="3" xfId="0" applyFont="1" applyBorder="1" applyAlignment="1">
      <alignment horizontal="center" vertical="center"/>
    </xf>
    <xf numFmtId="9" fontId="4" fillId="0" borderId="3" xfId="1" applyFont="1" applyBorder="1" applyAlignment="1">
      <alignment horizontal="center" vertical="center"/>
    </xf>
    <xf numFmtId="2" fontId="6" fillId="0" borderId="3" xfId="0" applyNumberFormat="1" applyFont="1" applyBorder="1" applyAlignment="1">
      <alignment horizontal="center" vertical="center"/>
    </xf>
    <xf numFmtId="164" fontId="4" fillId="0" borderId="3" xfId="0" applyNumberFormat="1" applyFont="1" applyBorder="1" applyAlignment="1">
      <alignment horizontal="center" vertical="center"/>
    </xf>
    <xf numFmtId="0" fontId="4" fillId="0" borderId="0" xfId="0" applyFont="1" applyAlignment="1">
      <alignment horizontal="center" vertical="center"/>
    </xf>
    <xf numFmtId="0" fontId="8" fillId="0" borderId="10" xfId="0" applyFont="1" applyBorder="1" applyAlignment="1">
      <alignment horizontal="center" wrapText="1"/>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left"/>
    </xf>
    <xf numFmtId="0" fontId="1" fillId="0" borderId="4"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xf>
    <xf numFmtId="0" fontId="9" fillId="0" borderId="0" xfId="0" applyFont="1" applyAlignment="1">
      <alignment horizontal="left" vertical="center" wrapText="1"/>
    </xf>
    <xf numFmtId="0" fontId="4" fillId="0" borderId="2" xfId="0" applyFont="1" applyBorder="1" applyAlignment="1">
      <alignment horizontal="center" vertical="center"/>
    </xf>
  </cellXfs>
  <cellStyles count="2">
    <cellStyle name="Normal" xfId="0" builtinId="0"/>
    <cellStyle name="Percent" xfId="1"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cbi.nlm.nih.gov/pcsubstance/?term=%22Selina-4(14)%2C7(11)-diene%22%5BCompleteSynonym%5D%20AND%206432497%5BStandardizedCID%5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1F32D-EC82-4A90-89B4-898C2F272DD9}">
  <sheetPr codeName="Sheet1"/>
  <dimension ref="B1:F19"/>
  <sheetViews>
    <sheetView workbookViewId="0">
      <selection activeCell="H25" sqref="H25"/>
    </sheetView>
  </sheetViews>
  <sheetFormatPr defaultColWidth="9.109375" defaultRowHeight="15.6" x14ac:dyDescent="0.3"/>
  <cols>
    <col min="1" max="1" width="9.109375" style="1"/>
    <col min="2" max="2" width="23.33203125" style="1" customWidth="1"/>
    <col min="3" max="3" width="10.6640625" style="1" bestFit="1" customWidth="1"/>
    <col min="4" max="4" width="15.33203125" style="1" bestFit="1" customWidth="1"/>
    <col min="5" max="5" width="6.6640625" style="1" customWidth="1"/>
    <col min="6" max="6" width="15.33203125" style="1" bestFit="1" customWidth="1"/>
    <col min="7" max="16384" width="9.109375" style="1"/>
  </cols>
  <sheetData>
    <row r="1" spans="2:6" x14ac:dyDescent="0.3">
      <c r="B1" s="36" t="s">
        <v>686</v>
      </c>
      <c r="C1" s="36"/>
      <c r="D1" s="36"/>
      <c r="E1" s="36"/>
      <c r="F1" s="36"/>
    </row>
    <row r="3" spans="2:6" x14ac:dyDescent="0.3">
      <c r="B3" s="5" t="s">
        <v>0</v>
      </c>
      <c r="C3" s="6" t="s">
        <v>1</v>
      </c>
      <c r="D3" s="6" t="s">
        <v>2</v>
      </c>
      <c r="E3" s="6" t="s">
        <v>3</v>
      </c>
      <c r="F3" s="7" t="s">
        <v>4</v>
      </c>
    </row>
    <row r="4" spans="2:6" x14ac:dyDescent="0.3">
      <c r="B4" s="34" t="s">
        <v>5</v>
      </c>
      <c r="C4" s="2" t="s">
        <v>6</v>
      </c>
      <c r="D4" s="2">
        <v>-16</v>
      </c>
      <c r="E4" s="2">
        <v>-32</v>
      </c>
      <c r="F4" s="8">
        <v>-24</v>
      </c>
    </row>
    <row r="5" spans="2:6" x14ac:dyDescent="0.3">
      <c r="B5" s="35"/>
      <c r="C5" s="3" t="s">
        <v>7</v>
      </c>
      <c r="D5" s="3">
        <v>-15</v>
      </c>
      <c r="E5" s="3">
        <v>-20</v>
      </c>
      <c r="F5" s="9">
        <v>-12</v>
      </c>
    </row>
    <row r="6" spans="2:6" x14ac:dyDescent="0.3">
      <c r="B6" s="34" t="s">
        <v>8</v>
      </c>
      <c r="C6" s="4" t="s">
        <v>9</v>
      </c>
      <c r="D6" s="4">
        <v>-30</v>
      </c>
      <c r="E6" s="4">
        <v>-21</v>
      </c>
      <c r="F6" s="10">
        <v>-23</v>
      </c>
    </row>
    <row r="7" spans="2:6" x14ac:dyDescent="0.3">
      <c r="B7" s="35"/>
      <c r="C7" s="4" t="s">
        <v>10</v>
      </c>
      <c r="D7" s="4">
        <v>-15</v>
      </c>
      <c r="E7" s="4">
        <v>-20</v>
      </c>
      <c r="F7" s="10">
        <v>-11</v>
      </c>
    </row>
    <row r="8" spans="2:6" x14ac:dyDescent="0.3">
      <c r="B8" s="37" t="s">
        <v>508</v>
      </c>
      <c r="C8" s="2" t="s">
        <v>11</v>
      </c>
      <c r="D8" s="2">
        <v>-16</v>
      </c>
      <c r="E8" s="2">
        <v>-33</v>
      </c>
      <c r="F8" s="8">
        <v>-23</v>
      </c>
    </row>
    <row r="9" spans="2:6" x14ac:dyDescent="0.3">
      <c r="B9" s="38"/>
      <c r="C9" s="4" t="s">
        <v>12</v>
      </c>
      <c r="D9" s="4">
        <v>-11</v>
      </c>
      <c r="E9" s="4">
        <v>-24</v>
      </c>
      <c r="F9" s="10">
        <v>-12</v>
      </c>
    </row>
    <row r="10" spans="2:6" x14ac:dyDescent="0.3">
      <c r="B10" s="39"/>
      <c r="C10" s="3" t="s">
        <v>13</v>
      </c>
      <c r="D10" s="3">
        <v>-16</v>
      </c>
      <c r="E10" s="3">
        <v>-20</v>
      </c>
      <c r="F10" s="9">
        <v>-17</v>
      </c>
    </row>
    <row r="11" spans="2:6" x14ac:dyDescent="0.3">
      <c r="B11" s="34" t="s">
        <v>14</v>
      </c>
      <c r="C11" s="4" t="s">
        <v>15</v>
      </c>
      <c r="D11" s="4">
        <v>-14</v>
      </c>
      <c r="E11" s="4">
        <v>-23</v>
      </c>
      <c r="F11" s="10">
        <v>-30</v>
      </c>
    </row>
    <row r="12" spans="2:6" x14ac:dyDescent="0.3">
      <c r="B12" s="35"/>
      <c r="C12" s="4" t="s">
        <v>16</v>
      </c>
      <c r="D12" s="4">
        <v>-14</v>
      </c>
      <c r="E12" s="4">
        <v>-19</v>
      </c>
      <c r="F12" s="10">
        <v>-15</v>
      </c>
    </row>
    <row r="13" spans="2:6" x14ac:dyDescent="0.3">
      <c r="B13" s="34" t="s">
        <v>509</v>
      </c>
      <c r="C13" s="2" t="s">
        <v>17</v>
      </c>
      <c r="D13" s="2">
        <v>-16</v>
      </c>
      <c r="E13" s="2">
        <v>-33</v>
      </c>
      <c r="F13" s="8">
        <v>-23</v>
      </c>
    </row>
    <row r="14" spans="2:6" x14ac:dyDescent="0.3">
      <c r="B14" s="40"/>
      <c r="C14" s="4" t="s">
        <v>18</v>
      </c>
      <c r="D14" s="4">
        <v>-11</v>
      </c>
      <c r="E14" s="4">
        <v>-24</v>
      </c>
      <c r="F14" s="10">
        <v>-12</v>
      </c>
    </row>
    <row r="15" spans="2:6" x14ac:dyDescent="0.3">
      <c r="B15" s="35"/>
      <c r="C15" s="3" t="s">
        <v>19</v>
      </c>
      <c r="D15" s="3">
        <v>-16</v>
      </c>
      <c r="E15" s="3">
        <v>-20</v>
      </c>
      <c r="F15" s="9">
        <v>-17</v>
      </c>
    </row>
    <row r="16" spans="2:6" x14ac:dyDescent="0.3">
      <c r="B16" s="34" t="s">
        <v>20</v>
      </c>
      <c r="C16" s="4" t="s">
        <v>21</v>
      </c>
      <c r="D16" s="4">
        <v>-15</v>
      </c>
      <c r="E16" s="4">
        <v>-20</v>
      </c>
      <c r="F16" s="10">
        <v>-11</v>
      </c>
    </row>
    <row r="17" spans="2:6" x14ac:dyDescent="0.3">
      <c r="B17" s="35"/>
      <c r="C17" s="4" t="s">
        <v>22</v>
      </c>
      <c r="D17" s="4">
        <v>-30</v>
      </c>
      <c r="E17" s="4">
        <v>-21</v>
      </c>
      <c r="F17" s="10">
        <v>-23</v>
      </c>
    </row>
    <row r="18" spans="2:6" x14ac:dyDescent="0.3">
      <c r="B18" s="34" t="s">
        <v>510</v>
      </c>
      <c r="C18" s="2" t="s">
        <v>23</v>
      </c>
      <c r="D18" s="2">
        <v>-30</v>
      </c>
      <c r="E18" s="2">
        <v>-39</v>
      </c>
      <c r="F18" s="8">
        <v>-23</v>
      </c>
    </row>
    <row r="19" spans="2:6" x14ac:dyDescent="0.3">
      <c r="B19" s="35"/>
      <c r="C19" s="3" t="s">
        <v>24</v>
      </c>
      <c r="D19" s="3">
        <v>-15</v>
      </c>
      <c r="E19" s="3">
        <v>-17</v>
      </c>
      <c r="F19" s="9">
        <v>-11</v>
      </c>
    </row>
  </sheetData>
  <mergeCells count="8">
    <mergeCell ref="B16:B17"/>
    <mergeCell ref="B18:B19"/>
    <mergeCell ref="B1:F1"/>
    <mergeCell ref="B4:B5"/>
    <mergeCell ref="B6:B7"/>
    <mergeCell ref="B8:B10"/>
    <mergeCell ref="B11:B12"/>
    <mergeCell ref="B13:B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8A5D3-7FAA-48C6-A8B5-25C050DCF1DE}">
  <sheetPr codeName="Sheet2"/>
  <dimension ref="A1:D353"/>
  <sheetViews>
    <sheetView workbookViewId="0"/>
  </sheetViews>
  <sheetFormatPr defaultColWidth="9.109375" defaultRowHeight="13.8" x14ac:dyDescent="0.25"/>
  <cols>
    <col min="1" max="1" width="51.33203125" style="21" bestFit="1" customWidth="1"/>
    <col min="2" max="2" width="16.33203125" style="22" customWidth="1"/>
    <col min="3" max="3" width="47.109375" style="22" customWidth="1"/>
    <col min="4" max="4" width="18.88671875" style="17" bestFit="1" customWidth="1"/>
    <col min="5" max="16384" width="9.109375" style="17"/>
  </cols>
  <sheetData>
    <row r="1" spans="1:4" x14ac:dyDescent="0.25">
      <c r="A1" s="16" t="s">
        <v>717</v>
      </c>
      <c r="B1" s="16"/>
      <c r="C1" s="16"/>
      <c r="D1" s="16"/>
    </row>
    <row r="2" spans="1:4" x14ac:dyDescent="0.25">
      <c r="A2" s="18"/>
      <c r="B2" s="18"/>
      <c r="C2" s="18"/>
    </row>
    <row r="3" spans="1:4" x14ac:dyDescent="0.25">
      <c r="A3" s="19" t="s">
        <v>475</v>
      </c>
      <c r="B3" s="19" t="s">
        <v>25</v>
      </c>
      <c r="C3" s="19" t="s">
        <v>26</v>
      </c>
      <c r="D3" s="19" t="s">
        <v>688</v>
      </c>
    </row>
    <row r="4" spans="1:4" ht="27.6" x14ac:dyDescent="0.25">
      <c r="A4" s="20" t="s">
        <v>95</v>
      </c>
      <c r="B4" s="20"/>
      <c r="C4" s="14" t="s">
        <v>96</v>
      </c>
      <c r="D4" s="33">
        <v>2</v>
      </c>
    </row>
    <row r="5" spans="1:4" x14ac:dyDescent="0.25">
      <c r="A5" s="20" t="s">
        <v>61</v>
      </c>
      <c r="B5" s="20"/>
      <c r="C5" s="14"/>
      <c r="D5" s="33">
        <v>3</v>
      </c>
    </row>
    <row r="6" spans="1:4" ht="27.6" x14ac:dyDescent="0.25">
      <c r="A6" s="20" t="s">
        <v>27</v>
      </c>
      <c r="B6" s="20"/>
      <c r="C6" s="14" t="s">
        <v>28</v>
      </c>
      <c r="D6" s="33">
        <v>64</v>
      </c>
    </row>
    <row r="7" spans="1:4" x14ac:dyDescent="0.25">
      <c r="A7" s="20" t="s">
        <v>40</v>
      </c>
      <c r="B7" s="20" t="s">
        <v>30</v>
      </c>
      <c r="C7" s="14" t="s">
        <v>41</v>
      </c>
      <c r="D7" s="33">
        <v>1</v>
      </c>
    </row>
    <row r="8" spans="1:4" x14ac:dyDescent="0.25">
      <c r="A8" s="20" t="s">
        <v>29</v>
      </c>
      <c r="B8" s="20" t="s">
        <v>30</v>
      </c>
      <c r="C8" s="14"/>
      <c r="D8" s="33">
        <v>1</v>
      </c>
    </row>
    <row r="9" spans="1:4" ht="27.6" x14ac:dyDescent="0.25">
      <c r="A9" s="20" t="s">
        <v>31</v>
      </c>
      <c r="B9" s="20"/>
      <c r="C9" s="14" t="s">
        <v>589</v>
      </c>
      <c r="D9" s="33">
        <v>2</v>
      </c>
    </row>
    <row r="10" spans="1:4" x14ac:dyDescent="0.25">
      <c r="A10" s="20" t="s">
        <v>33</v>
      </c>
      <c r="B10" s="20"/>
      <c r="C10" s="14" t="s">
        <v>34</v>
      </c>
      <c r="D10" s="33">
        <v>2</v>
      </c>
    </row>
    <row r="11" spans="1:4" ht="41.4" x14ac:dyDescent="0.25">
      <c r="A11" s="20" t="s">
        <v>35</v>
      </c>
      <c r="B11" s="20" t="s">
        <v>36</v>
      </c>
      <c r="C11" s="14" t="s">
        <v>37</v>
      </c>
      <c r="D11" s="33">
        <v>1</v>
      </c>
    </row>
    <row r="12" spans="1:4" x14ac:dyDescent="0.25">
      <c r="A12" s="20" t="s">
        <v>39</v>
      </c>
      <c r="B12" s="20"/>
      <c r="C12" s="14"/>
      <c r="D12" s="33">
        <v>1</v>
      </c>
    </row>
    <row r="13" spans="1:4" x14ac:dyDescent="0.25">
      <c r="A13" s="20" t="s">
        <v>38</v>
      </c>
      <c r="B13" s="20"/>
      <c r="C13" s="14"/>
      <c r="D13" s="33">
        <v>2</v>
      </c>
    </row>
    <row r="14" spans="1:4" x14ac:dyDescent="0.25">
      <c r="A14" s="20" t="s">
        <v>42</v>
      </c>
      <c r="B14" s="20"/>
      <c r="C14" s="14" t="s">
        <v>43</v>
      </c>
      <c r="D14" s="33">
        <v>1</v>
      </c>
    </row>
    <row r="15" spans="1:4" ht="27.6" x14ac:dyDescent="0.25">
      <c r="A15" s="20" t="s">
        <v>520</v>
      </c>
      <c r="B15" s="20"/>
      <c r="C15" s="14" t="s">
        <v>521</v>
      </c>
      <c r="D15" s="33">
        <v>1</v>
      </c>
    </row>
    <row r="16" spans="1:4" ht="27.6" x14ac:dyDescent="0.25">
      <c r="A16" s="20" t="s">
        <v>44</v>
      </c>
      <c r="B16" s="20" t="s">
        <v>45</v>
      </c>
      <c r="C16" s="14" t="s">
        <v>46</v>
      </c>
      <c r="D16" s="33">
        <v>1</v>
      </c>
    </row>
    <row r="17" spans="1:4" x14ac:dyDescent="0.25">
      <c r="A17" s="20" t="s">
        <v>47</v>
      </c>
      <c r="B17" s="20" t="s">
        <v>30</v>
      </c>
      <c r="C17" s="14" t="s">
        <v>48</v>
      </c>
      <c r="D17" s="33">
        <v>4</v>
      </c>
    </row>
    <row r="18" spans="1:4" x14ac:dyDescent="0.25">
      <c r="A18" s="20" t="s">
        <v>690</v>
      </c>
      <c r="B18" s="20"/>
      <c r="C18" s="14" t="s">
        <v>49</v>
      </c>
      <c r="D18" s="33">
        <v>1</v>
      </c>
    </row>
    <row r="19" spans="1:4" x14ac:dyDescent="0.25">
      <c r="A19" s="20" t="s">
        <v>50</v>
      </c>
      <c r="B19" s="20"/>
      <c r="C19" s="14"/>
      <c r="D19" s="33">
        <v>1</v>
      </c>
    </row>
    <row r="20" spans="1:4" x14ac:dyDescent="0.25">
      <c r="A20" s="20" t="s">
        <v>51</v>
      </c>
      <c r="B20" s="20"/>
      <c r="C20" s="14" t="s">
        <v>52</v>
      </c>
      <c r="D20" s="33">
        <v>3</v>
      </c>
    </row>
    <row r="21" spans="1:4" ht="41.4" x14ac:dyDescent="0.25">
      <c r="A21" s="20" t="s">
        <v>53</v>
      </c>
      <c r="B21" s="20"/>
      <c r="C21" s="14" t="s">
        <v>54</v>
      </c>
      <c r="D21" s="33">
        <v>10</v>
      </c>
    </row>
    <row r="22" spans="1:4" ht="41.4" x14ac:dyDescent="0.25">
      <c r="A22" s="20" t="s">
        <v>119</v>
      </c>
      <c r="B22" s="20" t="s">
        <v>30</v>
      </c>
      <c r="C22" s="14" t="s">
        <v>120</v>
      </c>
      <c r="D22" s="33">
        <v>54</v>
      </c>
    </row>
    <row r="23" spans="1:4" ht="41.4" x14ac:dyDescent="0.25">
      <c r="A23" s="20" t="s">
        <v>55</v>
      </c>
      <c r="B23" s="20" t="s">
        <v>56</v>
      </c>
      <c r="C23" s="14" t="s">
        <v>57</v>
      </c>
      <c r="D23" s="33">
        <v>1</v>
      </c>
    </row>
    <row r="24" spans="1:4" ht="41.4" x14ac:dyDescent="0.25">
      <c r="A24" s="20" t="s">
        <v>522</v>
      </c>
      <c r="B24" s="20" t="s">
        <v>56</v>
      </c>
      <c r="C24" s="14" t="s">
        <v>523</v>
      </c>
      <c r="D24" s="33">
        <v>1</v>
      </c>
    </row>
    <row r="25" spans="1:4" ht="27.6" x14ac:dyDescent="0.25">
      <c r="A25" s="20" t="s">
        <v>58</v>
      </c>
      <c r="B25" s="20"/>
      <c r="C25" s="14" t="s">
        <v>59</v>
      </c>
      <c r="D25" s="33">
        <v>1</v>
      </c>
    </row>
    <row r="26" spans="1:4" ht="27.6" x14ac:dyDescent="0.25">
      <c r="A26" s="20" t="s">
        <v>691</v>
      </c>
      <c r="B26" s="20" t="s">
        <v>30</v>
      </c>
      <c r="C26" s="14" t="s">
        <v>60</v>
      </c>
      <c r="D26" s="33">
        <v>2</v>
      </c>
    </row>
    <row r="27" spans="1:4" x14ac:dyDescent="0.25">
      <c r="A27" s="20" t="s">
        <v>62</v>
      </c>
      <c r="B27" s="20"/>
      <c r="C27" s="14" t="s">
        <v>63</v>
      </c>
      <c r="D27" s="33">
        <v>1</v>
      </c>
    </row>
    <row r="28" spans="1:4" ht="27.6" x14ac:dyDescent="0.25">
      <c r="A28" s="20" t="s">
        <v>590</v>
      </c>
      <c r="B28" s="20"/>
      <c r="C28" s="14" t="s">
        <v>68</v>
      </c>
      <c r="D28" s="33">
        <v>3</v>
      </c>
    </row>
    <row r="29" spans="1:4" x14ac:dyDescent="0.25">
      <c r="A29" s="20" t="s">
        <v>524</v>
      </c>
      <c r="B29" s="20" t="s">
        <v>30</v>
      </c>
      <c r="C29" s="14" t="s">
        <v>525</v>
      </c>
      <c r="D29" s="33">
        <v>4</v>
      </c>
    </row>
    <row r="30" spans="1:4" x14ac:dyDescent="0.25">
      <c r="A30" s="20" t="s">
        <v>74</v>
      </c>
      <c r="B30" s="20"/>
      <c r="C30" s="14"/>
      <c r="D30" s="33">
        <v>3</v>
      </c>
    </row>
    <row r="31" spans="1:4" ht="27.6" x14ac:dyDescent="0.25">
      <c r="A31" s="20" t="s">
        <v>75</v>
      </c>
      <c r="B31" s="20"/>
      <c r="C31" s="14" t="s">
        <v>76</v>
      </c>
      <c r="D31" s="33">
        <v>5</v>
      </c>
    </row>
    <row r="32" spans="1:4" x14ac:dyDescent="0.25">
      <c r="A32" s="20" t="s">
        <v>80</v>
      </c>
      <c r="B32" s="20"/>
      <c r="C32" s="14"/>
      <c r="D32" s="33">
        <v>3</v>
      </c>
    </row>
    <row r="33" spans="1:4" x14ac:dyDescent="0.25">
      <c r="A33" s="20" t="s">
        <v>81</v>
      </c>
      <c r="B33" s="20"/>
      <c r="C33" s="14" t="s">
        <v>82</v>
      </c>
      <c r="D33" s="33">
        <v>4</v>
      </c>
    </row>
    <row r="34" spans="1:4" x14ac:dyDescent="0.25">
      <c r="A34" s="20" t="s">
        <v>64</v>
      </c>
      <c r="B34" s="20" t="s">
        <v>30</v>
      </c>
      <c r="C34" s="14"/>
      <c r="D34" s="33">
        <v>1</v>
      </c>
    </row>
    <row r="35" spans="1:4" x14ac:dyDescent="0.25">
      <c r="A35" s="20" t="s">
        <v>65</v>
      </c>
      <c r="B35" s="20" t="s">
        <v>30</v>
      </c>
      <c r="C35" s="14"/>
      <c r="D35" s="33">
        <v>2</v>
      </c>
    </row>
    <row r="36" spans="1:4" ht="27.6" x14ac:dyDescent="0.25">
      <c r="A36" s="20" t="s">
        <v>692</v>
      </c>
      <c r="B36" s="20" t="s">
        <v>66</v>
      </c>
      <c r="C36" s="14" t="s">
        <v>67</v>
      </c>
      <c r="D36" s="33">
        <v>2</v>
      </c>
    </row>
    <row r="37" spans="1:4" x14ac:dyDescent="0.25">
      <c r="A37" s="20" t="s">
        <v>591</v>
      </c>
      <c r="B37" s="20"/>
      <c r="C37" s="14" t="s">
        <v>67</v>
      </c>
      <c r="D37" s="33">
        <v>1</v>
      </c>
    </row>
    <row r="38" spans="1:4" x14ac:dyDescent="0.25">
      <c r="A38" s="20" t="s">
        <v>69</v>
      </c>
      <c r="B38" s="20"/>
      <c r="C38" s="14"/>
      <c r="D38" s="33">
        <v>4</v>
      </c>
    </row>
    <row r="39" spans="1:4" x14ac:dyDescent="0.25">
      <c r="A39" s="20" t="s">
        <v>70</v>
      </c>
      <c r="B39" s="20" t="s">
        <v>30</v>
      </c>
      <c r="C39" s="14"/>
      <c r="D39" s="33">
        <v>1</v>
      </c>
    </row>
    <row r="40" spans="1:4" x14ac:dyDescent="0.25">
      <c r="A40" s="20" t="s">
        <v>526</v>
      </c>
      <c r="B40" s="20" t="s">
        <v>87</v>
      </c>
      <c r="C40" s="14"/>
      <c r="D40" s="33">
        <v>15</v>
      </c>
    </row>
    <row r="41" spans="1:4" x14ac:dyDescent="0.25">
      <c r="A41" s="20" t="s">
        <v>71</v>
      </c>
      <c r="B41" s="20"/>
      <c r="C41" s="14" t="s">
        <v>72</v>
      </c>
      <c r="D41" s="33">
        <v>8</v>
      </c>
    </row>
    <row r="42" spans="1:4" x14ac:dyDescent="0.25">
      <c r="A42" s="20" t="s">
        <v>73</v>
      </c>
      <c r="B42" s="20" t="s">
        <v>30</v>
      </c>
      <c r="C42" s="14"/>
      <c r="D42" s="33">
        <v>1</v>
      </c>
    </row>
    <row r="43" spans="1:4" x14ac:dyDescent="0.25">
      <c r="A43" s="20" t="s">
        <v>77</v>
      </c>
      <c r="B43" s="20" t="s">
        <v>30</v>
      </c>
      <c r="C43" s="14" t="s">
        <v>49</v>
      </c>
      <c r="D43" s="33">
        <v>1</v>
      </c>
    </row>
    <row r="44" spans="1:4" ht="27.6" x14ac:dyDescent="0.25">
      <c r="A44" s="20" t="s">
        <v>78</v>
      </c>
      <c r="B44" s="20" t="s">
        <v>66</v>
      </c>
      <c r="C44" s="14" t="s">
        <v>79</v>
      </c>
      <c r="D44" s="33">
        <v>1</v>
      </c>
    </row>
    <row r="45" spans="1:4" ht="27.6" x14ac:dyDescent="0.25">
      <c r="A45" s="20" t="s">
        <v>693</v>
      </c>
      <c r="B45" s="20" t="s">
        <v>66</v>
      </c>
      <c r="C45" s="14" t="s">
        <v>32</v>
      </c>
      <c r="D45" s="33">
        <v>1</v>
      </c>
    </row>
    <row r="46" spans="1:4" ht="27.6" x14ac:dyDescent="0.25">
      <c r="A46" s="20" t="s">
        <v>527</v>
      </c>
      <c r="B46" s="20" t="s">
        <v>528</v>
      </c>
      <c r="C46" s="14" t="s">
        <v>529</v>
      </c>
      <c r="D46" s="33">
        <v>1</v>
      </c>
    </row>
    <row r="47" spans="1:4" x14ac:dyDescent="0.25">
      <c r="A47" s="20" t="s">
        <v>530</v>
      </c>
      <c r="B47" s="20" t="s">
        <v>219</v>
      </c>
      <c r="C47" s="14" t="s">
        <v>322</v>
      </c>
      <c r="D47" s="33">
        <v>1</v>
      </c>
    </row>
    <row r="48" spans="1:4" ht="41.4" x14ac:dyDescent="0.25">
      <c r="A48" s="20" t="s">
        <v>694</v>
      </c>
      <c r="B48" s="20"/>
      <c r="C48" s="14" t="s">
        <v>531</v>
      </c>
      <c r="D48" s="33">
        <v>1</v>
      </c>
    </row>
    <row r="49" spans="1:4" x14ac:dyDescent="0.25">
      <c r="A49" s="20" t="s">
        <v>83</v>
      </c>
      <c r="B49" s="20"/>
      <c r="C49" s="14"/>
      <c r="D49" s="33">
        <v>3</v>
      </c>
    </row>
    <row r="50" spans="1:4" x14ac:dyDescent="0.25">
      <c r="A50" s="20" t="s">
        <v>93</v>
      </c>
      <c r="B50" s="20"/>
      <c r="C50" s="14" t="s">
        <v>94</v>
      </c>
      <c r="D50" s="33">
        <v>2</v>
      </c>
    </row>
    <row r="51" spans="1:4" ht="27.6" x14ac:dyDescent="0.25">
      <c r="A51" s="20" t="s">
        <v>84</v>
      </c>
      <c r="B51" s="20" t="s">
        <v>66</v>
      </c>
      <c r="C51" s="14" t="s">
        <v>85</v>
      </c>
      <c r="D51" s="33">
        <v>8</v>
      </c>
    </row>
    <row r="52" spans="1:4" x14ac:dyDescent="0.25">
      <c r="A52" s="20" t="s">
        <v>86</v>
      </c>
      <c r="B52" s="20" t="s">
        <v>87</v>
      </c>
      <c r="C52" s="14" t="s">
        <v>32</v>
      </c>
      <c r="D52" s="33">
        <v>2</v>
      </c>
    </row>
    <row r="53" spans="1:4" x14ac:dyDescent="0.25">
      <c r="A53" s="20" t="s">
        <v>532</v>
      </c>
      <c r="B53" s="20" t="s">
        <v>30</v>
      </c>
      <c r="C53" s="14" t="s">
        <v>32</v>
      </c>
      <c r="D53" s="33">
        <v>1</v>
      </c>
    </row>
    <row r="54" spans="1:4" ht="27.6" x14ac:dyDescent="0.25">
      <c r="A54" s="20" t="s">
        <v>533</v>
      </c>
      <c r="B54" s="20" t="s">
        <v>30</v>
      </c>
      <c r="C54" s="14" t="s">
        <v>534</v>
      </c>
      <c r="D54" s="33">
        <v>1</v>
      </c>
    </row>
    <row r="55" spans="1:4" ht="27.6" x14ac:dyDescent="0.25">
      <c r="A55" s="20" t="s">
        <v>88</v>
      </c>
      <c r="B55" s="20"/>
      <c r="C55" s="14" t="s">
        <v>89</v>
      </c>
      <c r="D55" s="33">
        <v>2</v>
      </c>
    </row>
    <row r="56" spans="1:4" x14ac:dyDescent="0.25">
      <c r="A56" s="20" t="s">
        <v>90</v>
      </c>
      <c r="B56" s="20"/>
      <c r="C56" s="14" t="s">
        <v>67</v>
      </c>
      <c r="D56" s="33">
        <v>1</v>
      </c>
    </row>
    <row r="57" spans="1:4" ht="27.6" x14ac:dyDescent="0.25">
      <c r="A57" s="20" t="s">
        <v>91</v>
      </c>
      <c r="B57" s="20" t="s">
        <v>30</v>
      </c>
      <c r="C57" s="14" t="s">
        <v>92</v>
      </c>
      <c r="D57" s="33">
        <v>1</v>
      </c>
    </row>
    <row r="58" spans="1:4" x14ac:dyDescent="0.25">
      <c r="A58" s="20" t="s">
        <v>695</v>
      </c>
      <c r="B58" s="20" t="s">
        <v>30</v>
      </c>
      <c r="C58" s="14" t="s">
        <v>97</v>
      </c>
      <c r="D58" s="33">
        <v>43</v>
      </c>
    </row>
    <row r="59" spans="1:4" ht="27.6" x14ac:dyDescent="0.25">
      <c r="A59" s="20" t="s">
        <v>696</v>
      </c>
      <c r="B59" s="20"/>
      <c r="C59" s="14" t="s">
        <v>98</v>
      </c>
      <c r="D59" s="33">
        <v>36</v>
      </c>
    </row>
    <row r="60" spans="1:4" x14ac:dyDescent="0.25">
      <c r="A60" s="20" t="s">
        <v>99</v>
      </c>
      <c r="B60" s="20" t="s">
        <v>30</v>
      </c>
      <c r="C60" s="14" t="s">
        <v>100</v>
      </c>
      <c r="D60" s="33">
        <v>1</v>
      </c>
    </row>
    <row r="61" spans="1:4" ht="41.4" x14ac:dyDescent="0.25">
      <c r="A61" s="20" t="s">
        <v>101</v>
      </c>
      <c r="B61" s="20"/>
      <c r="C61" s="14" t="s">
        <v>102</v>
      </c>
      <c r="D61" s="33">
        <v>2</v>
      </c>
    </row>
    <row r="62" spans="1:4" ht="27.6" x14ac:dyDescent="0.25">
      <c r="A62" s="20" t="s">
        <v>592</v>
      </c>
      <c r="B62" s="20"/>
      <c r="C62" s="14" t="s">
        <v>516</v>
      </c>
      <c r="D62" s="33">
        <v>1</v>
      </c>
    </row>
    <row r="63" spans="1:4" x14ac:dyDescent="0.25">
      <c r="A63" s="20" t="s">
        <v>103</v>
      </c>
      <c r="B63" s="20"/>
      <c r="C63" s="14"/>
      <c r="D63" s="33">
        <v>1</v>
      </c>
    </row>
    <row r="64" spans="1:4" x14ac:dyDescent="0.25">
      <c r="A64" s="20" t="s">
        <v>535</v>
      </c>
      <c r="B64" s="20" t="s">
        <v>219</v>
      </c>
      <c r="C64" s="14" t="s">
        <v>536</v>
      </c>
      <c r="D64" s="33">
        <v>1</v>
      </c>
    </row>
    <row r="65" spans="1:4" x14ac:dyDescent="0.25">
      <c r="A65" s="20" t="s">
        <v>104</v>
      </c>
      <c r="B65" s="20" t="s">
        <v>30</v>
      </c>
      <c r="C65" s="14" t="s">
        <v>105</v>
      </c>
      <c r="D65" s="33">
        <v>2</v>
      </c>
    </row>
    <row r="66" spans="1:4" x14ac:dyDescent="0.25">
      <c r="A66" s="20" t="s">
        <v>106</v>
      </c>
      <c r="B66" s="20" t="s">
        <v>219</v>
      </c>
      <c r="C66" s="14" t="s">
        <v>537</v>
      </c>
      <c r="D66" s="33">
        <v>3</v>
      </c>
    </row>
    <row r="67" spans="1:4" ht="41.4" x14ac:dyDescent="0.25">
      <c r="A67" s="20" t="s">
        <v>107</v>
      </c>
      <c r="B67" s="20" t="s">
        <v>30</v>
      </c>
      <c r="C67" s="14" t="s">
        <v>483</v>
      </c>
      <c r="D67" s="33">
        <v>1</v>
      </c>
    </row>
    <row r="68" spans="1:4" ht="27.6" x14ac:dyDescent="0.25">
      <c r="A68" s="20" t="s">
        <v>108</v>
      </c>
      <c r="B68" s="20" t="s">
        <v>30</v>
      </c>
      <c r="C68" s="14" t="s">
        <v>109</v>
      </c>
      <c r="D68" s="33">
        <v>4</v>
      </c>
    </row>
    <row r="69" spans="1:4" ht="27.6" x14ac:dyDescent="0.25">
      <c r="A69" s="20" t="s">
        <v>515</v>
      </c>
      <c r="B69" s="20"/>
      <c r="C69" s="14" t="s">
        <v>593</v>
      </c>
      <c r="D69" s="33">
        <v>1</v>
      </c>
    </row>
    <row r="70" spans="1:4" x14ac:dyDescent="0.25">
      <c r="A70" s="20" t="s">
        <v>110</v>
      </c>
      <c r="B70" s="20" t="s">
        <v>87</v>
      </c>
      <c r="C70" s="14" t="s">
        <v>32</v>
      </c>
      <c r="D70" s="33">
        <v>3</v>
      </c>
    </row>
    <row r="71" spans="1:4" ht="27.6" x14ac:dyDescent="0.25">
      <c r="A71" s="20" t="s">
        <v>111</v>
      </c>
      <c r="B71" s="20" t="s">
        <v>30</v>
      </c>
      <c r="C71" s="14" t="s">
        <v>112</v>
      </c>
      <c r="D71" s="33">
        <v>2</v>
      </c>
    </row>
    <row r="72" spans="1:4" ht="41.4" x14ac:dyDescent="0.25">
      <c r="A72" s="20" t="s">
        <v>113</v>
      </c>
      <c r="B72" s="20" t="s">
        <v>66</v>
      </c>
      <c r="C72" s="14" t="s">
        <v>114</v>
      </c>
      <c r="D72" s="33">
        <v>1</v>
      </c>
    </row>
    <row r="73" spans="1:4" x14ac:dyDescent="0.25">
      <c r="A73" s="20" t="s">
        <v>115</v>
      </c>
      <c r="B73" s="20" t="s">
        <v>30</v>
      </c>
      <c r="C73" s="14" t="s">
        <v>116</v>
      </c>
      <c r="D73" s="33">
        <v>3</v>
      </c>
    </row>
    <row r="74" spans="1:4" ht="27.6" x14ac:dyDescent="0.25">
      <c r="A74" s="20" t="s">
        <v>594</v>
      </c>
      <c r="B74" s="20"/>
      <c r="C74" s="14"/>
      <c r="D74" s="33">
        <v>1</v>
      </c>
    </row>
    <row r="75" spans="1:4" ht="69" x14ac:dyDescent="0.25">
      <c r="A75" s="20" t="s">
        <v>117</v>
      </c>
      <c r="B75" s="20" t="s">
        <v>30</v>
      </c>
      <c r="C75" s="14" t="s">
        <v>118</v>
      </c>
      <c r="D75" s="33">
        <v>4</v>
      </c>
    </row>
    <row r="76" spans="1:4" ht="55.2" x14ac:dyDescent="0.25">
      <c r="A76" s="20" t="s">
        <v>125</v>
      </c>
      <c r="B76" s="20" t="s">
        <v>30</v>
      </c>
      <c r="C76" s="14" t="s">
        <v>126</v>
      </c>
      <c r="D76" s="33">
        <v>1</v>
      </c>
    </row>
    <row r="77" spans="1:4" x14ac:dyDescent="0.25">
      <c r="A77" s="20" t="s">
        <v>121</v>
      </c>
      <c r="B77" s="20" t="s">
        <v>30</v>
      </c>
      <c r="C77" s="14" t="s">
        <v>122</v>
      </c>
      <c r="D77" s="33">
        <v>1</v>
      </c>
    </row>
    <row r="78" spans="1:4" x14ac:dyDescent="0.25">
      <c r="A78" s="20" t="s">
        <v>123</v>
      </c>
      <c r="B78" s="20" t="s">
        <v>30</v>
      </c>
      <c r="C78" s="14" t="s">
        <v>32</v>
      </c>
      <c r="D78" s="33">
        <v>1</v>
      </c>
    </row>
    <row r="79" spans="1:4" ht="27.6" x14ac:dyDescent="0.25">
      <c r="A79" s="20" t="s">
        <v>538</v>
      </c>
      <c r="B79" s="20" t="s">
        <v>487</v>
      </c>
      <c r="C79" s="14" t="s">
        <v>322</v>
      </c>
      <c r="D79" s="33">
        <v>1</v>
      </c>
    </row>
    <row r="80" spans="1:4" x14ac:dyDescent="0.25">
      <c r="A80" s="20" t="s">
        <v>124</v>
      </c>
      <c r="B80" s="20" t="s">
        <v>30</v>
      </c>
      <c r="C80" s="14" t="s">
        <v>32</v>
      </c>
      <c r="D80" s="33">
        <v>7</v>
      </c>
    </row>
    <row r="81" spans="1:4" x14ac:dyDescent="0.25">
      <c r="A81" s="20" t="s">
        <v>127</v>
      </c>
      <c r="B81" s="20"/>
      <c r="C81" s="14"/>
      <c r="D81" s="33">
        <v>2</v>
      </c>
    </row>
    <row r="82" spans="1:4" ht="55.2" x14ac:dyDescent="0.25">
      <c r="A82" s="20" t="s">
        <v>128</v>
      </c>
      <c r="B82" s="20" t="s">
        <v>484</v>
      </c>
      <c r="C82" s="14" t="s">
        <v>485</v>
      </c>
      <c r="D82" s="33">
        <v>4</v>
      </c>
    </row>
    <row r="83" spans="1:4" ht="41.4" x14ac:dyDescent="0.25">
      <c r="A83" s="20" t="s">
        <v>129</v>
      </c>
      <c r="B83" s="20" t="s">
        <v>56</v>
      </c>
      <c r="C83" s="14" t="s">
        <v>67</v>
      </c>
      <c r="D83" s="33">
        <v>1</v>
      </c>
    </row>
    <row r="84" spans="1:4" ht="69" x14ac:dyDescent="0.25">
      <c r="A84" s="20" t="s">
        <v>131</v>
      </c>
      <c r="B84" s="20" t="s">
        <v>486</v>
      </c>
      <c r="C84" s="14" t="s">
        <v>67</v>
      </c>
      <c r="D84" s="33">
        <v>1</v>
      </c>
    </row>
    <row r="85" spans="1:4" x14ac:dyDescent="0.25">
      <c r="A85" s="20" t="s">
        <v>130</v>
      </c>
      <c r="B85" s="20"/>
      <c r="C85" s="14"/>
      <c r="D85" s="33">
        <v>1</v>
      </c>
    </row>
    <row r="86" spans="1:4" x14ac:dyDescent="0.25">
      <c r="A86" s="20" t="s">
        <v>142</v>
      </c>
      <c r="B86" s="20"/>
      <c r="C86" s="14" t="s">
        <v>143</v>
      </c>
      <c r="D86" s="33">
        <v>1</v>
      </c>
    </row>
    <row r="87" spans="1:4" x14ac:dyDescent="0.25">
      <c r="A87" s="20" t="s">
        <v>697</v>
      </c>
      <c r="B87" s="20" t="s">
        <v>87</v>
      </c>
      <c r="C87" s="14" t="s">
        <v>67</v>
      </c>
      <c r="D87" s="33">
        <v>1</v>
      </c>
    </row>
    <row r="88" spans="1:4" x14ac:dyDescent="0.25">
      <c r="A88" s="20" t="s">
        <v>698</v>
      </c>
      <c r="B88" s="20"/>
      <c r="C88" s="14" t="s">
        <v>67</v>
      </c>
      <c r="D88" s="33">
        <v>2</v>
      </c>
    </row>
    <row r="89" spans="1:4" x14ac:dyDescent="0.25">
      <c r="A89" s="20" t="s">
        <v>699</v>
      </c>
      <c r="B89" s="20"/>
      <c r="C89" s="14" t="s">
        <v>67</v>
      </c>
      <c r="D89" s="33">
        <v>1</v>
      </c>
    </row>
    <row r="90" spans="1:4" x14ac:dyDescent="0.25">
      <c r="A90" s="20" t="s">
        <v>700</v>
      </c>
      <c r="B90" s="20"/>
      <c r="C90" s="14" t="s">
        <v>67</v>
      </c>
      <c r="D90" s="33">
        <v>1</v>
      </c>
    </row>
    <row r="91" spans="1:4" x14ac:dyDescent="0.25">
      <c r="A91" s="20" t="s">
        <v>540</v>
      </c>
      <c r="B91" s="20"/>
      <c r="C91" s="14" t="s">
        <v>145</v>
      </c>
      <c r="D91" s="33">
        <v>3</v>
      </c>
    </row>
    <row r="92" spans="1:4" x14ac:dyDescent="0.25">
      <c r="A92" s="20" t="s">
        <v>144</v>
      </c>
      <c r="B92" s="20"/>
      <c r="C92" s="14" t="s">
        <v>145</v>
      </c>
      <c r="D92" s="33">
        <v>6</v>
      </c>
    </row>
    <row r="93" spans="1:4" x14ac:dyDescent="0.25">
      <c r="A93" s="20" t="s">
        <v>146</v>
      </c>
      <c r="B93" s="20" t="s">
        <v>30</v>
      </c>
      <c r="C93" s="14" t="s">
        <v>67</v>
      </c>
      <c r="D93" s="33">
        <v>2</v>
      </c>
    </row>
    <row r="94" spans="1:4" ht="41.4" x14ac:dyDescent="0.25">
      <c r="A94" s="20" t="s">
        <v>147</v>
      </c>
      <c r="B94" s="20" t="s">
        <v>476</v>
      </c>
      <c r="C94" s="14" t="s">
        <v>595</v>
      </c>
      <c r="D94" s="33">
        <v>1</v>
      </c>
    </row>
    <row r="95" spans="1:4" ht="41.4" x14ac:dyDescent="0.25">
      <c r="A95" s="20" t="s">
        <v>541</v>
      </c>
      <c r="B95" s="20"/>
      <c r="C95" s="14" t="s">
        <v>542</v>
      </c>
      <c r="D95" s="33">
        <v>1</v>
      </c>
    </row>
    <row r="96" spans="1:4" ht="27.6" x14ac:dyDescent="0.25">
      <c r="A96" s="20" t="s">
        <v>148</v>
      </c>
      <c r="B96" s="20" t="s">
        <v>30</v>
      </c>
      <c r="C96" s="14" t="s">
        <v>149</v>
      </c>
      <c r="D96" s="33">
        <v>4</v>
      </c>
    </row>
    <row r="97" spans="1:4" x14ac:dyDescent="0.25">
      <c r="A97" s="20" t="s">
        <v>150</v>
      </c>
      <c r="B97" s="20"/>
      <c r="C97" s="14" t="s">
        <v>151</v>
      </c>
      <c r="D97" s="33">
        <v>4</v>
      </c>
    </row>
    <row r="98" spans="1:4" ht="27.6" x14ac:dyDescent="0.25">
      <c r="A98" s="20" t="s">
        <v>152</v>
      </c>
      <c r="B98" s="20" t="s">
        <v>153</v>
      </c>
      <c r="C98" s="14" t="s">
        <v>154</v>
      </c>
      <c r="D98" s="33">
        <v>48</v>
      </c>
    </row>
    <row r="99" spans="1:4" ht="41.4" x14ac:dyDescent="0.25">
      <c r="A99" s="20" t="s">
        <v>155</v>
      </c>
      <c r="B99" s="20" t="s">
        <v>156</v>
      </c>
      <c r="C99" s="14" t="s">
        <v>157</v>
      </c>
      <c r="D99" s="33">
        <v>1</v>
      </c>
    </row>
    <row r="100" spans="1:4" ht="41.4" x14ac:dyDescent="0.25">
      <c r="A100" s="20" t="s">
        <v>158</v>
      </c>
      <c r="B100" s="20" t="s">
        <v>487</v>
      </c>
      <c r="C100" s="14" t="s">
        <v>159</v>
      </c>
      <c r="D100" s="33">
        <v>3</v>
      </c>
    </row>
    <row r="101" spans="1:4" ht="27.6" x14ac:dyDescent="0.25">
      <c r="A101" s="20" t="s">
        <v>160</v>
      </c>
      <c r="B101" s="20" t="s">
        <v>36</v>
      </c>
      <c r="C101" s="14" t="s">
        <v>32</v>
      </c>
      <c r="D101" s="33">
        <v>6</v>
      </c>
    </row>
    <row r="102" spans="1:4" ht="27.6" x14ac:dyDescent="0.25">
      <c r="A102" s="20" t="s">
        <v>161</v>
      </c>
      <c r="B102" s="20" t="s">
        <v>30</v>
      </c>
      <c r="C102" s="14" t="s">
        <v>162</v>
      </c>
      <c r="D102" s="33">
        <v>42</v>
      </c>
    </row>
    <row r="103" spans="1:4" ht="41.4" x14ac:dyDescent="0.25">
      <c r="A103" s="20" t="s">
        <v>163</v>
      </c>
      <c r="B103" s="20" t="s">
        <v>56</v>
      </c>
      <c r="C103" s="14" t="s">
        <v>164</v>
      </c>
      <c r="D103" s="33">
        <v>8</v>
      </c>
    </row>
    <row r="104" spans="1:4" x14ac:dyDescent="0.25">
      <c r="A104" s="20" t="s">
        <v>165</v>
      </c>
      <c r="B104" s="20"/>
      <c r="C104" s="14" t="s">
        <v>32</v>
      </c>
      <c r="D104" s="33">
        <v>1</v>
      </c>
    </row>
    <row r="105" spans="1:4" ht="41.4" x14ac:dyDescent="0.25">
      <c r="A105" s="20" t="s">
        <v>543</v>
      </c>
      <c r="B105" s="20" t="s">
        <v>56</v>
      </c>
      <c r="C105" s="14" t="s">
        <v>67</v>
      </c>
      <c r="D105" s="33">
        <v>2</v>
      </c>
    </row>
    <row r="106" spans="1:4" x14ac:dyDescent="0.25">
      <c r="A106" s="20" t="s">
        <v>166</v>
      </c>
      <c r="B106" s="20"/>
      <c r="C106" s="14" t="s">
        <v>67</v>
      </c>
      <c r="D106" s="33">
        <v>2</v>
      </c>
    </row>
    <row r="107" spans="1:4" x14ac:dyDescent="0.25">
      <c r="A107" s="20" t="s">
        <v>544</v>
      </c>
      <c r="B107" s="20"/>
      <c r="C107" s="14" t="s">
        <v>67</v>
      </c>
      <c r="D107" s="33">
        <v>1</v>
      </c>
    </row>
    <row r="108" spans="1:4" x14ac:dyDescent="0.25">
      <c r="A108" s="20" t="s">
        <v>167</v>
      </c>
      <c r="B108" s="20"/>
      <c r="C108" s="14" t="s">
        <v>168</v>
      </c>
      <c r="D108" s="33">
        <v>1</v>
      </c>
    </row>
    <row r="109" spans="1:4" ht="41.4" x14ac:dyDescent="0.25">
      <c r="A109" s="20" t="s">
        <v>181</v>
      </c>
      <c r="B109" s="20" t="s">
        <v>56</v>
      </c>
      <c r="C109" s="14" t="s">
        <v>182</v>
      </c>
      <c r="D109" s="33">
        <v>9</v>
      </c>
    </row>
    <row r="110" spans="1:4" x14ac:dyDescent="0.25">
      <c r="A110" s="20" t="s">
        <v>545</v>
      </c>
      <c r="B110" s="20" t="s">
        <v>30</v>
      </c>
      <c r="C110" s="14" t="s">
        <v>546</v>
      </c>
      <c r="D110" s="33">
        <v>2</v>
      </c>
    </row>
    <row r="111" spans="1:4" ht="27.6" x14ac:dyDescent="0.25">
      <c r="A111" s="20" t="s">
        <v>183</v>
      </c>
      <c r="B111" s="20" t="s">
        <v>87</v>
      </c>
      <c r="C111" s="14" t="s">
        <v>492</v>
      </c>
      <c r="D111" s="33">
        <v>4</v>
      </c>
    </row>
    <row r="112" spans="1:4" x14ac:dyDescent="0.25">
      <c r="A112" s="20" t="s">
        <v>184</v>
      </c>
      <c r="B112" s="20"/>
      <c r="C112" s="14" t="s">
        <v>185</v>
      </c>
      <c r="D112" s="33">
        <v>1</v>
      </c>
    </row>
    <row r="113" spans="1:4" ht="27.6" x14ac:dyDescent="0.25">
      <c r="A113" s="20" t="s">
        <v>186</v>
      </c>
      <c r="B113" s="20" t="s">
        <v>140</v>
      </c>
      <c r="C113" s="14" t="s">
        <v>493</v>
      </c>
      <c r="D113" s="33">
        <v>1</v>
      </c>
    </row>
    <row r="114" spans="1:4" ht="55.2" x14ac:dyDescent="0.25">
      <c r="A114" s="20" t="s">
        <v>187</v>
      </c>
      <c r="B114" s="20" t="s">
        <v>30</v>
      </c>
      <c r="C114" s="14" t="s">
        <v>188</v>
      </c>
      <c r="D114" s="33">
        <v>8</v>
      </c>
    </row>
    <row r="115" spans="1:4" x14ac:dyDescent="0.25">
      <c r="A115" s="20" t="s">
        <v>596</v>
      </c>
      <c r="B115" s="20" t="s">
        <v>30</v>
      </c>
      <c r="C115" s="14" t="s">
        <v>597</v>
      </c>
      <c r="D115" s="33">
        <v>1</v>
      </c>
    </row>
    <row r="116" spans="1:4" ht="27.6" x14ac:dyDescent="0.25">
      <c r="A116" s="20" t="s">
        <v>189</v>
      </c>
      <c r="B116" s="20"/>
      <c r="C116" s="14" t="s">
        <v>598</v>
      </c>
      <c r="D116" s="33">
        <v>2</v>
      </c>
    </row>
    <row r="117" spans="1:4" x14ac:dyDescent="0.25">
      <c r="A117" s="20" t="s">
        <v>190</v>
      </c>
      <c r="B117" s="20"/>
      <c r="C117" s="14" t="s">
        <v>191</v>
      </c>
      <c r="D117" s="33">
        <v>9</v>
      </c>
    </row>
    <row r="118" spans="1:4" x14ac:dyDescent="0.25">
      <c r="A118" s="20" t="s">
        <v>192</v>
      </c>
      <c r="B118" s="20"/>
      <c r="C118" s="14"/>
      <c r="D118" s="33">
        <v>2</v>
      </c>
    </row>
    <row r="119" spans="1:4" x14ac:dyDescent="0.25">
      <c r="A119" s="20" t="s">
        <v>193</v>
      </c>
      <c r="B119" s="20"/>
      <c r="C119" s="14" t="s">
        <v>194</v>
      </c>
      <c r="D119" s="33">
        <v>5</v>
      </c>
    </row>
    <row r="120" spans="1:4" ht="82.8" x14ac:dyDescent="0.25">
      <c r="A120" s="20" t="s">
        <v>195</v>
      </c>
      <c r="B120" s="20" t="s">
        <v>476</v>
      </c>
      <c r="C120" s="14" t="s">
        <v>479</v>
      </c>
      <c r="D120" s="33">
        <v>30</v>
      </c>
    </row>
    <row r="121" spans="1:4" ht="41.4" x14ac:dyDescent="0.25">
      <c r="A121" s="20" t="s">
        <v>196</v>
      </c>
      <c r="B121" s="20"/>
      <c r="C121" s="14" t="s">
        <v>197</v>
      </c>
      <c r="D121" s="33">
        <v>9</v>
      </c>
    </row>
    <row r="122" spans="1:4" x14ac:dyDescent="0.25">
      <c r="A122" s="20" t="s">
        <v>198</v>
      </c>
      <c r="B122" s="20"/>
      <c r="C122" s="14" t="s">
        <v>199</v>
      </c>
      <c r="D122" s="33">
        <v>10</v>
      </c>
    </row>
    <row r="123" spans="1:4" ht="55.2" x14ac:dyDescent="0.25">
      <c r="A123" s="20" t="s">
        <v>200</v>
      </c>
      <c r="B123" s="20" t="s">
        <v>36</v>
      </c>
      <c r="C123" s="14" t="s">
        <v>201</v>
      </c>
      <c r="D123" s="33">
        <v>9</v>
      </c>
    </row>
    <row r="124" spans="1:4" ht="82.8" x14ac:dyDescent="0.25">
      <c r="A124" s="20" t="s">
        <v>202</v>
      </c>
      <c r="B124" s="20" t="s">
        <v>30</v>
      </c>
      <c r="C124" s="14" t="s">
        <v>203</v>
      </c>
      <c r="D124" s="33">
        <v>5</v>
      </c>
    </row>
    <row r="125" spans="1:4" ht="27.6" x14ac:dyDescent="0.25">
      <c r="A125" s="20" t="s">
        <v>547</v>
      </c>
      <c r="B125" s="20" t="s">
        <v>548</v>
      </c>
      <c r="C125" s="14" t="s">
        <v>549</v>
      </c>
      <c r="D125" s="33">
        <v>2</v>
      </c>
    </row>
    <row r="126" spans="1:4" ht="82.8" x14ac:dyDescent="0.25">
      <c r="A126" s="20" t="s">
        <v>204</v>
      </c>
      <c r="B126" s="20" t="s">
        <v>205</v>
      </c>
      <c r="C126" s="14" t="s">
        <v>206</v>
      </c>
      <c r="D126" s="33">
        <v>1</v>
      </c>
    </row>
    <row r="127" spans="1:4" ht="41.4" x14ac:dyDescent="0.25">
      <c r="A127" s="20" t="s">
        <v>207</v>
      </c>
      <c r="B127" s="20" t="s">
        <v>30</v>
      </c>
      <c r="C127" s="14" t="s">
        <v>208</v>
      </c>
      <c r="D127" s="33">
        <v>6</v>
      </c>
    </row>
    <row r="128" spans="1:4" x14ac:dyDescent="0.25">
      <c r="A128" s="20" t="s">
        <v>209</v>
      </c>
      <c r="B128" s="20" t="s">
        <v>30</v>
      </c>
      <c r="C128" s="14"/>
      <c r="D128" s="33">
        <v>1</v>
      </c>
    </row>
    <row r="129" spans="1:4" ht="27.6" x14ac:dyDescent="0.25">
      <c r="A129" s="20" t="s">
        <v>210</v>
      </c>
      <c r="B129" s="20" t="s">
        <v>36</v>
      </c>
      <c r="C129" s="14" t="s">
        <v>211</v>
      </c>
      <c r="D129" s="33">
        <v>10</v>
      </c>
    </row>
    <row r="130" spans="1:4" ht="41.4" x14ac:dyDescent="0.25">
      <c r="A130" s="20" t="s">
        <v>212</v>
      </c>
      <c r="B130" s="20" t="s">
        <v>56</v>
      </c>
      <c r="C130" s="14"/>
      <c r="D130" s="33">
        <v>6</v>
      </c>
    </row>
    <row r="131" spans="1:4" ht="27.6" x14ac:dyDescent="0.25">
      <c r="A131" s="20" t="s">
        <v>213</v>
      </c>
      <c r="B131" s="20" t="s">
        <v>140</v>
      </c>
      <c r="C131" s="14" t="s">
        <v>214</v>
      </c>
      <c r="D131" s="33">
        <v>2</v>
      </c>
    </row>
    <row r="132" spans="1:4" x14ac:dyDescent="0.25">
      <c r="A132" s="20" t="s">
        <v>550</v>
      </c>
      <c r="B132" s="20"/>
      <c r="C132" s="14"/>
      <c r="D132" s="33">
        <v>1</v>
      </c>
    </row>
    <row r="133" spans="1:4" ht="27.6" x14ac:dyDescent="0.25">
      <c r="A133" s="20" t="s">
        <v>215</v>
      </c>
      <c r="B133" s="20" t="s">
        <v>30</v>
      </c>
      <c r="C133" s="14" t="s">
        <v>494</v>
      </c>
      <c r="D133" s="33">
        <v>1</v>
      </c>
    </row>
    <row r="134" spans="1:4" x14ac:dyDescent="0.25">
      <c r="A134" s="20" t="s">
        <v>551</v>
      </c>
      <c r="B134" s="20"/>
      <c r="C134" s="14" t="s">
        <v>32</v>
      </c>
      <c r="D134" s="33">
        <v>4</v>
      </c>
    </row>
    <row r="135" spans="1:4" ht="27.6" x14ac:dyDescent="0.25">
      <c r="A135" s="20" t="s">
        <v>221</v>
      </c>
      <c r="B135" s="20"/>
      <c r="C135" s="14" t="s">
        <v>222</v>
      </c>
      <c r="D135" s="33">
        <v>1</v>
      </c>
    </row>
    <row r="136" spans="1:4" x14ac:dyDescent="0.25">
      <c r="A136" s="20" t="s">
        <v>223</v>
      </c>
      <c r="B136" s="20"/>
      <c r="C136" s="14" t="s">
        <v>224</v>
      </c>
      <c r="D136" s="33">
        <v>1</v>
      </c>
    </row>
    <row r="137" spans="1:4" x14ac:dyDescent="0.25">
      <c r="A137" s="20" t="s">
        <v>552</v>
      </c>
      <c r="B137" s="20"/>
      <c r="C137" s="14" t="s">
        <v>32</v>
      </c>
      <c r="D137" s="33">
        <v>1</v>
      </c>
    </row>
    <row r="138" spans="1:4" ht="27.6" x14ac:dyDescent="0.25">
      <c r="A138" s="20" t="s">
        <v>218</v>
      </c>
      <c r="B138" s="20" t="s">
        <v>219</v>
      </c>
      <c r="C138" s="14" t="s">
        <v>220</v>
      </c>
      <c r="D138" s="33">
        <v>2</v>
      </c>
    </row>
    <row r="139" spans="1:4" ht="27.6" x14ac:dyDescent="0.25">
      <c r="A139" s="20" t="s">
        <v>216</v>
      </c>
      <c r="B139" s="20" t="s">
        <v>30</v>
      </c>
      <c r="C139" s="14" t="s">
        <v>495</v>
      </c>
      <c r="D139" s="33">
        <v>1</v>
      </c>
    </row>
    <row r="140" spans="1:4" ht="41.4" x14ac:dyDescent="0.25">
      <c r="A140" s="20" t="s">
        <v>689</v>
      </c>
      <c r="B140" s="20" t="s">
        <v>56</v>
      </c>
      <c r="C140" s="14" t="s">
        <v>217</v>
      </c>
      <c r="D140" s="33">
        <v>1</v>
      </c>
    </row>
    <row r="141" spans="1:4" ht="27.6" x14ac:dyDescent="0.25">
      <c r="A141" s="20" t="s">
        <v>225</v>
      </c>
      <c r="B141" s="20" t="s">
        <v>134</v>
      </c>
      <c r="C141" s="14" t="s">
        <v>496</v>
      </c>
      <c r="D141" s="33">
        <v>1</v>
      </c>
    </row>
    <row r="142" spans="1:4" x14ac:dyDescent="0.25">
      <c r="A142" s="20" t="s">
        <v>226</v>
      </c>
      <c r="B142" s="20"/>
      <c r="C142" s="14" t="s">
        <v>227</v>
      </c>
      <c r="D142" s="33">
        <v>4</v>
      </c>
    </row>
    <row r="143" spans="1:4" x14ac:dyDescent="0.25">
      <c r="A143" s="20" t="s">
        <v>228</v>
      </c>
      <c r="B143" s="20" t="s">
        <v>229</v>
      </c>
      <c r="C143" s="14" t="s">
        <v>230</v>
      </c>
      <c r="D143" s="33">
        <v>2</v>
      </c>
    </row>
    <row r="144" spans="1:4" ht="55.2" x14ac:dyDescent="0.25">
      <c r="A144" s="20" t="s">
        <v>231</v>
      </c>
      <c r="B144" s="20" t="s">
        <v>30</v>
      </c>
      <c r="C144" s="14" t="s">
        <v>232</v>
      </c>
      <c r="D144" s="33">
        <v>41</v>
      </c>
    </row>
    <row r="145" spans="1:4" ht="55.2" x14ac:dyDescent="0.25">
      <c r="A145" s="20" t="s">
        <v>553</v>
      </c>
      <c r="B145" s="20" t="s">
        <v>554</v>
      </c>
      <c r="C145" s="14" t="s">
        <v>555</v>
      </c>
      <c r="D145" s="33">
        <v>1</v>
      </c>
    </row>
    <row r="146" spans="1:4" x14ac:dyDescent="0.25">
      <c r="A146" s="20" t="s">
        <v>599</v>
      </c>
      <c r="B146" s="20"/>
      <c r="C146" s="14" t="s">
        <v>600</v>
      </c>
      <c r="D146" s="33">
        <v>1</v>
      </c>
    </row>
    <row r="147" spans="1:4" ht="27.6" x14ac:dyDescent="0.25">
      <c r="A147" s="20" t="s">
        <v>556</v>
      </c>
      <c r="B147" s="20"/>
      <c r="C147" s="14" t="s">
        <v>32</v>
      </c>
      <c r="D147" s="33">
        <v>3</v>
      </c>
    </row>
    <row r="148" spans="1:4" x14ac:dyDescent="0.25">
      <c r="A148" s="20" t="s">
        <v>233</v>
      </c>
      <c r="B148" s="20"/>
      <c r="C148" s="14" t="s">
        <v>234</v>
      </c>
      <c r="D148" s="33">
        <v>2</v>
      </c>
    </row>
    <row r="149" spans="1:4" x14ac:dyDescent="0.25">
      <c r="A149" s="20" t="s">
        <v>235</v>
      </c>
      <c r="B149" s="20"/>
      <c r="C149" s="14" t="s">
        <v>236</v>
      </c>
      <c r="D149" s="33">
        <v>2</v>
      </c>
    </row>
    <row r="150" spans="1:4" ht="27.6" x14ac:dyDescent="0.25">
      <c r="A150" s="20" t="s">
        <v>237</v>
      </c>
      <c r="B150" s="20"/>
      <c r="C150" s="14" t="s">
        <v>238</v>
      </c>
      <c r="D150" s="33">
        <v>13</v>
      </c>
    </row>
    <row r="151" spans="1:4" ht="27.6" x14ac:dyDescent="0.25">
      <c r="A151" s="20" t="s">
        <v>239</v>
      </c>
      <c r="B151" s="20"/>
      <c r="C151" s="14" t="s">
        <v>240</v>
      </c>
      <c r="D151" s="33">
        <v>10</v>
      </c>
    </row>
    <row r="152" spans="1:4" ht="27.6" x14ac:dyDescent="0.25">
      <c r="A152" s="20" t="s">
        <v>480</v>
      </c>
      <c r="B152" s="20" t="s">
        <v>229</v>
      </c>
      <c r="C152" s="14" t="s">
        <v>241</v>
      </c>
      <c r="D152" s="33">
        <v>1</v>
      </c>
    </row>
    <row r="153" spans="1:4" ht="27.6" x14ac:dyDescent="0.25">
      <c r="A153" s="20" t="s">
        <v>557</v>
      </c>
      <c r="B153" s="20" t="s">
        <v>140</v>
      </c>
      <c r="C153" s="14" t="s">
        <v>558</v>
      </c>
      <c r="D153" s="33">
        <v>1</v>
      </c>
    </row>
    <row r="154" spans="1:4" x14ac:dyDescent="0.25">
      <c r="A154" s="20" t="s">
        <v>559</v>
      </c>
      <c r="B154" s="20" t="s">
        <v>30</v>
      </c>
      <c r="C154" s="14" t="s">
        <v>560</v>
      </c>
      <c r="D154" s="33">
        <v>1</v>
      </c>
    </row>
    <row r="155" spans="1:4" x14ac:dyDescent="0.25">
      <c r="A155" s="20" t="s">
        <v>561</v>
      </c>
      <c r="B155" s="20" t="s">
        <v>30</v>
      </c>
      <c r="C155" s="14" t="s">
        <v>562</v>
      </c>
      <c r="D155" s="33">
        <v>1</v>
      </c>
    </row>
    <row r="156" spans="1:4" x14ac:dyDescent="0.25">
      <c r="A156" s="20" t="s">
        <v>242</v>
      </c>
      <c r="B156" s="20" t="s">
        <v>30</v>
      </c>
      <c r="C156" s="14" t="s">
        <v>243</v>
      </c>
      <c r="D156" s="33">
        <v>1</v>
      </c>
    </row>
    <row r="157" spans="1:4" x14ac:dyDescent="0.25">
      <c r="A157" s="20" t="s">
        <v>244</v>
      </c>
      <c r="B157" s="20"/>
      <c r="C157" s="14" t="s">
        <v>245</v>
      </c>
      <c r="D157" s="33">
        <v>1</v>
      </c>
    </row>
    <row r="158" spans="1:4" x14ac:dyDescent="0.25">
      <c r="A158" s="20" t="s">
        <v>246</v>
      </c>
      <c r="B158" s="20"/>
      <c r="C158" s="14"/>
      <c r="D158" s="33">
        <v>4</v>
      </c>
    </row>
    <row r="159" spans="1:4" x14ac:dyDescent="0.25">
      <c r="A159" s="20" t="s">
        <v>247</v>
      </c>
      <c r="B159" s="20"/>
      <c r="C159" s="14" t="s">
        <v>234</v>
      </c>
      <c r="D159" s="33">
        <v>1</v>
      </c>
    </row>
    <row r="160" spans="1:4" ht="27.6" x14ac:dyDescent="0.25">
      <c r="A160" s="20" t="s">
        <v>512</v>
      </c>
      <c r="B160" s="20"/>
      <c r="C160" s="14" t="s">
        <v>517</v>
      </c>
      <c r="D160" s="33">
        <v>1</v>
      </c>
    </row>
    <row r="161" spans="1:4" x14ac:dyDescent="0.25">
      <c r="A161" s="20" t="s">
        <v>248</v>
      </c>
      <c r="B161" s="20" t="s">
        <v>30</v>
      </c>
      <c r="C161" s="14"/>
      <c r="D161" s="33">
        <v>4</v>
      </c>
    </row>
    <row r="162" spans="1:4" ht="27.6" x14ac:dyDescent="0.25">
      <c r="A162" s="20" t="s">
        <v>249</v>
      </c>
      <c r="B162" s="20" t="s">
        <v>36</v>
      </c>
      <c r="C162" s="14" t="s">
        <v>250</v>
      </c>
      <c r="D162" s="33">
        <v>1</v>
      </c>
    </row>
    <row r="163" spans="1:4" ht="27.6" x14ac:dyDescent="0.25">
      <c r="A163" s="20" t="s">
        <v>251</v>
      </c>
      <c r="B163" s="20" t="s">
        <v>87</v>
      </c>
      <c r="C163" s="14" t="s">
        <v>252</v>
      </c>
      <c r="D163" s="33">
        <v>80</v>
      </c>
    </row>
    <row r="164" spans="1:4" ht="27.6" x14ac:dyDescent="0.25">
      <c r="A164" s="20" t="s">
        <v>253</v>
      </c>
      <c r="B164" s="20" t="s">
        <v>87</v>
      </c>
      <c r="C164" s="14" t="s">
        <v>254</v>
      </c>
      <c r="D164" s="33">
        <v>1</v>
      </c>
    </row>
    <row r="165" spans="1:4" ht="27.6" x14ac:dyDescent="0.25">
      <c r="A165" s="20" t="s">
        <v>255</v>
      </c>
      <c r="B165" s="20" t="s">
        <v>87</v>
      </c>
      <c r="C165" s="14" t="s">
        <v>256</v>
      </c>
      <c r="D165" s="33">
        <v>6</v>
      </c>
    </row>
    <row r="166" spans="1:4" x14ac:dyDescent="0.25">
      <c r="A166" s="20" t="s">
        <v>257</v>
      </c>
      <c r="B166" s="20"/>
      <c r="C166" s="14" t="s">
        <v>258</v>
      </c>
      <c r="D166" s="33">
        <v>2</v>
      </c>
    </row>
    <row r="167" spans="1:4" ht="27.6" x14ac:dyDescent="0.25">
      <c r="A167" s="20" t="s">
        <v>259</v>
      </c>
      <c r="B167" s="20"/>
      <c r="C167" s="14" t="s">
        <v>260</v>
      </c>
      <c r="D167" s="33">
        <v>2</v>
      </c>
    </row>
    <row r="168" spans="1:4" ht="41.4" x14ac:dyDescent="0.25">
      <c r="A168" s="20" t="s">
        <v>262</v>
      </c>
      <c r="B168" s="20" t="s">
        <v>87</v>
      </c>
      <c r="C168" s="14" t="s">
        <v>263</v>
      </c>
      <c r="D168" s="33">
        <v>6</v>
      </c>
    </row>
    <row r="169" spans="1:4" x14ac:dyDescent="0.25">
      <c r="A169" s="20" t="s">
        <v>264</v>
      </c>
      <c r="B169" s="20" t="s">
        <v>134</v>
      </c>
      <c r="C169" s="14" t="s">
        <v>265</v>
      </c>
      <c r="D169" s="33">
        <v>1</v>
      </c>
    </row>
    <row r="170" spans="1:4" ht="27.6" x14ac:dyDescent="0.25">
      <c r="A170" s="20" t="s">
        <v>266</v>
      </c>
      <c r="B170" s="20" t="s">
        <v>66</v>
      </c>
      <c r="C170" s="14" t="s">
        <v>267</v>
      </c>
      <c r="D170" s="33">
        <v>6</v>
      </c>
    </row>
    <row r="171" spans="1:4" x14ac:dyDescent="0.25">
      <c r="A171" s="20" t="s">
        <v>268</v>
      </c>
      <c r="B171" s="20" t="s">
        <v>30</v>
      </c>
      <c r="C171" s="14" t="s">
        <v>67</v>
      </c>
      <c r="D171" s="33">
        <v>53</v>
      </c>
    </row>
    <row r="172" spans="1:4" ht="41.4" x14ac:dyDescent="0.25">
      <c r="A172" s="20" t="s">
        <v>269</v>
      </c>
      <c r="B172" s="20" t="s">
        <v>56</v>
      </c>
      <c r="C172" s="14" t="s">
        <v>270</v>
      </c>
      <c r="D172" s="33">
        <v>7</v>
      </c>
    </row>
    <row r="173" spans="1:4" x14ac:dyDescent="0.25">
      <c r="A173" s="20" t="s">
        <v>563</v>
      </c>
      <c r="B173" s="20"/>
      <c r="C173" s="14" t="s">
        <v>564</v>
      </c>
      <c r="D173" s="33">
        <v>1</v>
      </c>
    </row>
    <row r="174" spans="1:4" x14ac:dyDescent="0.25">
      <c r="A174" s="20" t="s">
        <v>271</v>
      </c>
      <c r="B174" s="20"/>
      <c r="C174" s="14" t="s">
        <v>272</v>
      </c>
      <c r="D174" s="33">
        <v>1</v>
      </c>
    </row>
    <row r="175" spans="1:4" x14ac:dyDescent="0.25">
      <c r="A175" s="20" t="s">
        <v>565</v>
      </c>
      <c r="B175" s="20"/>
      <c r="C175" s="14" t="s">
        <v>558</v>
      </c>
      <c r="D175" s="33">
        <v>1</v>
      </c>
    </row>
    <row r="176" spans="1:4" x14ac:dyDescent="0.25">
      <c r="A176" s="20" t="s">
        <v>273</v>
      </c>
      <c r="B176" s="20"/>
      <c r="C176" s="14" t="s">
        <v>67</v>
      </c>
      <c r="D176" s="33">
        <v>1</v>
      </c>
    </row>
    <row r="177" spans="1:4" ht="27.6" x14ac:dyDescent="0.25">
      <c r="A177" s="20" t="s">
        <v>274</v>
      </c>
      <c r="B177" s="20" t="s">
        <v>30</v>
      </c>
      <c r="C177" s="14" t="s">
        <v>497</v>
      </c>
      <c r="D177" s="33">
        <v>39</v>
      </c>
    </row>
    <row r="178" spans="1:4" x14ac:dyDescent="0.25">
      <c r="A178" s="20" t="s">
        <v>275</v>
      </c>
      <c r="B178" s="20"/>
      <c r="C178" s="14" t="s">
        <v>276</v>
      </c>
      <c r="D178" s="33">
        <v>1</v>
      </c>
    </row>
    <row r="179" spans="1:4" x14ac:dyDescent="0.25">
      <c r="A179" s="20" t="s">
        <v>261</v>
      </c>
      <c r="B179" s="20" t="s">
        <v>30</v>
      </c>
      <c r="C179" s="14"/>
      <c r="D179" s="33">
        <v>1</v>
      </c>
    </row>
    <row r="180" spans="1:4" ht="69" x14ac:dyDescent="0.25">
      <c r="A180" s="20" t="s">
        <v>277</v>
      </c>
      <c r="B180" s="20" t="s">
        <v>138</v>
      </c>
      <c r="C180" s="14" t="s">
        <v>278</v>
      </c>
      <c r="D180" s="33">
        <v>4</v>
      </c>
    </row>
    <row r="181" spans="1:4" ht="27.6" x14ac:dyDescent="0.25">
      <c r="A181" s="20" t="s">
        <v>279</v>
      </c>
      <c r="B181" s="20" t="s">
        <v>30</v>
      </c>
      <c r="C181" s="14" t="s">
        <v>280</v>
      </c>
      <c r="D181" s="33">
        <v>3</v>
      </c>
    </row>
    <row r="182" spans="1:4" x14ac:dyDescent="0.25">
      <c r="A182" s="20" t="s">
        <v>281</v>
      </c>
      <c r="B182" s="20" t="s">
        <v>30</v>
      </c>
      <c r="C182" s="14" t="s">
        <v>498</v>
      </c>
      <c r="D182" s="33">
        <v>1</v>
      </c>
    </row>
    <row r="183" spans="1:4" x14ac:dyDescent="0.25">
      <c r="A183" s="20" t="s">
        <v>282</v>
      </c>
      <c r="B183" s="20" t="s">
        <v>30</v>
      </c>
      <c r="C183" s="14" t="s">
        <v>217</v>
      </c>
      <c r="D183" s="33">
        <v>2</v>
      </c>
    </row>
    <row r="184" spans="1:4" x14ac:dyDescent="0.25">
      <c r="A184" s="20" t="s">
        <v>283</v>
      </c>
      <c r="B184" s="20" t="s">
        <v>30</v>
      </c>
      <c r="C184" s="14" t="s">
        <v>79</v>
      </c>
      <c r="D184" s="33">
        <v>1</v>
      </c>
    </row>
    <row r="185" spans="1:4" ht="27.6" x14ac:dyDescent="0.25">
      <c r="A185" s="20" t="s">
        <v>511</v>
      </c>
      <c r="B185" s="20" t="s">
        <v>30</v>
      </c>
      <c r="C185" s="14" t="s">
        <v>518</v>
      </c>
      <c r="D185" s="33">
        <v>1</v>
      </c>
    </row>
    <row r="186" spans="1:4" ht="27.6" x14ac:dyDescent="0.25">
      <c r="A186" s="20" t="s">
        <v>601</v>
      </c>
      <c r="B186" s="20"/>
      <c r="C186" s="14" t="s">
        <v>602</v>
      </c>
      <c r="D186" s="33">
        <v>1</v>
      </c>
    </row>
    <row r="187" spans="1:4" x14ac:dyDescent="0.25">
      <c r="A187" s="20" t="s">
        <v>566</v>
      </c>
      <c r="B187" s="20" t="s">
        <v>30</v>
      </c>
      <c r="C187" s="14" t="s">
        <v>322</v>
      </c>
      <c r="D187" s="33">
        <v>2</v>
      </c>
    </row>
    <row r="188" spans="1:4" ht="41.4" x14ac:dyDescent="0.25">
      <c r="A188" s="20" t="s">
        <v>295</v>
      </c>
      <c r="B188" s="20" t="s">
        <v>219</v>
      </c>
      <c r="C188" s="14" t="s">
        <v>500</v>
      </c>
      <c r="D188" s="33">
        <v>4</v>
      </c>
    </row>
    <row r="189" spans="1:4" ht="41.4" x14ac:dyDescent="0.25">
      <c r="A189" s="20" t="s">
        <v>296</v>
      </c>
      <c r="B189" s="20" t="s">
        <v>56</v>
      </c>
      <c r="C189" s="14" t="s">
        <v>297</v>
      </c>
      <c r="D189" s="33">
        <v>17</v>
      </c>
    </row>
    <row r="190" spans="1:4" ht="27.6" x14ac:dyDescent="0.25">
      <c r="A190" s="20" t="s">
        <v>298</v>
      </c>
      <c r="B190" s="20"/>
      <c r="C190" s="14" t="s">
        <v>299</v>
      </c>
      <c r="D190" s="33">
        <v>178</v>
      </c>
    </row>
    <row r="191" spans="1:4" x14ac:dyDescent="0.25">
      <c r="A191" s="20" t="s">
        <v>300</v>
      </c>
      <c r="B191" s="20" t="s">
        <v>30</v>
      </c>
      <c r="C191" s="14" t="s">
        <v>301</v>
      </c>
      <c r="D191" s="33">
        <v>1</v>
      </c>
    </row>
    <row r="192" spans="1:4" x14ac:dyDescent="0.25">
      <c r="A192" s="20" t="s">
        <v>302</v>
      </c>
      <c r="B192" s="20"/>
      <c r="C192" s="14"/>
      <c r="D192" s="33">
        <v>5</v>
      </c>
    </row>
    <row r="193" spans="1:4" x14ac:dyDescent="0.25">
      <c r="A193" s="20" t="s">
        <v>303</v>
      </c>
      <c r="B193" s="20"/>
      <c r="C193" s="14" t="s">
        <v>304</v>
      </c>
      <c r="D193" s="33">
        <v>8</v>
      </c>
    </row>
    <row r="194" spans="1:4" ht="41.4" x14ac:dyDescent="0.25">
      <c r="A194" s="20" t="s">
        <v>305</v>
      </c>
      <c r="B194" s="20"/>
      <c r="C194" s="14" t="s">
        <v>306</v>
      </c>
      <c r="D194" s="33">
        <v>11</v>
      </c>
    </row>
    <row r="195" spans="1:4" x14ac:dyDescent="0.25">
      <c r="A195" s="20" t="s">
        <v>307</v>
      </c>
      <c r="B195" s="20"/>
      <c r="C195" s="14" t="s">
        <v>308</v>
      </c>
      <c r="D195" s="33">
        <v>4</v>
      </c>
    </row>
    <row r="196" spans="1:4" ht="27.6" x14ac:dyDescent="0.25">
      <c r="A196" s="20" t="s">
        <v>309</v>
      </c>
      <c r="B196" s="20"/>
      <c r="C196" s="14" t="s">
        <v>310</v>
      </c>
      <c r="D196" s="33">
        <v>6</v>
      </c>
    </row>
    <row r="197" spans="1:4" x14ac:dyDescent="0.25">
      <c r="A197" s="20" t="s">
        <v>311</v>
      </c>
      <c r="B197" s="20"/>
      <c r="C197" s="14" t="s">
        <v>312</v>
      </c>
      <c r="D197" s="33">
        <v>1</v>
      </c>
    </row>
    <row r="198" spans="1:4" ht="27.6" x14ac:dyDescent="0.25">
      <c r="A198" s="20" t="s">
        <v>570</v>
      </c>
      <c r="B198" s="20"/>
      <c r="C198" s="14" t="s">
        <v>571</v>
      </c>
      <c r="D198" s="33">
        <v>2</v>
      </c>
    </row>
    <row r="199" spans="1:4" x14ac:dyDescent="0.25">
      <c r="A199" s="20" t="s">
        <v>567</v>
      </c>
      <c r="B199" s="20"/>
      <c r="C199" s="14" t="s">
        <v>568</v>
      </c>
      <c r="D199" s="33">
        <v>1</v>
      </c>
    </row>
    <row r="200" spans="1:4" x14ac:dyDescent="0.25">
      <c r="A200" s="20" t="s">
        <v>569</v>
      </c>
      <c r="B200" s="20"/>
      <c r="C200" s="14" t="s">
        <v>568</v>
      </c>
      <c r="D200" s="33">
        <v>3</v>
      </c>
    </row>
    <row r="201" spans="1:4" ht="27.6" x14ac:dyDescent="0.25">
      <c r="A201" s="20" t="s">
        <v>313</v>
      </c>
      <c r="B201" s="20" t="s">
        <v>30</v>
      </c>
      <c r="C201" s="14" t="s">
        <v>314</v>
      </c>
      <c r="D201" s="33">
        <v>4</v>
      </c>
    </row>
    <row r="202" spans="1:4" x14ac:dyDescent="0.25">
      <c r="A202" s="20" t="s">
        <v>315</v>
      </c>
      <c r="B202" s="20" t="s">
        <v>229</v>
      </c>
      <c r="C202" s="14" t="s">
        <v>316</v>
      </c>
      <c r="D202" s="33">
        <v>1</v>
      </c>
    </row>
    <row r="203" spans="1:4" x14ac:dyDescent="0.25">
      <c r="A203" s="20" t="s">
        <v>317</v>
      </c>
      <c r="B203" s="20"/>
      <c r="C203" s="14" t="s">
        <v>318</v>
      </c>
      <c r="D203" s="33">
        <v>4</v>
      </c>
    </row>
    <row r="204" spans="1:4" x14ac:dyDescent="0.25">
      <c r="A204" s="20" t="s">
        <v>319</v>
      </c>
      <c r="B204" s="20" t="s">
        <v>30</v>
      </c>
      <c r="C204" s="14" t="s">
        <v>67</v>
      </c>
      <c r="D204" s="33">
        <v>4</v>
      </c>
    </row>
    <row r="205" spans="1:4" x14ac:dyDescent="0.25">
      <c r="A205" s="20" t="s">
        <v>320</v>
      </c>
      <c r="B205" s="20" t="s">
        <v>30</v>
      </c>
      <c r="C205" s="14"/>
      <c r="D205" s="33">
        <v>4</v>
      </c>
    </row>
    <row r="206" spans="1:4" x14ac:dyDescent="0.25">
      <c r="A206" s="20" t="s">
        <v>321</v>
      </c>
      <c r="B206" s="20" t="s">
        <v>30</v>
      </c>
      <c r="C206" s="14" t="s">
        <v>322</v>
      </c>
      <c r="D206" s="33">
        <v>3</v>
      </c>
    </row>
    <row r="207" spans="1:4" x14ac:dyDescent="0.25">
      <c r="A207" s="20" t="s">
        <v>323</v>
      </c>
      <c r="B207" s="20"/>
      <c r="C207" s="14" t="s">
        <v>234</v>
      </c>
      <c r="D207" s="33">
        <v>1</v>
      </c>
    </row>
    <row r="208" spans="1:4" x14ac:dyDescent="0.25">
      <c r="A208" s="20" t="s">
        <v>324</v>
      </c>
      <c r="B208" s="20"/>
      <c r="C208" s="14" t="s">
        <v>234</v>
      </c>
      <c r="D208" s="33">
        <v>1</v>
      </c>
    </row>
    <row r="209" spans="1:4" ht="27.6" x14ac:dyDescent="0.25">
      <c r="A209" s="20" t="s">
        <v>325</v>
      </c>
      <c r="B209" s="20" t="s">
        <v>140</v>
      </c>
      <c r="C209" s="14"/>
      <c r="D209" s="33">
        <v>1</v>
      </c>
    </row>
    <row r="210" spans="1:4" ht="41.4" x14ac:dyDescent="0.25">
      <c r="A210" s="20" t="s">
        <v>326</v>
      </c>
      <c r="B210" s="20" t="s">
        <v>140</v>
      </c>
      <c r="C210" s="14" t="s">
        <v>327</v>
      </c>
      <c r="D210" s="33">
        <v>3</v>
      </c>
    </row>
    <row r="211" spans="1:4" x14ac:dyDescent="0.25">
      <c r="A211" s="20" t="s">
        <v>328</v>
      </c>
      <c r="B211" s="20"/>
      <c r="C211" s="14" t="s">
        <v>501</v>
      </c>
      <c r="D211" s="33">
        <v>1</v>
      </c>
    </row>
    <row r="212" spans="1:4" ht="41.4" x14ac:dyDescent="0.25">
      <c r="A212" s="20" t="s">
        <v>329</v>
      </c>
      <c r="B212" s="20" t="s">
        <v>36</v>
      </c>
      <c r="C212" s="14" t="s">
        <v>330</v>
      </c>
      <c r="D212" s="33">
        <v>6</v>
      </c>
    </row>
    <row r="213" spans="1:4" x14ac:dyDescent="0.25">
      <c r="A213" s="20" t="s">
        <v>331</v>
      </c>
      <c r="B213" s="20" t="s">
        <v>30</v>
      </c>
      <c r="C213" s="14" t="s">
        <v>276</v>
      </c>
      <c r="D213" s="33">
        <v>1</v>
      </c>
    </row>
    <row r="214" spans="1:4" x14ac:dyDescent="0.25">
      <c r="A214" s="20" t="s">
        <v>332</v>
      </c>
      <c r="B214" s="20" t="s">
        <v>87</v>
      </c>
      <c r="C214" s="14" t="s">
        <v>333</v>
      </c>
      <c r="D214" s="33">
        <v>6</v>
      </c>
    </row>
    <row r="215" spans="1:4" x14ac:dyDescent="0.25">
      <c r="A215" s="20" t="s">
        <v>334</v>
      </c>
      <c r="B215" s="20" t="s">
        <v>87</v>
      </c>
      <c r="C215" s="14" t="s">
        <v>67</v>
      </c>
      <c r="D215" s="33">
        <v>2</v>
      </c>
    </row>
    <row r="216" spans="1:4" ht="27.6" x14ac:dyDescent="0.25">
      <c r="A216" s="20" t="s">
        <v>335</v>
      </c>
      <c r="B216" s="20" t="s">
        <v>140</v>
      </c>
      <c r="C216" s="14" t="s">
        <v>336</v>
      </c>
      <c r="D216" s="33">
        <v>3</v>
      </c>
    </row>
    <row r="217" spans="1:4" x14ac:dyDescent="0.25">
      <c r="A217" s="20" t="s">
        <v>572</v>
      </c>
      <c r="B217" s="20"/>
      <c r="C217" s="14" t="s">
        <v>573</v>
      </c>
      <c r="D217" s="33">
        <v>1</v>
      </c>
    </row>
    <row r="218" spans="1:4" x14ac:dyDescent="0.25">
      <c r="A218" s="20" t="s">
        <v>337</v>
      </c>
      <c r="B218" s="20"/>
      <c r="C218" s="14" t="s">
        <v>276</v>
      </c>
      <c r="D218" s="33">
        <v>1</v>
      </c>
    </row>
    <row r="219" spans="1:4" x14ac:dyDescent="0.25">
      <c r="A219" s="20" t="s">
        <v>338</v>
      </c>
      <c r="B219" s="20"/>
      <c r="C219" s="14"/>
      <c r="D219" s="33">
        <v>1</v>
      </c>
    </row>
    <row r="220" spans="1:4" x14ac:dyDescent="0.25">
      <c r="A220" s="20" t="s">
        <v>339</v>
      </c>
      <c r="B220" s="20"/>
      <c r="C220" s="14"/>
      <c r="D220" s="33">
        <v>1</v>
      </c>
    </row>
    <row r="221" spans="1:4" ht="27.6" x14ac:dyDescent="0.25">
      <c r="A221" s="20" t="s">
        <v>340</v>
      </c>
      <c r="B221" s="20" t="s">
        <v>36</v>
      </c>
      <c r="C221" s="14" t="s">
        <v>341</v>
      </c>
      <c r="D221" s="33">
        <v>2</v>
      </c>
    </row>
    <row r="222" spans="1:4" x14ac:dyDescent="0.25">
      <c r="A222" s="20" t="s">
        <v>342</v>
      </c>
      <c r="B222" s="20" t="s">
        <v>30</v>
      </c>
      <c r="C222" s="14" t="s">
        <v>343</v>
      </c>
      <c r="D222" s="33">
        <v>1</v>
      </c>
    </row>
    <row r="223" spans="1:4" x14ac:dyDescent="0.25">
      <c r="A223" s="20" t="s">
        <v>344</v>
      </c>
      <c r="B223" s="20"/>
      <c r="C223" s="14" t="s">
        <v>345</v>
      </c>
      <c r="D223" s="33">
        <v>1</v>
      </c>
    </row>
    <row r="224" spans="1:4" x14ac:dyDescent="0.25">
      <c r="A224" s="20" t="s">
        <v>346</v>
      </c>
      <c r="B224" s="20" t="s">
        <v>30</v>
      </c>
      <c r="C224" s="14" t="s">
        <v>67</v>
      </c>
      <c r="D224" s="33">
        <v>2</v>
      </c>
    </row>
    <row r="225" spans="1:4" x14ac:dyDescent="0.25">
      <c r="A225" s="20" t="s">
        <v>347</v>
      </c>
      <c r="B225" s="20"/>
      <c r="C225" s="14" t="s">
        <v>348</v>
      </c>
      <c r="D225" s="33">
        <v>4</v>
      </c>
    </row>
    <row r="226" spans="1:4" x14ac:dyDescent="0.25">
      <c r="A226" s="20" t="s">
        <v>349</v>
      </c>
      <c r="B226" s="20" t="s">
        <v>219</v>
      </c>
      <c r="C226" s="14" t="s">
        <v>350</v>
      </c>
      <c r="D226" s="33">
        <v>48</v>
      </c>
    </row>
    <row r="227" spans="1:4" ht="27.6" x14ac:dyDescent="0.25">
      <c r="A227" s="20" t="s">
        <v>351</v>
      </c>
      <c r="B227" s="20"/>
      <c r="C227" s="14" t="s">
        <v>352</v>
      </c>
      <c r="D227" s="33">
        <v>1</v>
      </c>
    </row>
    <row r="228" spans="1:4" x14ac:dyDescent="0.25">
      <c r="A228" s="20" t="s">
        <v>353</v>
      </c>
      <c r="B228" s="20" t="s">
        <v>30</v>
      </c>
      <c r="C228" s="14" t="s">
        <v>354</v>
      </c>
      <c r="D228" s="33">
        <v>3</v>
      </c>
    </row>
    <row r="229" spans="1:4" x14ac:dyDescent="0.25">
      <c r="A229" s="20" t="s">
        <v>574</v>
      </c>
      <c r="B229" s="20" t="s">
        <v>30</v>
      </c>
      <c r="C229" s="14" t="s">
        <v>575</v>
      </c>
      <c r="D229" s="33">
        <v>2</v>
      </c>
    </row>
    <row r="230" spans="1:4" ht="69" x14ac:dyDescent="0.25">
      <c r="A230" s="20" t="s">
        <v>355</v>
      </c>
      <c r="B230" s="20" t="s">
        <v>356</v>
      </c>
      <c r="C230" s="14" t="s">
        <v>502</v>
      </c>
      <c r="D230" s="33">
        <v>7</v>
      </c>
    </row>
    <row r="231" spans="1:4" x14ac:dyDescent="0.25">
      <c r="A231" s="20" t="s">
        <v>576</v>
      </c>
      <c r="B231" s="20"/>
      <c r="C231" s="14" t="s">
        <v>577</v>
      </c>
      <c r="D231" s="33">
        <v>1</v>
      </c>
    </row>
    <row r="232" spans="1:4" ht="69" x14ac:dyDescent="0.25">
      <c r="A232" s="20" t="s">
        <v>357</v>
      </c>
      <c r="B232" s="20" t="s">
        <v>30</v>
      </c>
      <c r="C232" s="14" t="s">
        <v>358</v>
      </c>
      <c r="D232" s="33">
        <v>12</v>
      </c>
    </row>
    <row r="233" spans="1:4" x14ac:dyDescent="0.25">
      <c r="A233" s="20" t="s">
        <v>359</v>
      </c>
      <c r="B233" s="20" t="s">
        <v>30</v>
      </c>
      <c r="C233" s="14" t="s">
        <v>360</v>
      </c>
      <c r="D233" s="33">
        <v>2</v>
      </c>
    </row>
    <row r="234" spans="1:4" ht="41.4" x14ac:dyDescent="0.25">
      <c r="A234" s="20" t="s">
        <v>603</v>
      </c>
      <c r="B234" s="20" t="s">
        <v>604</v>
      </c>
      <c r="C234" s="14" t="s">
        <v>716</v>
      </c>
      <c r="D234" s="33">
        <v>1</v>
      </c>
    </row>
    <row r="235" spans="1:4" ht="27.6" x14ac:dyDescent="0.25">
      <c r="A235" s="20" t="s">
        <v>361</v>
      </c>
      <c r="B235" s="20"/>
      <c r="C235" s="14" t="s">
        <v>503</v>
      </c>
      <c r="D235" s="33">
        <v>3</v>
      </c>
    </row>
    <row r="236" spans="1:4" ht="27.6" x14ac:dyDescent="0.25">
      <c r="A236" s="20" t="s">
        <v>362</v>
      </c>
      <c r="B236" s="20" t="s">
        <v>30</v>
      </c>
      <c r="C236" s="14" t="s">
        <v>363</v>
      </c>
      <c r="D236" s="33">
        <v>1</v>
      </c>
    </row>
    <row r="237" spans="1:4" x14ac:dyDescent="0.25">
      <c r="A237" s="20" t="s">
        <v>364</v>
      </c>
      <c r="B237" s="20" t="s">
        <v>30</v>
      </c>
      <c r="C237" s="14" t="s">
        <v>32</v>
      </c>
      <c r="D237" s="33">
        <v>24</v>
      </c>
    </row>
    <row r="238" spans="1:4" x14ac:dyDescent="0.25">
      <c r="A238" s="20" t="s">
        <v>365</v>
      </c>
      <c r="B238" s="20"/>
      <c r="C238" s="14" t="s">
        <v>366</v>
      </c>
      <c r="D238" s="33">
        <v>3</v>
      </c>
    </row>
    <row r="239" spans="1:4" ht="41.4" x14ac:dyDescent="0.25">
      <c r="A239" s="20" t="s">
        <v>367</v>
      </c>
      <c r="B239" s="20" t="s">
        <v>30</v>
      </c>
      <c r="C239" s="14" t="s">
        <v>368</v>
      </c>
      <c r="D239" s="33">
        <v>33</v>
      </c>
    </row>
    <row r="240" spans="1:4" x14ac:dyDescent="0.25">
      <c r="A240" s="20" t="s">
        <v>369</v>
      </c>
      <c r="B240" s="20"/>
      <c r="C240" s="14" t="s">
        <v>32</v>
      </c>
      <c r="D240" s="33">
        <v>1</v>
      </c>
    </row>
    <row r="241" spans="1:4" x14ac:dyDescent="0.25">
      <c r="A241" s="20" t="s">
        <v>370</v>
      </c>
      <c r="B241" s="20" t="s">
        <v>30</v>
      </c>
      <c r="C241" s="14" t="s">
        <v>32</v>
      </c>
      <c r="D241" s="33">
        <v>1</v>
      </c>
    </row>
    <row r="242" spans="1:4" x14ac:dyDescent="0.25">
      <c r="A242" s="20" t="s">
        <v>371</v>
      </c>
      <c r="B242" s="20"/>
      <c r="C242" s="14" t="s">
        <v>32</v>
      </c>
      <c r="D242" s="33">
        <v>1</v>
      </c>
    </row>
    <row r="243" spans="1:4" x14ac:dyDescent="0.25">
      <c r="A243" s="20" t="s">
        <v>372</v>
      </c>
      <c r="B243" s="20"/>
      <c r="C243" s="14" t="s">
        <v>32</v>
      </c>
      <c r="D243" s="33">
        <v>1</v>
      </c>
    </row>
    <row r="244" spans="1:4" ht="27.6" x14ac:dyDescent="0.25">
      <c r="A244" s="20" t="s">
        <v>373</v>
      </c>
      <c r="B244" s="20" t="s">
        <v>66</v>
      </c>
      <c r="C244" s="14" t="s">
        <v>318</v>
      </c>
      <c r="D244" s="33">
        <v>1</v>
      </c>
    </row>
    <row r="245" spans="1:4" x14ac:dyDescent="0.25">
      <c r="A245" s="20" t="s">
        <v>374</v>
      </c>
      <c r="B245" s="20" t="s">
        <v>30</v>
      </c>
      <c r="C245" s="14" t="s">
        <v>67</v>
      </c>
      <c r="D245" s="33">
        <v>3</v>
      </c>
    </row>
    <row r="246" spans="1:4" ht="27.6" x14ac:dyDescent="0.25">
      <c r="A246" s="20" t="s">
        <v>375</v>
      </c>
      <c r="B246" s="20" t="s">
        <v>30</v>
      </c>
      <c r="C246" s="14" t="s">
        <v>376</v>
      </c>
      <c r="D246" s="33">
        <v>3</v>
      </c>
    </row>
    <row r="247" spans="1:4" ht="27.6" x14ac:dyDescent="0.25">
      <c r="A247" s="20" t="s">
        <v>377</v>
      </c>
      <c r="B247" s="20" t="s">
        <v>140</v>
      </c>
      <c r="C247" s="14" t="s">
        <v>378</v>
      </c>
      <c r="D247" s="33">
        <v>3</v>
      </c>
    </row>
    <row r="248" spans="1:4" ht="27.6" x14ac:dyDescent="0.25">
      <c r="A248" s="20" t="s">
        <v>379</v>
      </c>
      <c r="B248" s="20" t="s">
        <v>30</v>
      </c>
      <c r="C248" s="14" t="s">
        <v>380</v>
      </c>
      <c r="D248" s="33">
        <v>2</v>
      </c>
    </row>
    <row r="249" spans="1:4" x14ac:dyDescent="0.25">
      <c r="A249" s="20" t="s">
        <v>381</v>
      </c>
      <c r="B249" s="20" t="s">
        <v>30</v>
      </c>
      <c r="C249" s="14" t="s">
        <v>67</v>
      </c>
      <c r="D249" s="33">
        <v>35</v>
      </c>
    </row>
    <row r="250" spans="1:4" x14ac:dyDescent="0.25">
      <c r="A250" s="20" t="s">
        <v>578</v>
      </c>
      <c r="B250" s="20"/>
      <c r="C250" s="14"/>
      <c r="D250" s="33">
        <v>1</v>
      </c>
    </row>
    <row r="251" spans="1:4" x14ac:dyDescent="0.25">
      <c r="A251" s="20" t="s">
        <v>382</v>
      </c>
      <c r="B251" s="20"/>
      <c r="C251" s="14"/>
      <c r="D251" s="33">
        <v>4</v>
      </c>
    </row>
    <row r="252" spans="1:4" x14ac:dyDescent="0.25">
      <c r="A252" s="20" t="s">
        <v>385</v>
      </c>
      <c r="B252" s="20"/>
      <c r="C252" s="14"/>
      <c r="D252" s="33">
        <v>1</v>
      </c>
    </row>
    <row r="253" spans="1:4" ht="27.6" x14ac:dyDescent="0.25">
      <c r="A253" s="20" t="s">
        <v>386</v>
      </c>
      <c r="B253" s="20" t="s">
        <v>66</v>
      </c>
      <c r="C253" s="14"/>
      <c r="D253" s="33">
        <v>1</v>
      </c>
    </row>
    <row r="254" spans="1:4" ht="27.6" x14ac:dyDescent="0.25">
      <c r="A254" s="20" t="s">
        <v>387</v>
      </c>
      <c r="B254" s="20" t="s">
        <v>140</v>
      </c>
      <c r="C254" s="14" t="s">
        <v>388</v>
      </c>
      <c r="D254" s="33">
        <v>1</v>
      </c>
    </row>
    <row r="255" spans="1:4" ht="41.4" x14ac:dyDescent="0.25">
      <c r="A255" s="20" t="s">
        <v>389</v>
      </c>
      <c r="B255" s="20" t="s">
        <v>30</v>
      </c>
      <c r="C255" s="14" t="s">
        <v>390</v>
      </c>
      <c r="D255" s="33">
        <v>2</v>
      </c>
    </row>
    <row r="256" spans="1:4" x14ac:dyDescent="0.25">
      <c r="A256" s="20" t="s">
        <v>391</v>
      </c>
      <c r="B256" s="20" t="s">
        <v>30</v>
      </c>
      <c r="C256" s="14" t="s">
        <v>605</v>
      </c>
      <c r="D256" s="33">
        <v>12</v>
      </c>
    </row>
    <row r="257" spans="1:4" ht="41.4" x14ac:dyDescent="0.25">
      <c r="A257" s="20" t="s">
        <v>392</v>
      </c>
      <c r="B257" s="20" t="s">
        <v>30</v>
      </c>
      <c r="C257" s="14" t="s">
        <v>393</v>
      </c>
      <c r="D257" s="33">
        <v>2</v>
      </c>
    </row>
    <row r="258" spans="1:4" ht="27.6" x14ac:dyDescent="0.25">
      <c r="A258" s="20" t="s">
        <v>394</v>
      </c>
      <c r="B258" s="20" t="s">
        <v>395</v>
      </c>
      <c r="C258" s="14" t="s">
        <v>396</v>
      </c>
      <c r="D258" s="33">
        <v>9</v>
      </c>
    </row>
    <row r="259" spans="1:4" ht="27.6" x14ac:dyDescent="0.25">
      <c r="A259" s="20" t="s">
        <v>383</v>
      </c>
      <c r="B259" s="20" t="s">
        <v>30</v>
      </c>
      <c r="C259" s="14" t="s">
        <v>384</v>
      </c>
      <c r="D259" s="33">
        <v>1</v>
      </c>
    </row>
    <row r="260" spans="1:4" x14ac:dyDescent="0.25">
      <c r="A260" s="20" t="s">
        <v>513</v>
      </c>
      <c r="B260" s="20"/>
      <c r="C260" s="14" t="s">
        <v>606</v>
      </c>
      <c r="D260" s="33">
        <v>1</v>
      </c>
    </row>
    <row r="261" spans="1:4" ht="41.4" x14ac:dyDescent="0.25">
      <c r="A261" s="20" t="s">
        <v>397</v>
      </c>
      <c r="B261" s="20"/>
      <c r="C261" s="14" t="s">
        <v>398</v>
      </c>
      <c r="D261" s="33">
        <v>4</v>
      </c>
    </row>
    <row r="262" spans="1:4" x14ac:dyDescent="0.25">
      <c r="A262" s="20" t="s">
        <v>514</v>
      </c>
      <c r="B262" s="20"/>
      <c r="C262" s="14" t="s">
        <v>519</v>
      </c>
      <c r="D262" s="33">
        <v>1</v>
      </c>
    </row>
    <row r="263" spans="1:4" x14ac:dyDescent="0.25">
      <c r="A263" s="20" t="s">
        <v>399</v>
      </c>
      <c r="B263" s="20" t="s">
        <v>30</v>
      </c>
      <c r="C263" s="14" t="s">
        <v>145</v>
      </c>
      <c r="D263" s="33">
        <v>15</v>
      </c>
    </row>
    <row r="264" spans="1:4" x14ac:dyDescent="0.25">
      <c r="A264" s="20" t="s">
        <v>400</v>
      </c>
      <c r="B264" s="20"/>
      <c r="C264" s="14"/>
      <c r="D264" s="33">
        <v>2</v>
      </c>
    </row>
    <row r="265" spans="1:4" ht="41.4" x14ac:dyDescent="0.25">
      <c r="A265" s="20" t="s">
        <v>401</v>
      </c>
      <c r="B265" s="20" t="s">
        <v>56</v>
      </c>
      <c r="C265" s="14" t="s">
        <v>504</v>
      </c>
      <c r="D265" s="33">
        <v>6</v>
      </c>
    </row>
    <row r="266" spans="1:4" ht="41.4" x14ac:dyDescent="0.25">
      <c r="A266" s="20" t="s">
        <v>402</v>
      </c>
      <c r="B266" s="20" t="s">
        <v>478</v>
      </c>
      <c r="C266" s="14" t="s">
        <v>403</v>
      </c>
      <c r="D266" s="33">
        <v>149</v>
      </c>
    </row>
    <row r="267" spans="1:4" x14ac:dyDescent="0.25">
      <c r="A267" s="20" t="s">
        <v>404</v>
      </c>
      <c r="B267" s="20" t="s">
        <v>30</v>
      </c>
      <c r="C267" s="14" t="s">
        <v>405</v>
      </c>
      <c r="D267" s="33">
        <v>7</v>
      </c>
    </row>
    <row r="268" spans="1:4" x14ac:dyDescent="0.25">
      <c r="A268" s="20" t="s">
        <v>406</v>
      </c>
      <c r="B268" s="20" t="s">
        <v>30</v>
      </c>
      <c r="C268" s="14" t="s">
        <v>234</v>
      </c>
      <c r="D268" s="33">
        <v>1</v>
      </c>
    </row>
    <row r="269" spans="1:4" x14ac:dyDescent="0.25">
      <c r="A269" s="20" t="s">
        <v>579</v>
      </c>
      <c r="B269" s="20" t="s">
        <v>30</v>
      </c>
      <c r="C269" s="14" t="s">
        <v>580</v>
      </c>
      <c r="D269" s="33">
        <v>1</v>
      </c>
    </row>
    <row r="270" spans="1:4" x14ac:dyDescent="0.25">
      <c r="A270" s="20" t="s">
        <v>407</v>
      </c>
      <c r="B270" s="20" t="s">
        <v>229</v>
      </c>
      <c r="C270" s="14" t="s">
        <v>607</v>
      </c>
      <c r="D270" s="33">
        <v>1</v>
      </c>
    </row>
    <row r="271" spans="1:4" ht="41.4" x14ac:dyDescent="0.25">
      <c r="A271" s="20" t="s">
        <v>408</v>
      </c>
      <c r="B271" s="20" t="s">
        <v>30</v>
      </c>
      <c r="C271" s="14" t="s">
        <v>409</v>
      </c>
      <c r="D271" s="33">
        <v>11</v>
      </c>
    </row>
    <row r="272" spans="1:4" x14ac:dyDescent="0.25">
      <c r="A272" s="20" t="s">
        <v>410</v>
      </c>
      <c r="B272" s="20"/>
      <c r="C272" s="14" t="s">
        <v>234</v>
      </c>
      <c r="D272" s="33">
        <v>2</v>
      </c>
    </row>
    <row r="273" spans="1:4" ht="69" x14ac:dyDescent="0.25">
      <c r="A273" s="20" t="s">
        <v>411</v>
      </c>
      <c r="B273" s="20" t="s">
        <v>30</v>
      </c>
      <c r="C273" s="14" t="s">
        <v>608</v>
      </c>
      <c r="D273" s="33">
        <v>8</v>
      </c>
    </row>
    <row r="274" spans="1:4" ht="27.6" x14ac:dyDescent="0.25">
      <c r="A274" s="20" t="s">
        <v>581</v>
      </c>
      <c r="B274" s="20"/>
      <c r="C274" s="14" t="s">
        <v>582</v>
      </c>
      <c r="D274" s="33">
        <v>1</v>
      </c>
    </row>
    <row r="275" spans="1:4" x14ac:dyDescent="0.25">
      <c r="A275" s="20" t="s">
        <v>583</v>
      </c>
      <c r="B275" s="20"/>
      <c r="C275" s="14"/>
      <c r="D275" s="33">
        <v>1</v>
      </c>
    </row>
    <row r="276" spans="1:4" ht="41.4" x14ac:dyDescent="0.25">
      <c r="A276" s="20" t="s">
        <v>412</v>
      </c>
      <c r="B276" s="20" t="s">
        <v>30</v>
      </c>
      <c r="C276" s="14" t="s">
        <v>413</v>
      </c>
      <c r="D276" s="33">
        <v>32</v>
      </c>
    </row>
    <row r="277" spans="1:4" x14ac:dyDescent="0.25">
      <c r="A277" s="20" t="s">
        <v>584</v>
      </c>
      <c r="B277" s="20"/>
      <c r="C277" s="14" t="s">
        <v>568</v>
      </c>
      <c r="D277" s="33">
        <v>1</v>
      </c>
    </row>
    <row r="278" spans="1:4" ht="27.6" x14ac:dyDescent="0.25">
      <c r="A278" s="20" t="s">
        <v>414</v>
      </c>
      <c r="B278" s="20"/>
      <c r="C278" s="14" t="s">
        <v>481</v>
      </c>
      <c r="D278" s="33">
        <v>2</v>
      </c>
    </row>
    <row r="279" spans="1:4" x14ac:dyDescent="0.25">
      <c r="A279" s="20" t="s">
        <v>609</v>
      </c>
      <c r="B279" s="20" t="s">
        <v>30</v>
      </c>
      <c r="C279" s="14"/>
      <c r="D279" s="33">
        <v>1</v>
      </c>
    </row>
    <row r="280" spans="1:4" ht="27.6" x14ac:dyDescent="0.25">
      <c r="A280" s="20" t="s">
        <v>415</v>
      </c>
      <c r="B280" s="20"/>
      <c r="C280" s="14" t="s">
        <v>416</v>
      </c>
      <c r="D280" s="33">
        <v>1</v>
      </c>
    </row>
    <row r="281" spans="1:4" x14ac:dyDescent="0.25">
      <c r="A281" s="20" t="s">
        <v>417</v>
      </c>
      <c r="B281" s="20"/>
      <c r="C281" s="14" t="s">
        <v>32</v>
      </c>
      <c r="D281" s="33">
        <v>2</v>
      </c>
    </row>
    <row r="282" spans="1:4" x14ac:dyDescent="0.25">
      <c r="A282" s="20" t="s">
        <v>418</v>
      </c>
      <c r="B282" s="20"/>
      <c r="C282" s="14"/>
      <c r="D282" s="33">
        <v>1</v>
      </c>
    </row>
    <row r="283" spans="1:4" x14ac:dyDescent="0.25">
      <c r="A283" s="20" t="s">
        <v>419</v>
      </c>
      <c r="B283" s="20" t="s">
        <v>30</v>
      </c>
      <c r="C283" s="14" t="s">
        <v>234</v>
      </c>
      <c r="D283" s="33">
        <v>2</v>
      </c>
    </row>
    <row r="284" spans="1:4" ht="41.4" x14ac:dyDescent="0.25">
      <c r="A284" s="20" t="s">
        <v>610</v>
      </c>
      <c r="B284" s="20" t="s">
        <v>56</v>
      </c>
      <c r="C284" s="14"/>
      <c r="D284" s="33">
        <v>1</v>
      </c>
    </row>
    <row r="285" spans="1:4" ht="27.6" x14ac:dyDescent="0.25">
      <c r="A285" s="20" t="s">
        <v>420</v>
      </c>
      <c r="B285" s="20" t="s">
        <v>30</v>
      </c>
      <c r="C285" s="14" t="s">
        <v>421</v>
      </c>
      <c r="D285" s="33">
        <v>1</v>
      </c>
    </row>
    <row r="286" spans="1:4" ht="41.4" x14ac:dyDescent="0.25">
      <c r="A286" s="20" t="s">
        <v>422</v>
      </c>
      <c r="B286" s="20" t="s">
        <v>56</v>
      </c>
      <c r="C286" s="14" t="s">
        <v>505</v>
      </c>
      <c r="D286" s="33">
        <v>3</v>
      </c>
    </row>
    <row r="287" spans="1:4" ht="27.6" x14ac:dyDescent="0.25">
      <c r="A287" s="20" t="s">
        <v>423</v>
      </c>
      <c r="B287" s="20" t="s">
        <v>30</v>
      </c>
      <c r="C287" s="14" t="s">
        <v>506</v>
      </c>
      <c r="D287" s="33">
        <v>1</v>
      </c>
    </row>
    <row r="288" spans="1:4" x14ac:dyDescent="0.25">
      <c r="A288" s="20" t="s">
        <v>424</v>
      </c>
      <c r="B288" s="20"/>
      <c r="C288" s="14" t="s">
        <v>425</v>
      </c>
      <c r="D288" s="33">
        <v>1</v>
      </c>
    </row>
    <row r="289" spans="1:4" x14ac:dyDescent="0.25">
      <c r="A289" s="20" t="s">
        <v>430</v>
      </c>
      <c r="B289" s="20" t="s">
        <v>87</v>
      </c>
      <c r="C289" s="14" t="s">
        <v>431</v>
      </c>
      <c r="D289" s="33">
        <v>1</v>
      </c>
    </row>
    <row r="290" spans="1:4" x14ac:dyDescent="0.25">
      <c r="A290" s="20" t="s">
        <v>701</v>
      </c>
      <c r="B290" s="20" t="s">
        <v>87</v>
      </c>
      <c r="C290" s="14" t="s">
        <v>67</v>
      </c>
      <c r="D290" s="33">
        <v>1</v>
      </c>
    </row>
    <row r="291" spans="1:4" x14ac:dyDescent="0.25">
      <c r="A291" s="20" t="s">
        <v>426</v>
      </c>
      <c r="B291" s="20"/>
      <c r="C291" s="14" t="s">
        <v>427</v>
      </c>
      <c r="D291" s="33">
        <v>172</v>
      </c>
    </row>
    <row r="292" spans="1:4" x14ac:dyDescent="0.25">
      <c r="A292" s="20" t="s">
        <v>428</v>
      </c>
      <c r="B292" s="20"/>
      <c r="C292" s="14"/>
      <c r="D292" s="33">
        <v>37</v>
      </c>
    </row>
    <row r="293" spans="1:4" x14ac:dyDescent="0.25">
      <c r="A293" s="20" t="s">
        <v>429</v>
      </c>
      <c r="B293" s="20"/>
      <c r="C293" s="14"/>
      <c r="D293" s="33">
        <v>11</v>
      </c>
    </row>
    <row r="294" spans="1:4" x14ac:dyDescent="0.25">
      <c r="A294" s="20" t="s">
        <v>432</v>
      </c>
      <c r="B294" s="20" t="s">
        <v>30</v>
      </c>
      <c r="C294" s="14" t="s">
        <v>433</v>
      </c>
      <c r="D294" s="33">
        <v>4</v>
      </c>
    </row>
    <row r="295" spans="1:4" x14ac:dyDescent="0.25">
      <c r="A295" s="20" t="s">
        <v>434</v>
      </c>
      <c r="B295" s="20"/>
      <c r="C295" s="14"/>
      <c r="D295" s="33">
        <v>1</v>
      </c>
    </row>
    <row r="296" spans="1:4" ht="27.6" x14ac:dyDescent="0.25">
      <c r="A296" s="20" t="s">
        <v>435</v>
      </c>
      <c r="B296" s="20"/>
      <c r="C296" s="14" t="s">
        <v>436</v>
      </c>
      <c r="D296" s="33">
        <v>4</v>
      </c>
    </row>
    <row r="297" spans="1:4" x14ac:dyDescent="0.25">
      <c r="A297" s="20" t="s">
        <v>437</v>
      </c>
      <c r="B297" s="20"/>
      <c r="C297" s="14" t="s">
        <v>438</v>
      </c>
      <c r="D297" s="33">
        <v>1</v>
      </c>
    </row>
    <row r="298" spans="1:4" ht="27.6" x14ac:dyDescent="0.25">
      <c r="A298" s="20" t="s">
        <v>439</v>
      </c>
      <c r="B298" s="20"/>
      <c r="C298" s="14" t="s">
        <v>440</v>
      </c>
      <c r="D298" s="33">
        <v>6</v>
      </c>
    </row>
    <row r="299" spans="1:4" ht="27.6" x14ac:dyDescent="0.25">
      <c r="A299" s="20" t="s">
        <v>441</v>
      </c>
      <c r="B299" s="20" t="s">
        <v>134</v>
      </c>
      <c r="C299" s="14" t="s">
        <v>442</v>
      </c>
      <c r="D299" s="33">
        <v>3</v>
      </c>
    </row>
    <row r="300" spans="1:4" x14ac:dyDescent="0.25">
      <c r="A300" s="20" t="s">
        <v>443</v>
      </c>
      <c r="B300" s="20" t="s">
        <v>30</v>
      </c>
      <c r="C300" s="14" t="s">
        <v>234</v>
      </c>
      <c r="D300" s="33">
        <v>2</v>
      </c>
    </row>
    <row r="301" spans="1:4" ht="27.6" x14ac:dyDescent="0.25">
      <c r="A301" s="20" t="s">
        <v>585</v>
      </c>
      <c r="B301" s="20" t="s">
        <v>36</v>
      </c>
      <c r="C301" s="14" t="s">
        <v>444</v>
      </c>
      <c r="D301" s="33">
        <v>14</v>
      </c>
    </row>
    <row r="302" spans="1:4" ht="27.6" x14ac:dyDescent="0.25">
      <c r="A302" s="20" t="s">
        <v>445</v>
      </c>
      <c r="B302" s="20" t="s">
        <v>36</v>
      </c>
      <c r="C302" s="14" t="s">
        <v>482</v>
      </c>
      <c r="D302" s="33">
        <v>2</v>
      </c>
    </row>
    <row r="303" spans="1:4" x14ac:dyDescent="0.25">
      <c r="A303" s="20" t="s">
        <v>446</v>
      </c>
      <c r="B303" s="20"/>
      <c r="C303" s="14" t="s">
        <v>447</v>
      </c>
      <c r="D303" s="33">
        <v>4</v>
      </c>
    </row>
    <row r="304" spans="1:4" ht="55.2" x14ac:dyDescent="0.25">
      <c r="A304" s="20" t="s">
        <v>448</v>
      </c>
      <c r="B304" s="20" t="s">
        <v>30</v>
      </c>
      <c r="C304" s="14" t="s">
        <v>449</v>
      </c>
      <c r="D304" s="33">
        <v>2</v>
      </c>
    </row>
    <row r="305" spans="1:4" ht="41.4" x14ac:dyDescent="0.25">
      <c r="A305" s="20" t="s">
        <v>450</v>
      </c>
      <c r="B305" s="20" t="s">
        <v>36</v>
      </c>
      <c r="C305" s="14" t="s">
        <v>451</v>
      </c>
      <c r="D305" s="33">
        <v>6</v>
      </c>
    </row>
    <row r="306" spans="1:4" x14ac:dyDescent="0.25">
      <c r="A306" s="20" t="s">
        <v>452</v>
      </c>
      <c r="B306" s="20" t="s">
        <v>134</v>
      </c>
      <c r="C306" s="14" t="s">
        <v>453</v>
      </c>
      <c r="D306" s="33">
        <v>1</v>
      </c>
    </row>
    <row r="307" spans="1:4" ht="27.6" x14ac:dyDescent="0.25">
      <c r="A307" s="20" t="s">
        <v>454</v>
      </c>
      <c r="B307" s="20" t="s">
        <v>30</v>
      </c>
      <c r="C307" s="14" t="s">
        <v>455</v>
      </c>
      <c r="D307" s="33">
        <v>1</v>
      </c>
    </row>
    <row r="308" spans="1:4" x14ac:dyDescent="0.25">
      <c r="A308" s="20" t="s">
        <v>456</v>
      </c>
      <c r="B308" s="20" t="s">
        <v>30</v>
      </c>
      <c r="C308" s="14" t="s">
        <v>457</v>
      </c>
      <c r="D308" s="33">
        <v>21</v>
      </c>
    </row>
    <row r="309" spans="1:4" x14ac:dyDescent="0.25">
      <c r="A309" s="20" t="s">
        <v>458</v>
      </c>
      <c r="B309" s="20"/>
      <c r="C309" s="14" t="s">
        <v>234</v>
      </c>
      <c r="D309" s="33">
        <v>1</v>
      </c>
    </row>
    <row r="310" spans="1:4" ht="27.6" x14ac:dyDescent="0.25">
      <c r="A310" s="20" t="s">
        <v>459</v>
      </c>
      <c r="B310" s="20" t="s">
        <v>66</v>
      </c>
      <c r="C310" s="14" t="s">
        <v>460</v>
      </c>
      <c r="D310" s="33">
        <v>8</v>
      </c>
    </row>
    <row r="311" spans="1:4" x14ac:dyDescent="0.25">
      <c r="A311" s="20" t="s">
        <v>461</v>
      </c>
      <c r="B311" s="20"/>
      <c r="C311" s="14" t="s">
        <v>234</v>
      </c>
      <c r="D311" s="33">
        <v>1</v>
      </c>
    </row>
    <row r="312" spans="1:4" x14ac:dyDescent="0.25">
      <c r="A312" s="20" t="s">
        <v>462</v>
      </c>
      <c r="B312" s="20" t="s">
        <v>134</v>
      </c>
      <c r="C312" s="14" t="s">
        <v>463</v>
      </c>
      <c r="D312" s="33">
        <v>1</v>
      </c>
    </row>
    <row r="313" spans="1:4" ht="27.6" x14ac:dyDescent="0.25">
      <c r="A313" s="20" t="s">
        <v>464</v>
      </c>
      <c r="B313" s="20" t="s">
        <v>30</v>
      </c>
      <c r="C313" s="14" t="s">
        <v>507</v>
      </c>
      <c r="D313" s="33">
        <v>70</v>
      </c>
    </row>
    <row r="314" spans="1:4" ht="27.6" x14ac:dyDescent="0.25">
      <c r="A314" s="20" t="s">
        <v>465</v>
      </c>
      <c r="B314" s="20"/>
      <c r="C314" s="14" t="s">
        <v>466</v>
      </c>
      <c r="D314" s="33">
        <v>30</v>
      </c>
    </row>
    <row r="315" spans="1:4" x14ac:dyDescent="0.25">
      <c r="A315" s="20" t="s">
        <v>586</v>
      </c>
      <c r="B315" s="20" t="s">
        <v>30</v>
      </c>
      <c r="C315" s="14"/>
      <c r="D315" s="33">
        <v>9</v>
      </c>
    </row>
    <row r="316" spans="1:4" x14ac:dyDescent="0.25">
      <c r="A316" s="20" t="s">
        <v>467</v>
      </c>
      <c r="B316" s="20" t="s">
        <v>30</v>
      </c>
      <c r="C316" s="14" t="s">
        <v>468</v>
      </c>
      <c r="D316" s="33">
        <v>9</v>
      </c>
    </row>
    <row r="317" spans="1:4" x14ac:dyDescent="0.25">
      <c r="A317" s="20" t="s">
        <v>469</v>
      </c>
      <c r="B317" s="20"/>
      <c r="C317" s="14"/>
      <c r="D317" s="33">
        <v>1</v>
      </c>
    </row>
    <row r="318" spans="1:4" ht="27.6" x14ac:dyDescent="0.25">
      <c r="A318" s="20" t="s">
        <v>470</v>
      </c>
      <c r="B318" s="20"/>
      <c r="C318" s="14" t="s">
        <v>471</v>
      </c>
      <c r="D318" s="33">
        <v>6</v>
      </c>
    </row>
    <row r="319" spans="1:4" ht="27.6" x14ac:dyDescent="0.25">
      <c r="A319" s="20" t="s">
        <v>472</v>
      </c>
      <c r="B319" s="20" t="s">
        <v>30</v>
      </c>
      <c r="C319" s="14" t="s">
        <v>473</v>
      </c>
      <c r="D319" s="33">
        <v>3</v>
      </c>
    </row>
    <row r="320" spans="1:4" x14ac:dyDescent="0.25">
      <c r="A320" s="20" t="s">
        <v>474</v>
      </c>
      <c r="B320" s="20"/>
      <c r="C320" s="14" t="s">
        <v>289</v>
      </c>
      <c r="D320" s="33">
        <v>1</v>
      </c>
    </row>
    <row r="321" spans="1:4" ht="27.6" x14ac:dyDescent="0.25">
      <c r="A321" s="20" t="s">
        <v>702</v>
      </c>
      <c r="B321" s="20" t="s">
        <v>30</v>
      </c>
      <c r="C321" s="14" t="s">
        <v>132</v>
      </c>
      <c r="D321" s="33">
        <v>4</v>
      </c>
    </row>
    <row r="322" spans="1:4" x14ac:dyDescent="0.25">
      <c r="A322" s="20" t="s">
        <v>703</v>
      </c>
      <c r="B322" s="20"/>
      <c r="C322" s="14" t="s">
        <v>133</v>
      </c>
      <c r="D322" s="33">
        <v>2</v>
      </c>
    </row>
    <row r="323" spans="1:4" x14ac:dyDescent="0.25">
      <c r="A323" s="20" t="s">
        <v>704</v>
      </c>
      <c r="B323" s="20" t="s">
        <v>134</v>
      </c>
      <c r="C323" s="14" t="s">
        <v>135</v>
      </c>
      <c r="D323" s="33">
        <v>2</v>
      </c>
    </row>
    <row r="324" spans="1:4" x14ac:dyDescent="0.25">
      <c r="A324" s="20" t="s">
        <v>136</v>
      </c>
      <c r="B324" s="20" t="s">
        <v>30</v>
      </c>
      <c r="C324" s="14"/>
      <c r="D324" s="33">
        <v>25</v>
      </c>
    </row>
    <row r="325" spans="1:4" x14ac:dyDescent="0.25">
      <c r="A325" s="20" t="s">
        <v>587</v>
      </c>
      <c r="B325" s="20"/>
      <c r="C325" s="14" t="s">
        <v>539</v>
      </c>
      <c r="D325" s="33">
        <v>1</v>
      </c>
    </row>
    <row r="326" spans="1:4" x14ac:dyDescent="0.25">
      <c r="A326" s="20" t="s">
        <v>137</v>
      </c>
      <c r="B326" s="20"/>
      <c r="C326" s="14"/>
      <c r="D326" s="33">
        <v>1</v>
      </c>
    </row>
    <row r="327" spans="1:4" ht="69" x14ac:dyDescent="0.25">
      <c r="A327" s="20" t="s">
        <v>705</v>
      </c>
      <c r="B327" s="20" t="s">
        <v>138</v>
      </c>
      <c r="C327" s="14" t="s">
        <v>139</v>
      </c>
      <c r="D327" s="33">
        <v>1</v>
      </c>
    </row>
    <row r="328" spans="1:4" ht="55.2" x14ac:dyDescent="0.25">
      <c r="A328" s="20" t="s">
        <v>706</v>
      </c>
      <c r="B328" s="20" t="s">
        <v>30</v>
      </c>
      <c r="C328" s="14" t="s">
        <v>488</v>
      </c>
      <c r="D328" s="33">
        <v>7</v>
      </c>
    </row>
    <row r="329" spans="1:4" ht="27.6" x14ac:dyDescent="0.25">
      <c r="A329" s="20" t="s">
        <v>707</v>
      </c>
      <c r="B329" s="20" t="s">
        <v>140</v>
      </c>
      <c r="C329" s="14" t="s">
        <v>141</v>
      </c>
      <c r="D329" s="33">
        <v>1</v>
      </c>
    </row>
    <row r="330" spans="1:4" ht="41.4" x14ac:dyDescent="0.25">
      <c r="A330" s="20" t="s">
        <v>169</v>
      </c>
      <c r="B330" s="20"/>
      <c r="C330" s="14" t="s">
        <v>489</v>
      </c>
      <c r="D330" s="33">
        <v>5</v>
      </c>
    </row>
    <row r="331" spans="1:4" x14ac:dyDescent="0.25">
      <c r="A331" s="20" t="s">
        <v>170</v>
      </c>
      <c r="B331" s="20"/>
      <c r="C331" s="14"/>
      <c r="D331" s="33">
        <v>3</v>
      </c>
    </row>
    <row r="332" spans="1:4" x14ac:dyDescent="0.25">
      <c r="A332" s="20" t="s">
        <v>171</v>
      </c>
      <c r="B332" s="20" t="s">
        <v>30</v>
      </c>
      <c r="C332" s="14" t="s">
        <v>172</v>
      </c>
      <c r="D332" s="33">
        <v>1</v>
      </c>
    </row>
    <row r="333" spans="1:4" ht="27.6" x14ac:dyDescent="0.25">
      <c r="A333" s="20" t="s">
        <v>173</v>
      </c>
      <c r="B333" s="20" t="s">
        <v>36</v>
      </c>
      <c r="C333" s="14" t="s">
        <v>174</v>
      </c>
      <c r="D333" s="33">
        <v>5</v>
      </c>
    </row>
    <row r="334" spans="1:4" ht="41.4" x14ac:dyDescent="0.25">
      <c r="A334" s="20" t="s">
        <v>588</v>
      </c>
      <c r="B334" s="20" t="s">
        <v>56</v>
      </c>
      <c r="C334" s="14" t="s">
        <v>32</v>
      </c>
      <c r="D334" s="33">
        <v>2</v>
      </c>
    </row>
    <row r="335" spans="1:4" ht="27.6" x14ac:dyDescent="0.25">
      <c r="A335" s="20" t="s">
        <v>175</v>
      </c>
      <c r="B335" s="20" t="s">
        <v>36</v>
      </c>
      <c r="C335" s="14" t="s">
        <v>176</v>
      </c>
      <c r="D335" s="33">
        <v>3</v>
      </c>
    </row>
    <row r="336" spans="1:4" ht="27.6" x14ac:dyDescent="0.25">
      <c r="A336" s="20" t="s">
        <v>177</v>
      </c>
      <c r="B336" s="20"/>
      <c r="C336" s="14" t="s">
        <v>490</v>
      </c>
      <c r="D336" s="33">
        <v>27</v>
      </c>
    </row>
    <row r="337" spans="1:4" x14ac:dyDescent="0.25">
      <c r="A337" s="20" t="s">
        <v>611</v>
      </c>
      <c r="B337" s="20"/>
      <c r="C337" s="14" t="s">
        <v>612</v>
      </c>
      <c r="D337" s="33">
        <v>1</v>
      </c>
    </row>
    <row r="338" spans="1:4" ht="41.4" x14ac:dyDescent="0.25">
      <c r="A338" s="20" t="s">
        <v>178</v>
      </c>
      <c r="B338" s="20" t="s">
        <v>179</v>
      </c>
      <c r="C338" s="14" t="s">
        <v>491</v>
      </c>
      <c r="D338" s="33">
        <v>3</v>
      </c>
    </row>
    <row r="339" spans="1:4" ht="69" x14ac:dyDescent="0.25">
      <c r="A339" s="20" t="s">
        <v>708</v>
      </c>
      <c r="B339" s="20" t="s">
        <v>138</v>
      </c>
      <c r="C339" s="14" t="s">
        <v>180</v>
      </c>
      <c r="D339" s="33">
        <v>2</v>
      </c>
    </row>
    <row r="340" spans="1:4" x14ac:dyDescent="0.25">
      <c r="A340" s="20" t="s">
        <v>709</v>
      </c>
      <c r="B340" s="20" t="s">
        <v>30</v>
      </c>
      <c r="C340" s="14" t="s">
        <v>32</v>
      </c>
      <c r="D340" s="33">
        <v>1</v>
      </c>
    </row>
    <row r="341" spans="1:4" ht="27.6" x14ac:dyDescent="0.25">
      <c r="A341" s="20" t="s">
        <v>284</v>
      </c>
      <c r="B341" s="20" t="s">
        <v>477</v>
      </c>
      <c r="C341" s="14" t="s">
        <v>285</v>
      </c>
      <c r="D341" s="33">
        <v>4</v>
      </c>
    </row>
    <row r="342" spans="1:4" x14ac:dyDescent="0.25">
      <c r="A342" s="20" t="s">
        <v>286</v>
      </c>
      <c r="B342" s="20" t="s">
        <v>30</v>
      </c>
      <c r="C342" s="14" t="s">
        <v>276</v>
      </c>
      <c r="D342" s="33">
        <v>56</v>
      </c>
    </row>
    <row r="343" spans="1:4" ht="27.6" x14ac:dyDescent="0.25">
      <c r="A343" s="20" t="s">
        <v>287</v>
      </c>
      <c r="B343" s="20"/>
      <c r="C343" s="14" t="s">
        <v>92</v>
      </c>
      <c r="D343" s="33">
        <v>2</v>
      </c>
    </row>
    <row r="344" spans="1:4" x14ac:dyDescent="0.25">
      <c r="A344" s="20" t="s">
        <v>288</v>
      </c>
      <c r="B344" s="20"/>
      <c r="C344" s="14" t="s">
        <v>289</v>
      </c>
      <c r="D344" s="33">
        <v>3</v>
      </c>
    </row>
    <row r="345" spans="1:4" x14ac:dyDescent="0.25">
      <c r="A345" s="20" t="s">
        <v>710</v>
      </c>
      <c r="B345" s="20" t="s">
        <v>30</v>
      </c>
      <c r="C345" s="14" t="s">
        <v>67</v>
      </c>
      <c r="D345" s="33">
        <v>2</v>
      </c>
    </row>
    <row r="346" spans="1:4" x14ac:dyDescent="0.25">
      <c r="A346" s="20" t="s">
        <v>711</v>
      </c>
      <c r="B346" s="20"/>
      <c r="C346" s="14" t="s">
        <v>276</v>
      </c>
      <c r="D346" s="33">
        <v>1</v>
      </c>
    </row>
    <row r="347" spans="1:4" x14ac:dyDescent="0.25">
      <c r="A347" s="20" t="s">
        <v>613</v>
      </c>
      <c r="B347" s="20"/>
      <c r="C347" s="14" t="s">
        <v>614</v>
      </c>
      <c r="D347" s="33">
        <v>2</v>
      </c>
    </row>
    <row r="348" spans="1:4" x14ac:dyDescent="0.25">
      <c r="A348" s="20" t="s">
        <v>712</v>
      </c>
      <c r="B348" s="20"/>
      <c r="C348" s="14" t="s">
        <v>276</v>
      </c>
      <c r="D348" s="33">
        <v>8</v>
      </c>
    </row>
    <row r="349" spans="1:4" x14ac:dyDescent="0.25">
      <c r="A349" s="20" t="s">
        <v>290</v>
      </c>
      <c r="B349" s="20" t="s">
        <v>30</v>
      </c>
      <c r="C349" s="14" t="s">
        <v>67</v>
      </c>
      <c r="D349" s="33">
        <v>4</v>
      </c>
    </row>
    <row r="350" spans="1:4" x14ac:dyDescent="0.25">
      <c r="A350" s="20" t="s">
        <v>713</v>
      </c>
      <c r="B350" s="20"/>
      <c r="C350" s="14" t="s">
        <v>291</v>
      </c>
      <c r="D350" s="33">
        <v>5</v>
      </c>
    </row>
    <row r="351" spans="1:4" ht="27.6" x14ac:dyDescent="0.25">
      <c r="A351" s="20" t="s">
        <v>714</v>
      </c>
      <c r="B351" s="20" t="s">
        <v>292</v>
      </c>
      <c r="C351" s="14" t="s">
        <v>499</v>
      </c>
      <c r="D351" s="33">
        <v>1</v>
      </c>
    </row>
    <row r="352" spans="1:4" ht="27.6" x14ac:dyDescent="0.25">
      <c r="A352" s="20" t="s">
        <v>715</v>
      </c>
      <c r="B352" s="20"/>
      <c r="C352" s="14" t="s">
        <v>615</v>
      </c>
      <c r="D352" s="33">
        <v>1</v>
      </c>
    </row>
    <row r="353" spans="1:4" ht="27.6" x14ac:dyDescent="0.25">
      <c r="A353" s="20" t="s">
        <v>293</v>
      </c>
      <c r="B353" s="20" t="s">
        <v>36</v>
      </c>
      <c r="C353" s="14" t="s">
        <v>294</v>
      </c>
      <c r="D353" s="33">
        <v>41</v>
      </c>
    </row>
  </sheetData>
  <sortState xmlns:xlrd2="http://schemas.microsoft.com/office/spreadsheetml/2017/richdata2" ref="A4:B346">
    <sortCondition ref="A4:A346"/>
  </sortState>
  <conditionalFormatting sqref="A354:A1048576 A1:A4">
    <cfRule type="duplicateValues" dxfId="1" priority="3"/>
  </conditionalFormatting>
  <conditionalFormatting sqref="A5:A353">
    <cfRule type="duplicateValues" dxfId="0" priority="7"/>
  </conditionalFormatting>
  <hyperlinks>
    <hyperlink ref="A292" r:id="rId1" display="https://www.ncbi.nlm.nih.gov/pcsubstance/?term=%22Selina-4(14)%2C7(11)-diene%22%5BCompleteSynonym%5D%20AND%206432497%5BStandardizedCID%5D" xr:uid="{145D460C-8BAD-49F9-927A-3E0FE8E04854}"/>
  </hyperlinks>
  <pageMargins left="0.7" right="0.7" top="0.75" bottom="0.75" header="0.3" footer="0.3"/>
  <pageSetup orientation="portrait" horizontalDpi="0"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0DFB3-1646-42AC-9925-F50BA18AB43A}">
  <dimension ref="B1:P21"/>
  <sheetViews>
    <sheetView tabSelected="1" zoomScaleNormal="100" workbookViewId="0">
      <selection activeCell="S4" sqref="S4"/>
    </sheetView>
  </sheetViews>
  <sheetFormatPr defaultColWidth="9.109375" defaultRowHeight="13.8" x14ac:dyDescent="0.3"/>
  <cols>
    <col min="1" max="1" width="9.109375" style="32"/>
    <col min="2" max="2" width="20" style="11" bestFit="1" customWidth="1"/>
    <col min="3" max="3" width="47.33203125" style="11" customWidth="1"/>
    <col min="4" max="4" width="66.44140625" style="11" customWidth="1"/>
    <col min="5" max="13" width="8.88671875" style="32" hidden="1" customWidth="1"/>
    <col min="14" max="14" width="28.109375" style="32" bestFit="1" customWidth="1"/>
    <col min="15" max="15" width="13.109375" style="11" customWidth="1"/>
    <col min="16" max="16" width="13.5546875" style="32" bestFit="1" customWidth="1"/>
    <col min="17" max="16384" width="9.109375" style="32"/>
  </cols>
  <sheetData>
    <row r="1" spans="2:16" ht="15.6" x14ac:dyDescent="0.3">
      <c r="B1" s="41" t="s">
        <v>687</v>
      </c>
      <c r="C1" s="41"/>
      <c r="D1" s="41"/>
      <c r="E1" s="41"/>
      <c r="F1" s="41"/>
      <c r="G1" s="41"/>
      <c r="H1" s="41"/>
      <c r="I1" s="41"/>
      <c r="J1" s="41"/>
      <c r="K1" s="41"/>
      <c r="L1" s="41"/>
      <c r="M1" s="41"/>
      <c r="N1" s="41"/>
      <c r="O1" s="41"/>
      <c r="P1" s="23"/>
    </row>
    <row r="2" spans="2:16" x14ac:dyDescent="0.3">
      <c r="E2" s="42" t="s">
        <v>616</v>
      </c>
      <c r="F2" s="42"/>
      <c r="G2" s="42"/>
      <c r="H2" s="42"/>
      <c r="I2" s="42"/>
      <c r="J2" s="42"/>
      <c r="K2" s="42"/>
      <c r="L2" s="42"/>
      <c r="M2" s="42"/>
    </row>
    <row r="3" spans="2:16" s="25" customFormat="1" ht="27.6" x14ac:dyDescent="0.3">
      <c r="B3" s="12" t="s">
        <v>617</v>
      </c>
      <c r="C3" s="12" t="s">
        <v>618</v>
      </c>
      <c r="D3" s="12" t="s">
        <v>683</v>
      </c>
      <c r="E3" s="24" t="s">
        <v>619</v>
      </c>
      <c r="F3" s="24" t="s">
        <v>620</v>
      </c>
      <c r="G3" s="24" t="s">
        <v>8</v>
      </c>
      <c r="H3" s="24" t="s">
        <v>5</v>
      </c>
      <c r="I3" s="24" t="s">
        <v>621</v>
      </c>
      <c r="J3" s="24" t="s">
        <v>622</v>
      </c>
      <c r="K3" s="24" t="s">
        <v>623</v>
      </c>
      <c r="L3" s="24" t="s">
        <v>624</v>
      </c>
      <c r="M3" s="24" t="s">
        <v>625</v>
      </c>
      <c r="N3" s="24" t="s">
        <v>626</v>
      </c>
      <c r="O3" s="12" t="s">
        <v>627</v>
      </c>
      <c r="P3" s="24" t="s">
        <v>628</v>
      </c>
    </row>
    <row r="4" spans="2:16" ht="55.2" x14ac:dyDescent="0.25">
      <c r="B4" s="13" t="s">
        <v>629</v>
      </c>
      <c r="C4" s="13" t="s">
        <v>630</v>
      </c>
      <c r="D4" s="15" t="s">
        <v>631</v>
      </c>
      <c r="E4" s="26">
        <v>332.58025052192102</v>
      </c>
      <c r="F4" s="26">
        <v>33.193841336116897</v>
      </c>
      <c r="G4" s="26">
        <v>2.18208768267223</v>
      </c>
      <c r="H4" s="26">
        <v>8.1918580375782906</v>
      </c>
      <c r="I4" s="26">
        <v>0</v>
      </c>
      <c r="J4" s="26">
        <v>21.0773486430063</v>
      </c>
      <c r="K4" s="26">
        <v>0</v>
      </c>
      <c r="L4" s="26">
        <v>0.66636743215031302</v>
      </c>
      <c r="M4" s="26">
        <v>0</v>
      </c>
      <c r="N4" s="27">
        <f>SUM(E4:M4)</f>
        <v>397.89175365344505</v>
      </c>
      <c r="O4" s="28" t="s">
        <v>685</v>
      </c>
      <c r="P4" s="28" t="s">
        <v>685</v>
      </c>
    </row>
    <row r="5" spans="2:16" ht="69" x14ac:dyDescent="0.25">
      <c r="B5" s="13" t="s">
        <v>632</v>
      </c>
      <c r="C5" s="13" t="s">
        <v>633</v>
      </c>
      <c r="D5" s="15" t="s">
        <v>634</v>
      </c>
      <c r="E5" s="26">
        <v>17.310461</v>
      </c>
      <c r="F5" s="26">
        <v>1.9926919999999999</v>
      </c>
      <c r="G5" s="26">
        <v>0.30636400000000003</v>
      </c>
      <c r="H5" s="26">
        <v>0.57511999999999996</v>
      </c>
      <c r="I5" s="28" t="s">
        <v>635</v>
      </c>
      <c r="J5" s="26">
        <v>1.2752699999999999</v>
      </c>
      <c r="K5" s="28" t="s">
        <v>635</v>
      </c>
      <c r="L5" s="28" t="s">
        <v>635</v>
      </c>
      <c r="M5" s="28" t="s">
        <v>635</v>
      </c>
      <c r="N5" s="26">
        <f>SUM(E5:M5)</f>
        <v>21.459906999999998</v>
      </c>
      <c r="O5" s="13" t="s">
        <v>636</v>
      </c>
      <c r="P5" s="29">
        <f>(1500-519)/((1500+519)/2)</f>
        <v>0.97176820208023773</v>
      </c>
    </row>
    <row r="6" spans="2:16" ht="41.4" x14ac:dyDescent="0.25">
      <c r="B6" s="13" t="s">
        <v>637</v>
      </c>
      <c r="C6" s="13" t="s">
        <v>638</v>
      </c>
      <c r="D6" s="15" t="s">
        <v>639</v>
      </c>
      <c r="E6" s="26">
        <v>146.152345</v>
      </c>
      <c r="F6" s="26">
        <v>0.421655</v>
      </c>
      <c r="G6" s="26">
        <v>0.62031999999999998</v>
      </c>
      <c r="H6" s="26">
        <v>20.432005000000004</v>
      </c>
      <c r="I6" s="28" t="s">
        <v>635</v>
      </c>
      <c r="J6" s="30">
        <v>0.20632999999999999</v>
      </c>
      <c r="K6" s="28" t="s">
        <v>635</v>
      </c>
      <c r="L6" s="26">
        <v>0.13943</v>
      </c>
      <c r="M6" s="26">
        <v>0.39185499999999995</v>
      </c>
      <c r="N6" s="26">
        <f>SUM(E6:M6)</f>
        <v>168.36393999999999</v>
      </c>
      <c r="O6" s="13" t="s">
        <v>636</v>
      </c>
      <c r="P6" s="29">
        <f>(400-146.2)/((400+146.2)/2)</f>
        <v>0.92932991578176494</v>
      </c>
    </row>
    <row r="7" spans="2:16" ht="69" x14ac:dyDescent="0.25">
      <c r="B7" s="13" t="s">
        <v>640</v>
      </c>
      <c r="C7" s="13" t="s">
        <v>638</v>
      </c>
      <c r="D7" s="15" t="s">
        <v>641</v>
      </c>
      <c r="E7" s="26">
        <v>132.825075</v>
      </c>
      <c r="F7" s="26">
        <v>17.438314999999999</v>
      </c>
      <c r="G7" s="26">
        <v>1.24133</v>
      </c>
      <c r="H7" s="26">
        <v>2.5845899999999999</v>
      </c>
      <c r="I7" s="28" t="s">
        <v>635</v>
      </c>
      <c r="J7" s="30">
        <v>1.5063399999999998</v>
      </c>
      <c r="K7" s="28" t="s">
        <v>635</v>
      </c>
      <c r="L7" s="28" t="s">
        <v>635</v>
      </c>
      <c r="M7" s="26">
        <v>4.0270650000000003</v>
      </c>
      <c r="N7" s="26">
        <f>SUM(E7:M7)</f>
        <v>159.62271499999997</v>
      </c>
      <c r="O7" s="13" t="s">
        <v>636</v>
      </c>
      <c r="P7" s="29">
        <f>(400-132.8)/((400+132.8)/2)</f>
        <v>1.003003003003003</v>
      </c>
    </row>
    <row r="8" spans="2:16" ht="55.2" x14ac:dyDescent="0.25">
      <c r="B8" s="13" t="s">
        <v>642</v>
      </c>
      <c r="C8" s="13" t="s">
        <v>630</v>
      </c>
      <c r="D8" s="15" t="s">
        <v>643</v>
      </c>
      <c r="E8" s="28" t="s">
        <v>635</v>
      </c>
      <c r="F8" s="28" t="s">
        <v>635</v>
      </c>
      <c r="G8" s="28" t="s">
        <v>635</v>
      </c>
      <c r="H8" s="28" t="s">
        <v>635</v>
      </c>
      <c r="I8" s="28" t="s">
        <v>635</v>
      </c>
      <c r="J8" s="28" t="s">
        <v>635</v>
      </c>
      <c r="K8" s="28" t="s">
        <v>635</v>
      </c>
      <c r="L8" s="28" t="s">
        <v>635</v>
      </c>
      <c r="M8" s="28" t="s">
        <v>635</v>
      </c>
      <c r="N8" s="26">
        <f>SUM(E8:M8)</f>
        <v>0</v>
      </c>
      <c r="O8" s="13" t="s">
        <v>606</v>
      </c>
      <c r="P8" s="28" t="s">
        <v>685</v>
      </c>
    </row>
    <row r="9" spans="2:16" ht="41.4" x14ac:dyDescent="0.25">
      <c r="B9" s="13" t="s">
        <v>644</v>
      </c>
      <c r="C9" s="13" t="s">
        <v>630</v>
      </c>
      <c r="D9" s="15" t="s">
        <v>645</v>
      </c>
      <c r="E9" s="28" t="s">
        <v>635</v>
      </c>
      <c r="F9" s="28" t="s">
        <v>635</v>
      </c>
      <c r="G9" s="28" t="s">
        <v>635</v>
      </c>
      <c r="H9" s="28" t="s">
        <v>635</v>
      </c>
      <c r="I9" s="28" t="s">
        <v>635</v>
      </c>
      <c r="J9" s="28" t="s">
        <v>635</v>
      </c>
      <c r="K9" s="28" t="s">
        <v>635</v>
      </c>
      <c r="L9" s="28" t="s">
        <v>635</v>
      </c>
      <c r="M9" s="28" t="s">
        <v>635</v>
      </c>
      <c r="N9" s="26">
        <f>SUM(E9:M9)</f>
        <v>0</v>
      </c>
      <c r="O9" s="13" t="s">
        <v>606</v>
      </c>
      <c r="P9" s="28" t="s">
        <v>685</v>
      </c>
    </row>
    <row r="10" spans="2:16" ht="41.4" x14ac:dyDescent="0.25">
      <c r="B10" s="13" t="s">
        <v>646</v>
      </c>
      <c r="C10" s="13" t="s">
        <v>647</v>
      </c>
      <c r="D10" s="15" t="s">
        <v>648</v>
      </c>
      <c r="E10" s="28" t="s">
        <v>635</v>
      </c>
      <c r="F10" s="28" t="s">
        <v>635</v>
      </c>
      <c r="G10" s="28" t="s">
        <v>635</v>
      </c>
      <c r="H10" s="28" t="s">
        <v>635</v>
      </c>
      <c r="I10" s="28" t="s">
        <v>635</v>
      </c>
      <c r="J10" s="28" t="s">
        <v>635</v>
      </c>
      <c r="K10" s="28" t="s">
        <v>635</v>
      </c>
      <c r="L10" s="28" t="s">
        <v>635</v>
      </c>
      <c r="M10" s="28" t="s">
        <v>635</v>
      </c>
      <c r="N10" s="26">
        <f>SUM(E10:M10)</f>
        <v>0</v>
      </c>
      <c r="O10" s="13" t="s">
        <v>606</v>
      </c>
      <c r="P10" s="28" t="s">
        <v>685</v>
      </c>
    </row>
    <row r="11" spans="2:16" ht="55.2" x14ac:dyDescent="0.25">
      <c r="B11" s="13" t="s">
        <v>649</v>
      </c>
      <c r="C11" s="13" t="s">
        <v>650</v>
      </c>
      <c r="D11" s="15" t="s">
        <v>651</v>
      </c>
      <c r="E11" s="26">
        <v>16.065511000000001</v>
      </c>
      <c r="F11" s="28" t="s">
        <v>635</v>
      </c>
      <c r="G11" s="26">
        <v>0</v>
      </c>
      <c r="H11" s="26">
        <v>3.8675000000000001E-2</v>
      </c>
      <c r="I11" s="28" t="s">
        <v>635</v>
      </c>
      <c r="J11" s="26">
        <v>1.8395999999999999E-2</v>
      </c>
      <c r="K11" s="28" t="s">
        <v>635</v>
      </c>
      <c r="L11" s="28" t="s">
        <v>635</v>
      </c>
      <c r="M11" s="28" t="s">
        <v>635</v>
      </c>
      <c r="N11" s="26">
        <f>SUM(E11:M11)</f>
        <v>16.122582000000001</v>
      </c>
      <c r="O11" s="13" t="s">
        <v>636</v>
      </c>
      <c r="P11" s="29">
        <f>(1000-483)/((1000+483)/2)</f>
        <v>0.6972353337828725</v>
      </c>
    </row>
    <row r="12" spans="2:16" ht="69" x14ac:dyDescent="0.25">
      <c r="B12" s="13" t="s">
        <v>652</v>
      </c>
      <c r="C12" s="13" t="s">
        <v>653</v>
      </c>
      <c r="D12" s="15" t="s">
        <v>654</v>
      </c>
      <c r="E12" s="26">
        <v>181.21729474305999</v>
      </c>
      <c r="F12" s="26">
        <v>6.73655050206734</v>
      </c>
      <c r="G12" s="26">
        <v>1.0377554636739501</v>
      </c>
      <c r="H12" s="26">
        <v>2.2095806261074999</v>
      </c>
      <c r="I12" s="26">
        <v>0</v>
      </c>
      <c r="J12" s="26">
        <v>5.52505020673361</v>
      </c>
      <c r="K12" s="26">
        <v>0</v>
      </c>
      <c r="L12" s="26">
        <v>0</v>
      </c>
      <c r="M12" s="26">
        <v>17.556981689308898</v>
      </c>
      <c r="N12" s="27">
        <f>SUM(E12:M12)</f>
        <v>214.28321323095128</v>
      </c>
      <c r="O12" s="13" t="s">
        <v>655</v>
      </c>
      <c r="P12" s="28" t="s">
        <v>685</v>
      </c>
    </row>
    <row r="13" spans="2:16" ht="55.2" x14ac:dyDescent="0.25">
      <c r="B13" s="13" t="s">
        <v>656</v>
      </c>
      <c r="C13" s="13" t="s">
        <v>657</v>
      </c>
      <c r="D13" s="15" t="s">
        <v>658</v>
      </c>
      <c r="E13" s="26">
        <v>5</v>
      </c>
      <c r="F13" s="26">
        <v>7.2</v>
      </c>
      <c r="G13" s="26">
        <v>3.6</v>
      </c>
      <c r="H13" s="26">
        <v>6.4</v>
      </c>
      <c r="I13" s="26" t="s">
        <v>635</v>
      </c>
      <c r="J13" s="26">
        <v>426</v>
      </c>
      <c r="K13" s="26">
        <v>56</v>
      </c>
      <c r="L13" s="26" t="s">
        <v>635</v>
      </c>
      <c r="M13" s="26" t="s">
        <v>635</v>
      </c>
      <c r="N13" s="27">
        <v>504.2</v>
      </c>
      <c r="O13" s="13" t="s">
        <v>636</v>
      </c>
      <c r="P13" s="29">
        <f>(69.1-42.6)/((69.1+42.6)/2)</f>
        <v>0.47448522829006257</v>
      </c>
    </row>
    <row r="14" spans="2:16" ht="82.8" x14ac:dyDescent="0.3">
      <c r="B14" s="13" t="s">
        <v>659</v>
      </c>
      <c r="C14" s="13" t="s">
        <v>660</v>
      </c>
      <c r="D14" s="13" t="s">
        <v>661</v>
      </c>
      <c r="E14" s="31">
        <v>22</v>
      </c>
      <c r="F14" s="28" t="s">
        <v>635</v>
      </c>
      <c r="G14" s="28" t="s">
        <v>635</v>
      </c>
      <c r="H14" s="28">
        <v>3.9E-2</v>
      </c>
      <c r="I14" s="28" t="s">
        <v>635</v>
      </c>
      <c r="J14" s="28">
        <v>8.4000000000000005E-2</v>
      </c>
      <c r="K14" s="28" t="s">
        <v>635</v>
      </c>
      <c r="L14" s="28" t="s">
        <v>635</v>
      </c>
      <c r="M14" s="28" t="s">
        <v>635</v>
      </c>
      <c r="N14" s="26">
        <f>SUM(E14:M14)</f>
        <v>22.123000000000001</v>
      </c>
      <c r="O14" s="13" t="s">
        <v>662</v>
      </c>
      <c r="P14" s="29">
        <f>(20-22)/((20+22)/2)</f>
        <v>-9.5238095238095233E-2</v>
      </c>
    </row>
    <row r="15" spans="2:16" ht="96.6" x14ac:dyDescent="0.3">
      <c r="B15" s="13" t="s">
        <v>663</v>
      </c>
      <c r="C15" s="13" t="s">
        <v>679</v>
      </c>
      <c r="D15" s="13" t="s">
        <v>664</v>
      </c>
      <c r="E15" s="28">
        <v>0.92300000000000004</v>
      </c>
      <c r="F15" s="28" t="s">
        <v>635</v>
      </c>
      <c r="G15" s="28" t="s">
        <v>635</v>
      </c>
      <c r="H15" s="28" t="s">
        <v>635</v>
      </c>
      <c r="I15" s="28" t="s">
        <v>635</v>
      </c>
      <c r="J15" s="28" t="s">
        <v>635</v>
      </c>
      <c r="K15" s="28" t="s">
        <v>635</v>
      </c>
      <c r="L15" s="28" t="s">
        <v>635</v>
      </c>
      <c r="M15" s="28" t="s">
        <v>635</v>
      </c>
      <c r="N15" s="26">
        <f>SUM(E15:M15)</f>
        <v>0.92300000000000004</v>
      </c>
      <c r="O15" s="13" t="s">
        <v>636</v>
      </c>
      <c r="P15" s="29">
        <f>(125-0.92)/((125+92)/2)</f>
        <v>1.1435944700460829</v>
      </c>
    </row>
    <row r="16" spans="2:16" ht="69" x14ac:dyDescent="0.3">
      <c r="B16" s="13" t="s">
        <v>665</v>
      </c>
      <c r="C16" s="13" t="s">
        <v>680</v>
      </c>
      <c r="D16" s="13" t="s">
        <v>666</v>
      </c>
      <c r="E16" s="28">
        <v>0.309</v>
      </c>
      <c r="F16" s="28" t="s">
        <v>635</v>
      </c>
      <c r="G16" s="28" t="s">
        <v>635</v>
      </c>
      <c r="H16" s="28" t="s">
        <v>635</v>
      </c>
      <c r="I16" s="28" t="s">
        <v>635</v>
      </c>
      <c r="J16" s="28" t="s">
        <v>635</v>
      </c>
      <c r="K16" s="28" t="s">
        <v>635</v>
      </c>
      <c r="L16" s="28" t="s">
        <v>635</v>
      </c>
      <c r="M16" s="28" t="s">
        <v>635</v>
      </c>
      <c r="N16" s="26">
        <f>SUM(E16:M16)</f>
        <v>0.309</v>
      </c>
      <c r="O16" s="13" t="s">
        <v>636</v>
      </c>
      <c r="P16" s="29">
        <f>(125-0.3)/((125+0.3)/2)</f>
        <v>1.9904229848363928</v>
      </c>
    </row>
    <row r="17" spans="2:16" ht="82.8" x14ac:dyDescent="0.3">
      <c r="B17" s="13" t="s">
        <v>667</v>
      </c>
      <c r="C17" s="13" t="s">
        <v>681</v>
      </c>
      <c r="D17" s="13" t="s">
        <v>668</v>
      </c>
      <c r="E17" s="28">
        <v>8.8999999999999996E-2</v>
      </c>
      <c r="F17" s="28" t="s">
        <v>635</v>
      </c>
      <c r="G17" s="28" t="s">
        <v>635</v>
      </c>
      <c r="H17" s="28" t="s">
        <v>635</v>
      </c>
      <c r="I17" s="28" t="s">
        <v>635</v>
      </c>
      <c r="J17" s="28" t="s">
        <v>635</v>
      </c>
      <c r="K17" s="28" t="s">
        <v>635</v>
      </c>
      <c r="L17" s="28" t="s">
        <v>635</v>
      </c>
      <c r="M17" s="28" t="s">
        <v>635</v>
      </c>
      <c r="N17" s="26">
        <f>SUM(E17:M17)</f>
        <v>8.8999999999999996E-2</v>
      </c>
      <c r="O17" s="13" t="s">
        <v>636</v>
      </c>
      <c r="P17" s="29">
        <f>(125-0.09)/((125+0.09)/2)</f>
        <v>1.997122072108082</v>
      </c>
    </row>
    <row r="18" spans="2:16" ht="69" x14ac:dyDescent="0.3">
      <c r="B18" s="13" t="s">
        <v>669</v>
      </c>
      <c r="C18" s="13" t="s">
        <v>682</v>
      </c>
      <c r="D18" s="13" t="s">
        <v>670</v>
      </c>
      <c r="E18" s="28">
        <v>3.044</v>
      </c>
      <c r="F18" s="28" t="s">
        <v>635</v>
      </c>
      <c r="G18" s="28" t="s">
        <v>635</v>
      </c>
      <c r="H18" s="28" t="s">
        <v>635</v>
      </c>
      <c r="I18" s="28" t="s">
        <v>635</v>
      </c>
      <c r="J18" s="28" t="s">
        <v>635</v>
      </c>
      <c r="K18" s="28" t="s">
        <v>635</v>
      </c>
      <c r="L18" s="28" t="s">
        <v>635</v>
      </c>
      <c r="M18" s="28" t="s">
        <v>635</v>
      </c>
      <c r="N18" s="26">
        <f>SUM(E18:M18)</f>
        <v>3.044</v>
      </c>
      <c r="O18" s="13" t="s">
        <v>636</v>
      </c>
      <c r="P18" s="29">
        <f>(125-3)/((125+3)/2)</f>
        <v>1.90625</v>
      </c>
    </row>
    <row r="19" spans="2:16" ht="41.4" x14ac:dyDescent="0.25">
      <c r="B19" s="13" t="s">
        <v>671</v>
      </c>
      <c r="C19" s="13" t="s">
        <v>672</v>
      </c>
      <c r="D19" s="15" t="s">
        <v>673</v>
      </c>
      <c r="E19" s="26">
        <v>0.35674600000000001</v>
      </c>
      <c r="F19" s="28" t="s">
        <v>635</v>
      </c>
      <c r="G19" s="28" t="s">
        <v>635</v>
      </c>
      <c r="H19" s="28" t="s">
        <v>635</v>
      </c>
      <c r="I19" s="28" t="s">
        <v>635</v>
      </c>
      <c r="J19" s="28" t="s">
        <v>635</v>
      </c>
      <c r="K19" s="26">
        <v>1.2945E-2</v>
      </c>
      <c r="L19" s="28" t="s">
        <v>635</v>
      </c>
      <c r="M19" s="28" t="s">
        <v>635</v>
      </c>
      <c r="N19" s="26">
        <f>SUM(E19:M19)</f>
        <v>0.36969099999999999</v>
      </c>
      <c r="O19" s="13" t="s">
        <v>606</v>
      </c>
      <c r="P19" s="29" t="s">
        <v>685</v>
      </c>
    </row>
    <row r="20" spans="2:16" ht="82.8" x14ac:dyDescent="0.25">
      <c r="B20" s="13" t="s">
        <v>674</v>
      </c>
      <c r="C20" s="13" t="s">
        <v>675</v>
      </c>
      <c r="D20" s="15" t="s">
        <v>676</v>
      </c>
      <c r="E20" s="26">
        <v>0.64822096317280498</v>
      </c>
      <c r="F20" s="26">
        <v>3.0361869688385301</v>
      </c>
      <c r="G20" s="26">
        <v>1.84369971671388</v>
      </c>
      <c r="H20" s="26">
        <v>7.5317677053824399</v>
      </c>
      <c r="I20" s="26">
        <v>0</v>
      </c>
      <c r="J20" s="26">
        <v>266.03541076487301</v>
      </c>
      <c r="K20" s="26">
        <v>0</v>
      </c>
      <c r="L20" s="26">
        <v>2.6153031161473099</v>
      </c>
      <c r="M20" s="26">
        <v>0</v>
      </c>
      <c r="N20" s="27">
        <f>SUM(E20:M20)</f>
        <v>281.71058923512794</v>
      </c>
      <c r="O20" s="28" t="s">
        <v>685</v>
      </c>
      <c r="P20" s="28" t="s">
        <v>685</v>
      </c>
    </row>
    <row r="21" spans="2:16" ht="55.2" x14ac:dyDescent="0.25">
      <c r="B21" s="13" t="s">
        <v>684</v>
      </c>
      <c r="C21" s="13" t="s">
        <v>677</v>
      </c>
      <c r="D21" s="15" t="s">
        <v>678</v>
      </c>
      <c r="E21" s="26">
        <v>3.0601551724137899</v>
      </c>
      <c r="F21" s="26">
        <v>9.9031206896551698</v>
      </c>
      <c r="G21" s="26">
        <v>14.3836551724138</v>
      </c>
      <c r="H21" s="26">
        <v>7.0840172413793097</v>
      </c>
      <c r="I21" s="26">
        <v>0</v>
      </c>
      <c r="J21" s="26">
        <v>497.66829310344798</v>
      </c>
      <c r="K21" s="26">
        <v>0</v>
      </c>
      <c r="L21" s="26">
        <v>3.0851551724137898</v>
      </c>
      <c r="M21" s="26">
        <v>0</v>
      </c>
      <c r="N21" s="27">
        <f>SUM(E21:M21)</f>
        <v>535.18439655172381</v>
      </c>
      <c r="O21" s="28" t="s">
        <v>685</v>
      </c>
      <c r="P21" s="28" t="s">
        <v>685</v>
      </c>
    </row>
  </sheetData>
  <mergeCells count="2">
    <mergeCell ref="B1:O1"/>
    <mergeCell ref="E2:M2"/>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Appendix B. Transitions</vt:lpstr>
      <vt:lpstr>Appendix C - Compound list</vt:lpstr>
      <vt:lpstr>Appendix D. Cannab Labelling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Alaina Holt</dc:creator>
  <cp:lastModifiedBy>Alaina Holt</cp:lastModifiedBy>
  <dcterms:created xsi:type="dcterms:W3CDTF">2021-06-20T17:12:34Z</dcterms:created>
  <dcterms:modified xsi:type="dcterms:W3CDTF">2021-09-14T01:22:35Z</dcterms:modified>
</cp:coreProperties>
</file>