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lstmed-my.sharepoint.com/personal/esther_picton-barlow_lstmed_ac_uk/Documents/Writing_Presentations/Environmental paper/"/>
    </mc:Choice>
  </mc:AlternateContent>
  <xr:revisionPtr revIDLastSave="6" documentId="8_{35A42C08-AF8F-40BE-B148-72BF02FD58AA}" xr6:coauthVersionLast="47" xr6:coauthVersionMax="47" xr10:uidLastSave="{1E491D8F-B2F2-438F-9DCA-7E0A65CFB155}"/>
  <bookViews>
    <workbookView xWindow="28680" yWindow="-120" windowWidth="29040" windowHeight="15720" activeTab="3" xr2:uid="{00000000-000D-0000-FFFF-FFFF00000000}"/>
  </bookViews>
  <sheets>
    <sheet name="Table S1" sheetId="2" r:id="rId1"/>
    <sheet name="Table S2" sheetId="1" r:id="rId2"/>
    <sheet name="Table S3" sheetId="4" r:id="rId3"/>
    <sheet name="Table S4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4" l="1"/>
  <c r="E44" i="4"/>
  <c r="D43" i="4"/>
  <c r="E43" i="4" s="1"/>
  <c r="E42" i="4"/>
  <c r="E41" i="4"/>
  <c r="E40" i="4"/>
  <c r="D39" i="4"/>
  <c r="E39" i="4" s="1"/>
  <c r="E38" i="4"/>
  <c r="D37" i="4"/>
  <c r="E37" i="4" s="1"/>
  <c r="E36" i="4"/>
  <c r="D35" i="4"/>
  <c r="E35" i="4" s="1"/>
  <c r="E34" i="4"/>
  <c r="D33" i="4"/>
  <c r="E33" i="4" s="1"/>
  <c r="E32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1" i="4"/>
  <c r="E10" i="4"/>
  <c r="E9" i="4"/>
  <c r="E8" i="4"/>
  <c r="E7" i="4"/>
  <c r="E6" i="4"/>
  <c r="E5" i="4"/>
  <c r="E4" i="4"/>
  <c r="D7" i="3"/>
  <c r="D6" i="3"/>
  <c r="D5" i="3"/>
  <c r="L6" i="3"/>
  <c r="L7" i="3"/>
  <c r="L8" i="3"/>
  <c r="L5" i="3"/>
</calcChain>
</file>

<file path=xl/sharedStrings.xml><?xml version="1.0" encoding="utf-8"?>
<sst xmlns="http://schemas.openxmlformats.org/spreadsheetml/2006/main" count="529" uniqueCount="100">
  <si>
    <t xml:space="preserve">Phenotype </t>
  </si>
  <si>
    <t xml:space="preserve">Environmental sample </t>
  </si>
  <si>
    <t>Agar</t>
  </si>
  <si>
    <t>Colony Colour</t>
  </si>
  <si>
    <t>Replicate</t>
  </si>
  <si>
    <t>Detected Species</t>
  </si>
  <si>
    <t>MacConkey+</t>
  </si>
  <si>
    <t>Pink</t>
  </si>
  <si>
    <t>Klebsiella pneumoniae</t>
  </si>
  <si>
    <t>MLGA+</t>
  </si>
  <si>
    <t>Yellow</t>
  </si>
  <si>
    <t>Green</t>
  </si>
  <si>
    <t>Escherichia coli</t>
  </si>
  <si>
    <t>no detection</t>
  </si>
  <si>
    <t>CHROMagar ESBL</t>
  </si>
  <si>
    <t>Blue</t>
  </si>
  <si>
    <t>SCAI+</t>
  </si>
  <si>
    <t>Category</t>
  </si>
  <si>
    <t>Name</t>
  </si>
  <si>
    <t>Product name</t>
  </si>
  <si>
    <t xml:space="preserve">Catalogue number </t>
  </si>
  <si>
    <t>Supplier</t>
  </si>
  <si>
    <t>Cost/product (£)</t>
  </si>
  <si>
    <t xml:space="preserve">Unit </t>
  </si>
  <si>
    <t>Cost/unit (£)</t>
  </si>
  <si>
    <t>Swabs</t>
  </si>
  <si>
    <t>Polyester swab</t>
  </si>
  <si>
    <t>Polystyrene (Breakable) Shaft Swabs</t>
  </si>
  <si>
    <t xml:space="preserve">TS/19-G250 </t>
  </si>
  <si>
    <t>Technical consultants</t>
  </si>
  <si>
    <t>Per swab</t>
  </si>
  <si>
    <t>Foam swab</t>
  </si>
  <si>
    <t>Neogen Enviro Swab</t>
  </si>
  <si>
    <t>ENVSWB100</t>
  </si>
  <si>
    <t>Neogen</t>
  </si>
  <si>
    <t>Broths</t>
  </si>
  <si>
    <t>Tryptic Soy broth (TSB)</t>
  </si>
  <si>
    <t xml:space="preserve">BD Bacto Tryptic Soy broth </t>
  </si>
  <si>
    <t>Fisher</t>
  </si>
  <si>
    <t>Per litre (prepared)</t>
  </si>
  <si>
    <t>Buffered Peptone Water (BPW)</t>
  </si>
  <si>
    <t>Buffered Peptone Water (ISO)</t>
  </si>
  <si>
    <t>CM1049</t>
  </si>
  <si>
    <t>Agars</t>
  </si>
  <si>
    <t>Membrane Lactose Glucoronide Agar (MLGA) + cefotaxime</t>
  </si>
  <si>
    <t>CM1031 + sc-202989B</t>
  </si>
  <si>
    <t>SLS + Santa Cruz</t>
  </si>
  <si>
    <t>120.02 + 49.50</t>
  </si>
  <si>
    <t>Per plate (20ml)</t>
  </si>
  <si>
    <t>ESRT2 + sc-202989B</t>
  </si>
  <si>
    <t>CHROMagar</t>
  </si>
  <si>
    <t>MacConkey + cefotaxime</t>
  </si>
  <si>
    <t>MacConkey no.3 + cefotaxime</t>
  </si>
  <si>
    <t>M7408</t>
  </si>
  <si>
    <t>Merck + Santa Cruz</t>
  </si>
  <si>
    <t>123 + 49.50</t>
  </si>
  <si>
    <t>Simmons Citrate Agar with inositol (SCAI) + cefotaxime</t>
  </si>
  <si>
    <t xml:space="preserve">Simmons Citrate Agar + myo-inositol + cefotaxime </t>
  </si>
  <si>
    <t>CM0155B + I5125 + sc-202989B</t>
  </si>
  <si>
    <t>SLS + Merck + Santa Cruz</t>
  </si>
  <si>
    <t>82.13 + 125.81 + 49.50</t>
  </si>
  <si>
    <t>ESBL-Ec/Kp yield</t>
  </si>
  <si>
    <t>Detection quality/accuracy</t>
  </si>
  <si>
    <t>Cost</t>
  </si>
  <si>
    <t>Ease of preparation</t>
  </si>
  <si>
    <t>Colony characteristics</t>
  </si>
  <si>
    <t>Score</t>
  </si>
  <si>
    <t>Price (£)</t>
  </si>
  <si>
    <t>Notes</t>
  </si>
  <si>
    <t xml:space="preserve">Notes </t>
  </si>
  <si>
    <t>Total score</t>
  </si>
  <si>
    <t>Cefotaxime supplement</t>
  </si>
  <si>
    <t xml:space="preserve">Fresh ESBL supplement made with sterile water required for each batch </t>
  </si>
  <si>
    <t>Colonies are often small and dry. Some colonies are hard to distinguish as blue or pink</t>
  </si>
  <si>
    <t>Colonies grow well. Can be hard to interpret weak lactose fermentation from no lactose fermentation.</t>
  </si>
  <si>
    <t>Sterile myo-inositol supplement required</t>
  </si>
  <si>
    <t>Colonies are small and colour can be hard to determine as agar colour often changes</t>
  </si>
  <si>
    <t># Detected</t>
  </si>
  <si>
    <t>Max</t>
  </si>
  <si>
    <t>Lower CI</t>
  </si>
  <si>
    <t>Upper CI</t>
  </si>
  <si>
    <t>R1</t>
  </si>
  <si>
    <t>R2</t>
  </si>
  <si>
    <t>MLGA+/SCAI+</t>
  </si>
  <si>
    <t>MacConkey+/SCAI+</t>
  </si>
  <si>
    <t>CHROMagar ESBL/SCAI+</t>
  </si>
  <si>
    <r>
      <rPr>
        <b/>
        <sz val="11"/>
        <rFont val="Aptos Narrow"/>
        <family val="2"/>
        <scheme val="minor"/>
      </rPr>
      <t>Supplementary Table 4</t>
    </r>
    <r>
      <rPr>
        <sz val="11"/>
        <rFont val="Aptos Narrow"/>
        <family val="2"/>
        <scheme val="minor"/>
      </rPr>
      <t xml:space="preserve">: Scoring table for the performance and practical evaluation of selective agars </t>
    </r>
  </si>
  <si>
    <t>ESBL-Ec</t>
  </si>
  <si>
    <t>ESBL-Kp</t>
  </si>
  <si>
    <t>ESBL-Ec and ESBL-Kp</t>
  </si>
  <si>
    <r>
      <rPr>
        <b/>
        <sz val="11"/>
        <color theme="1"/>
        <rFont val="Aptos Narrow"/>
        <family val="2"/>
        <scheme val="minor"/>
      </rPr>
      <t>Supplementary Table 1</t>
    </r>
    <r>
      <rPr>
        <sz val="11"/>
        <color theme="1"/>
        <rFont val="Aptos Narrow"/>
        <family val="2"/>
        <scheme val="minor"/>
      </rPr>
      <t>: Cost of swabs and culture media. Prices were obtained using our institutional purchasing system in July 2025. Prices listed were from the cheapest supplier available; prices may vary with time and location</t>
    </r>
  </si>
  <si>
    <t>Colonies grow well and are large. Can be hard to interpret yellow vs green.</t>
  </si>
  <si>
    <t>Yield (%)</t>
  </si>
  <si>
    <r>
      <rPr>
        <b/>
        <sz val="11"/>
        <color theme="1"/>
        <rFont val="Aptos Narrow"/>
        <family val="2"/>
        <scheme val="minor"/>
      </rPr>
      <t>Supplementary Table 3:</t>
    </r>
    <r>
      <rPr>
        <sz val="11"/>
        <color theme="1"/>
        <rFont val="Aptos Narrow"/>
        <family val="2"/>
        <scheme val="minor"/>
      </rPr>
      <t xml:space="preserve"> Percentage yield of ESBL-Ec, ESBL-Kp and combined ESBL-Ec and ESBL-Kp from MLGA+, CHROMagar ESBL, MacConkey+ and SCAI+, including 95% confidence intervals (CIs).</t>
    </r>
  </si>
  <si>
    <r>
      <t xml:space="preserve">Supplementary Table 2: </t>
    </r>
    <r>
      <rPr>
        <sz val="11"/>
        <color theme="1"/>
        <rFont val="Aptos Narrow"/>
        <family val="2"/>
        <scheme val="minor"/>
      </rPr>
      <t>Pilot of picking 1 colony morphology for species confirmation</t>
    </r>
    <r>
      <rPr>
        <b/>
        <sz val="11"/>
        <color theme="1"/>
        <rFont val="Aptos Narrow"/>
        <family val="2"/>
        <scheme val="minor"/>
      </rPr>
      <t xml:space="preserve"> using MALDI-TOF MS</t>
    </r>
  </si>
  <si>
    <t>85/86.4</t>
  </si>
  <si>
    <t>Percentage (%)</t>
  </si>
  <si>
    <t>92.5/95.5</t>
  </si>
  <si>
    <t>70/68.2</t>
  </si>
  <si>
    <t>22.5/27.3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</si>
</sst>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i/>
      <u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/>
    <xf numFmtId="0" fontId="3" fillId="0" borderId="0" xfId="0" applyFont="1"/>
    <xf numFmtId="0" fontId="0" fillId="0" borderId="7" xfId="0" applyBorder="1"/>
    <xf numFmtId="0" fontId="0" fillId="0" borderId="8" xfId="0" applyBorder="1"/>
    <xf numFmtId="9" fontId="0" fillId="0" borderId="8" xfId="0" applyNumberFormat="1" applyBorder="1"/>
    <xf numFmtId="0" fontId="0" fillId="0" borderId="5" xfId="0" applyBorder="1"/>
    <xf numFmtId="0" fontId="0" fillId="0" borderId="4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" fillId="0" borderId="6" xfId="0" applyFont="1" applyBorder="1"/>
    <xf numFmtId="0" fontId="1" fillId="0" borderId="15" xfId="0" applyFont="1" applyBorder="1"/>
    <xf numFmtId="0" fontId="0" fillId="0" borderId="16" xfId="0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4" fillId="0" borderId="1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7" xfId="0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0" fontId="0" fillId="0" borderId="15" xfId="0" applyBorder="1"/>
    <xf numFmtId="164" fontId="1" fillId="0" borderId="15" xfId="0" applyNumberFormat="1" applyFont="1" applyBorder="1"/>
    <xf numFmtId="0" fontId="7" fillId="0" borderId="7" xfId="0" applyFont="1" applyBorder="1"/>
    <xf numFmtId="0" fontId="7" fillId="0" borderId="15" xfId="0" applyFont="1" applyBorder="1"/>
    <xf numFmtId="0" fontId="0" fillId="2" borderId="15" xfId="0" applyFill="1" applyBorder="1"/>
    <xf numFmtId="0" fontId="7" fillId="2" borderId="15" xfId="0" applyFont="1" applyFill="1" applyBorder="1"/>
    <xf numFmtId="164" fontId="1" fillId="2" borderId="15" xfId="0" applyNumberFormat="1" applyFont="1" applyFill="1" applyBorder="1"/>
    <xf numFmtId="0" fontId="0" fillId="2" borderId="8" xfId="0" applyFill="1" applyBorder="1"/>
    <xf numFmtId="0" fontId="7" fillId="2" borderId="8" xfId="0" applyFont="1" applyFill="1" applyBorder="1"/>
    <xf numFmtId="164" fontId="1" fillId="2" borderId="8" xfId="0" applyNumberFormat="1" applyFont="1" applyFill="1" applyBorder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ECD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6439-B463-4A7B-A7D9-FCF646C41EA1}">
  <dimension ref="A1:I17"/>
  <sheetViews>
    <sheetView workbookViewId="0">
      <selection activeCell="G18" sqref="G18"/>
    </sheetView>
  </sheetViews>
  <sheetFormatPr defaultRowHeight="14.5" x14ac:dyDescent="0.35"/>
  <cols>
    <col min="2" max="3" width="50.453125" bestFit="1" customWidth="1"/>
    <col min="4" max="4" width="26.54296875" bestFit="1" customWidth="1"/>
    <col min="5" max="5" width="21.54296875" bestFit="1" customWidth="1"/>
    <col min="6" max="6" width="19.1796875" bestFit="1" customWidth="1"/>
    <col min="7" max="7" width="17" bestFit="1" customWidth="1"/>
    <col min="8" max="8" width="11.26953125" bestFit="1" customWidth="1"/>
  </cols>
  <sheetData>
    <row r="1" spans="1:9" x14ac:dyDescent="0.35">
      <c r="A1" t="s">
        <v>90</v>
      </c>
    </row>
    <row r="3" spans="1:9" x14ac:dyDescent="0.3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17" t="s">
        <v>24</v>
      </c>
    </row>
    <row r="4" spans="1:9" x14ac:dyDescent="0.35">
      <c r="A4" s="37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>
        <v>115.78</v>
      </c>
      <c r="G4" s="37" t="s">
        <v>30</v>
      </c>
      <c r="H4" s="18">
        <v>0.46</v>
      </c>
    </row>
    <row r="5" spans="1:9" x14ac:dyDescent="0.35">
      <c r="A5" s="36"/>
      <c r="B5" s="3" t="s">
        <v>31</v>
      </c>
      <c r="C5" s="3" t="s">
        <v>32</v>
      </c>
      <c r="D5" s="3" t="s">
        <v>33</v>
      </c>
      <c r="E5" s="3" t="s">
        <v>34</v>
      </c>
      <c r="F5" s="3">
        <v>267</v>
      </c>
      <c r="G5" s="36"/>
      <c r="H5" s="18">
        <v>2.67</v>
      </c>
    </row>
    <row r="6" spans="1:9" x14ac:dyDescent="0.35">
      <c r="A6" s="36" t="s">
        <v>35</v>
      </c>
      <c r="B6" s="3" t="s">
        <v>36</v>
      </c>
      <c r="C6" s="3" t="s">
        <v>37</v>
      </c>
      <c r="D6" s="3">
        <v>211825</v>
      </c>
      <c r="E6" s="3" t="s">
        <v>38</v>
      </c>
      <c r="F6" s="19">
        <v>66.540000000000006</v>
      </c>
      <c r="G6" s="36" t="s">
        <v>39</v>
      </c>
      <c r="H6" s="18">
        <v>3.99</v>
      </c>
    </row>
    <row r="7" spans="1:9" x14ac:dyDescent="0.35">
      <c r="A7" s="36"/>
      <c r="B7" s="3" t="s">
        <v>40</v>
      </c>
      <c r="C7" s="3" t="s">
        <v>41</v>
      </c>
      <c r="D7" s="3" t="s">
        <v>42</v>
      </c>
      <c r="E7" s="3" t="s">
        <v>38</v>
      </c>
      <c r="F7" s="19">
        <v>94.35</v>
      </c>
      <c r="G7" s="36"/>
      <c r="H7" s="18">
        <v>3.77</v>
      </c>
      <c r="I7" s="3"/>
    </row>
    <row r="8" spans="1:9" x14ac:dyDescent="0.35">
      <c r="A8" s="36" t="s">
        <v>43</v>
      </c>
      <c r="B8" s="3" t="s">
        <v>44</v>
      </c>
      <c r="C8" s="3" t="s">
        <v>44</v>
      </c>
      <c r="D8" s="3" t="s">
        <v>45</v>
      </c>
      <c r="E8" s="3" t="s">
        <v>46</v>
      </c>
      <c r="F8" s="3" t="s">
        <v>47</v>
      </c>
      <c r="G8" s="36" t="s">
        <v>48</v>
      </c>
      <c r="H8" s="18">
        <v>0.42</v>
      </c>
    </row>
    <row r="9" spans="1:9" x14ac:dyDescent="0.35">
      <c r="A9" s="36"/>
      <c r="B9" s="3" t="s">
        <v>14</v>
      </c>
      <c r="C9" s="3" t="s">
        <v>14</v>
      </c>
      <c r="D9" s="3" t="s">
        <v>49</v>
      </c>
      <c r="E9" s="3" t="s">
        <v>50</v>
      </c>
      <c r="F9" s="3">
        <v>388</v>
      </c>
      <c r="G9" s="36"/>
      <c r="H9" s="18">
        <v>1.55</v>
      </c>
    </row>
    <row r="10" spans="1:9" x14ac:dyDescent="0.35">
      <c r="A10" s="36"/>
      <c r="B10" s="3" t="s">
        <v>51</v>
      </c>
      <c r="C10" s="3" t="s">
        <v>52</v>
      </c>
      <c r="D10" s="3" t="s">
        <v>53</v>
      </c>
      <c r="E10" s="3" t="s">
        <v>54</v>
      </c>
      <c r="F10" s="3" t="s">
        <v>55</v>
      </c>
      <c r="G10" s="36"/>
      <c r="H10" s="18">
        <v>0.25</v>
      </c>
    </row>
    <row r="11" spans="1:9" x14ac:dyDescent="0.35">
      <c r="A11" s="36"/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  <c r="G11" s="36"/>
      <c r="H11" s="18">
        <v>0.13</v>
      </c>
    </row>
    <row r="17" spans="5:6" x14ac:dyDescent="0.35">
      <c r="E17" s="3"/>
      <c r="F17" s="3"/>
    </row>
  </sheetData>
  <mergeCells count="6">
    <mergeCell ref="A6:A7"/>
    <mergeCell ref="A8:A11"/>
    <mergeCell ref="A4:A5"/>
    <mergeCell ref="G4:G5"/>
    <mergeCell ref="G8:G11"/>
    <mergeCell ref="G6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"/>
  <sheetViews>
    <sheetView workbookViewId="0">
      <selection activeCell="I9" sqref="I9"/>
    </sheetView>
  </sheetViews>
  <sheetFormatPr defaultRowHeight="14.5" x14ac:dyDescent="0.35"/>
  <cols>
    <col min="1" max="1" width="11.453125" customWidth="1"/>
    <col min="2" max="2" width="21" bestFit="1" customWidth="1"/>
    <col min="3" max="3" width="15.453125" bestFit="1" customWidth="1"/>
    <col min="4" max="4" width="15.26953125" customWidth="1"/>
    <col min="5" max="5" width="13.81640625" customWidth="1"/>
    <col min="6" max="6" width="20.7265625" bestFit="1" customWidth="1"/>
  </cols>
  <sheetData>
    <row r="1" spans="1:6" x14ac:dyDescent="0.35">
      <c r="A1" s="1" t="s">
        <v>94</v>
      </c>
    </row>
    <row r="3" spans="1:6" x14ac:dyDescent="0.35">
      <c r="A3" s="14" t="s">
        <v>0</v>
      </c>
      <c r="B3" s="14" t="s">
        <v>1</v>
      </c>
      <c r="C3" s="15" t="s">
        <v>2</v>
      </c>
      <c r="D3" s="15" t="s">
        <v>3</v>
      </c>
      <c r="E3" s="15" t="s">
        <v>4</v>
      </c>
      <c r="F3" s="15" t="s">
        <v>5</v>
      </c>
    </row>
    <row r="4" spans="1:6" x14ac:dyDescent="0.35">
      <c r="A4" s="6">
        <v>1</v>
      </c>
      <c r="B4" s="6">
        <v>1</v>
      </c>
      <c r="C4" s="16" t="s">
        <v>6</v>
      </c>
      <c r="D4" s="16" t="s">
        <v>7</v>
      </c>
      <c r="E4" s="16">
        <v>1</v>
      </c>
      <c r="F4" s="20" t="s">
        <v>8</v>
      </c>
    </row>
    <row r="5" spans="1:6" x14ac:dyDescent="0.35">
      <c r="A5" s="6">
        <v>1</v>
      </c>
      <c r="B5" s="6">
        <v>1</v>
      </c>
      <c r="C5" s="6" t="s">
        <v>6</v>
      </c>
      <c r="D5" s="6" t="s">
        <v>7</v>
      </c>
      <c r="E5" s="6">
        <v>2</v>
      </c>
      <c r="F5" s="21" t="s">
        <v>8</v>
      </c>
    </row>
    <row r="6" spans="1:6" x14ac:dyDescent="0.35">
      <c r="A6" s="6">
        <v>1</v>
      </c>
      <c r="B6" s="6">
        <v>1</v>
      </c>
      <c r="C6" s="6" t="s">
        <v>6</v>
      </c>
      <c r="D6" s="6" t="s">
        <v>7</v>
      </c>
      <c r="E6" s="6">
        <v>3</v>
      </c>
      <c r="F6" s="21" t="s">
        <v>8</v>
      </c>
    </row>
    <row r="7" spans="1:6" x14ac:dyDescent="0.35">
      <c r="A7" s="6">
        <v>1</v>
      </c>
      <c r="B7" s="6">
        <v>1</v>
      </c>
      <c r="C7" s="6" t="s">
        <v>6</v>
      </c>
      <c r="D7" s="6" t="s">
        <v>7</v>
      </c>
      <c r="E7" s="6">
        <v>4</v>
      </c>
      <c r="F7" s="21" t="s">
        <v>8</v>
      </c>
    </row>
    <row r="8" spans="1:6" x14ac:dyDescent="0.35">
      <c r="A8" s="6">
        <v>1</v>
      </c>
      <c r="B8" s="6">
        <v>1</v>
      </c>
      <c r="C8" s="6" t="s">
        <v>6</v>
      </c>
      <c r="D8" s="6" t="s">
        <v>7</v>
      </c>
      <c r="E8" s="6">
        <v>5</v>
      </c>
      <c r="F8" s="21" t="s">
        <v>8</v>
      </c>
    </row>
    <row r="9" spans="1:6" x14ac:dyDescent="0.35">
      <c r="A9" s="6">
        <v>1</v>
      </c>
      <c r="B9" s="6">
        <v>1</v>
      </c>
      <c r="C9" s="6" t="s">
        <v>6</v>
      </c>
      <c r="D9" s="6" t="s">
        <v>7</v>
      </c>
      <c r="E9" s="6">
        <v>6</v>
      </c>
      <c r="F9" s="21" t="s">
        <v>8</v>
      </c>
    </row>
    <row r="10" spans="1:6" x14ac:dyDescent="0.35">
      <c r="A10" s="6">
        <v>1</v>
      </c>
      <c r="B10" s="6">
        <v>1</v>
      </c>
      <c r="C10" s="6" t="s">
        <v>6</v>
      </c>
      <c r="D10" s="6" t="s">
        <v>7</v>
      </c>
      <c r="E10" s="6">
        <v>7</v>
      </c>
      <c r="F10" s="21" t="s">
        <v>8</v>
      </c>
    </row>
    <row r="11" spans="1:6" x14ac:dyDescent="0.35">
      <c r="A11" s="6">
        <v>1</v>
      </c>
      <c r="B11" s="6">
        <v>1</v>
      </c>
      <c r="C11" s="6" t="s">
        <v>6</v>
      </c>
      <c r="D11" s="6" t="s">
        <v>7</v>
      </c>
      <c r="E11" s="6">
        <v>8</v>
      </c>
      <c r="F11" s="21" t="s">
        <v>8</v>
      </c>
    </row>
    <row r="12" spans="1:6" x14ac:dyDescent="0.35">
      <c r="A12" s="6">
        <v>1</v>
      </c>
      <c r="B12" s="6">
        <v>1</v>
      </c>
      <c r="C12" s="6" t="s">
        <v>6</v>
      </c>
      <c r="D12" s="6" t="s">
        <v>7</v>
      </c>
      <c r="E12" s="6">
        <v>9</v>
      </c>
      <c r="F12" s="21" t="s">
        <v>8</v>
      </c>
    </row>
    <row r="13" spans="1:6" x14ac:dyDescent="0.35">
      <c r="A13" s="6">
        <v>1</v>
      </c>
      <c r="B13" s="6">
        <v>1</v>
      </c>
      <c r="C13" s="6" t="s">
        <v>6</v>
      </c>
      <c r="D13" s="6" t="s">
        <v>7</v>
      </c>
      <c r="E13" s="6">
        <v>10</v>
      </c>
      <c r="F13" s="21" t="s">
        <v>8</v>
      </c>
    </row>
    <row r="14" spans="1:6" x14ac:dyDescent="0.35">
      <c r="A14" s="6">
        <v>2</v>
      </c>
      <c r="B14" s="6">
        <v>1</v>
      </c>
      <c r="C14" s="6" t="s">
        <v>9</v>
      </c>
      <c r="D14" s="6" t="s">
        <v>10</v>
      </c>
      <c r="E14" s="6">
        <v>1</v>
      </c>
      <c r="F14" s="21" t="s">
        <v>8</v>
      </c>
    </row>
    <row r="15" spans="1:6" x14ac:dyDescent="0.35">
      <c r="A15" s="6">
        <v>2</v>
      </c>
      <c r="B15" s="6">
        <v>1</v>
      </c>
      <c r="C15" s="6" t="s">
        <v>9</v>
      </c>
      <c r="D15" s="6" t="s">
        <v>10</v>
      </c>
      <c r="E15" s="6">
        <v>2</v>
      </c>
      <c r="F15" s="21" t="s">
        <v>8</v>
      </c>
    </row>
    <row r="16" spans="1:6" x14ac:dyDescent="0.35">
      <c r="A16" s="6">
        <v>2</v>
      </c>
      <c r="B16" s="6">
        <v>1</v>
      </c>
      <c r="C16" s="6" t="s">
        <v>9</v>
      </c>
      <c r="D16" s="6" t="s">
        <v>10</v>
      </c>
      <c r="E16" s="6">
        <v>3</v>
      </c>
      <c r="F16" s="21" t="s">
        <v>8</v>
      </c>
    </row>
    <row r="17" spans="1:6" x14ac:dyDescent="0.35">
      <c r="A17" s="6">
        <v>2</v>
      </c>
      <c r="B17" s="6">
        <v>1</v>
      </c>
      <c r="C17" s="6" t="s">
        <v>9</v>
      </c>
      <c r="D17" s="6" t="s">
        <v>10</v>
      </c>
      <c r="E17" s="6">
        <v>4</v>
      </c>
      <c r="F17" s="21" t="s">
        <v>8</v>
      </c>
    </row>
    <row r="18" spans="1:6" x14ac:dyDescent="0.35">
      <c r="A18" s="6">
        <v>2</v>
      </c>
      <c r="B18" s="6">
        <v>1</v>
      </c>
      <c r="C18" s="6" t="s">
        <v>9</v>
      </c>
      <c r="D18" s="6" t="s">
        <v>10</v>
      </c>
      <c r="E18" s="6">
        <v>5</v>
      </c>
      <c r="F18" s="21" t="s">
        <v>8</v>
      </c>
    </row>
    <row r="19" spans="1:6" x14ac:dyDescent="0.35">
      <c r="A19" s="6">
        <v>2</v>
      </c>
      <c r="B19" s="6">
        <v>1</v>
      </c>
      <c r="C19" s="6" t="s">
        <v>9</v>
      </c>
      <c r="D19" s="6" t="s">
        <v>10</v>
      </c>
      <c r="E19" s="6">
        <v>6</v>
      </c>
      <c r="F19" s="21" t="s">
        <v>8</v>
      </c>
    </row>
    <row r="20" spans="1:6" x14ac:dyDescent="0.35">
      <c r="A20" s="6">
        <v>2</v>
      </c>
      <c r="B20" s="6">
        <v>1</v>
      </c>
      <c r="C20" s="6" t="s">
        <v>9</v>
      </c>
      <c r="D20" s="6" t="s">
        <v>10</v>
      </c>
      <c r="E20" s="6">
        <v>7</v>
      </c>
      <c r="F20" s="21" t="s">
        <v>8</v>
      </c>
    </row>
    <row r="21" spans="1:6" x14ac:dyDescent="0.35">
      <c r="A21" s="6">
        <v>2</v>
      </c>
      <c r="B21" s="6">
        <v>1</v>
      </c>
      <c r="C21" s="6" t="s">
        <v>9</v>
      </c>
      <c r="D21" s="6" t="s">
        <v>10</v>
      </c>
      <c r="E21" s="6">
        <v>8</v>
      </c>
      <c r="F21" s="21" t="s">
        <v>8</v>
      </c>
    </row>
    <row r="22" spans="1:6" x14ac:dyDescent="0.35">
      <c r="A22" s="6">
        <v>2</v>
      </c>
      <c r="B22" s="6">
        <v>1</v>
      </c>
      <c r="C22" s="6" t="s">
        <v>9</v>
      </c>
      <c r="D22" s="6" t="s">
        <v>10</v>
      </c>
      <c r="E22" s="6">
        <v>9</v>
      </c>
      <c r="F22" s="21" t="s">
        <v>8</v>
      </c>
    </row>
    <row r="23" spans="1:6" x14ac:dyDescent="0.35">
      <c r="A23" s="6">
        <v>2</v>
      </c>
      <c r="B23" s="6">
        <v>1</v>
      </c>
      <c r="C23" s="6" t="s">
        <v>9</v>
      </c>
      <c r="D23" s="6" t="s">
        <v>10</v>
      </c>
      <c r="E23" s="6">
        <v>10</v>
      </c>
      <c r="F23" s="21" t="s">
        <v>8</v>
      </c>
    </row>
    <row r="24" spans="1:6" x14ac:dyDescent="0.35">
      <c r="A24" s="6">
        <v>3</v>
      </c>
      <c r="B24" s="6">
        <v>1</v>
      </c>
      <c r="C24" s="6" t="s">
        <v>9</v>
      </c>
      <c r="D24" s="6" t="s">
        <v>11</v>
      </c>
      <c r="E24" s="6">
        <v>1</v>
      </c>
      <c r="F24" s="21" t="s">
        <v>12</v>
      </c>
    </row>
    <row r="25" spans="1:6" x14ac:dyDescent="0.35">
      <c r="A25" s="6">
        <v>3</v>
      </c>
      <c r="B25" s="6">
        <v>1</v>
      </c>
      <c r="C25" s="6" t="s">
        <v>9</v>
      </c>
      <c r="D25" s="6" t="s">
        <v>11</v>
      </c>
      <c r="E25" s="6">
        <v>2</v>
      </c>
      <c r="F25" s="23" t="s">
        <v>13</v>
      </c>
    </row>
    <row r="26" spans="1:6" x14ac:dyDescent="0.35">
      <c r="A26" s="6">
        <v>3</v>
      </c>
      <c r="B26" s="6">
        <v>1</v>
      </c>
      <c r="C26" s="6" t="s">
        <v>9</v>
      </c>
      <c r="D26" s="6" t="s">
        <v>11</v>
      </c>
      <c r="E26" s="6">
        <v>3</v>
      </c>
      <c r="F26" s="21" t="s">
        <v>12</v>
      </c>
    </row>
    <row r="27" spans="1:6" x14ac:dyDescent="0.35">
      <c r="A27" s="6">
        <v>3</v>
      </c>
      <c r="B27" s="6">
        <v>1</v>
      </c>
      <c r="C27" s="6" t="s">
        <v>9</v>
      </c>
      <c r="D27" s="6" t="s">
        <v>11</v>
      </c>
      <c r="E27" s="6">
        <v>4</v>
      </c>
      <c r="F27" s="21" t="s">
        <v>12</v>
      </c>
    </row>
    <row r="28" spans="1:6" x14ac:dyDescent="0.35">
      <c r="A28" s="6">
        <v>3</v>
      </c>
      <c r="B28" s="6">
        <v>1</v>
      </c>
      <c r="C28" s="6" t="s">
        <v>9</v>
      </c>
      <c r="D28" s="6" t="s">
        <v>11</v>
      </c>
      <c r="E28" s="6">
        <v>5</v>
      </c>
      <c r="F28" s="21" t="s">
        <v>12</v>
      </c>
    </row>
    <row r="29" spans="1:6" x14ac:dyDescent="0.35">
      <c r="A29" s="6">
        <v>3</v>
      </c>
      <c r="B29" s="6">
        <v>1</v>
      </c>
      <c r="C29" s="6" t="s">
        <v>9</v>
      </c>
      <c r="D29" s="6" t="s">
        <v>11</v>
      </c>
      <c r="E29" s="6">
        <v>6</v>
      </c>
      <c r="F29" s="21" t="s">
        <v>12</v>
      </c>
    </row>
    <row r="30" spans="1:6" x14ac:dyDescent="0.35">
      <c r="A30" s="6">
        <v>3</v>
      </c>
      <c r="B30" s="6">
        <v>1</v>
      </c>
      <c r="C30" s="6" t="s">
        <v>9</v>
      </c>
      <c r="D30" s="6" t="s">
        <v>11</v>
      </c>
      <c r="E30" s="6">
        <v>7</v>
      </c>
      <c r="F30" s="21" t="s">
        <v>12</v>
      </c>
    </row>
    <row r="31" spans="1:6" x14ac:dyDescent="0.35">
      <c r="A31" s="6">
        <v>3</v>
      </c>
      <c r="B31" s="6">
        <v>1</v>
      </c>
      <c r="C31" s="6" t="s">
        <v>9</v>
      </c>
      <c r="D31" s="6" t="s">
        <v>11</v>
      </c>
      <c r="E31" s="6">
        <v>8</v>
      </c>
      <c r="F31" s="21" t="s">
        <v>12</v>
      </c>
    </row>
    <row r="32" spans="1:6" x14ac:dyDescent="0.35">
      <c r="A32" s="6">
        <v>3</v>
      </c>
      <c r="B32" s="6">
        <v>1</v>
      </c>
      <c r="C32" s="6" t="s">
        <v>9</v>
      </c>
      <c r="D32" s="6" t="s">
        <v>11</v>
      </c>
      <c r="E32" s="6">
        <v>9</v>
      </c>
      <c r="F32" s="21" t="s">
        <v>12</v>
      </c>
    </row>
    <row r="33" spans="1:6" x14ac:dyDescent="0.35">
      <c r="A33" s="6">
        <v>3</v>
      </c>
      <c r="B33" s="6">
        <v>1</v>
      </c>
      <c r="C33" s="6" t="s">
        <v>9</v>
      </c>
      <c r="D33" s="6" t="s">
        <v>11</v>
      </c>
      <c r="E33" s="6">
        <v>10</v>
      </c>
      <c r="F33" s="21" t="s">
        <v>12</v>
      </c>
    </row>
    <row r="34" spans="1:6" x14ac:dyDescent="0.35">
      <c r="A34" s="6">
        <v>4</v>
      </c>
      <c r="B34" s="6">
        <v>1</v>
      </c>
      <c r="C34" s="6" t="s">
        <v>14</v>
      </c>
      <c r="D34" s="6" t="s">
        <v>15</v>
      </c>
      <c r="E34" s="6">
        <v>1</v>
      </c>
      <c r="F34" s="21" t="s">
        <v>8</v>
      </c>
    </row>
    <row r="35" spans="1:6" x14ac:dyDescent="0.35">
      <c r="A35" s="6">
        <v>4</v>
      </c>
      <c r="B35" s="6">
        <v>1</v>
      </c>
      <c r="C35" s="6" t="s">
        <v>14</v>
      </c>
      <c r="D35" s="6" t="s">
        <v>15</v>
      </c>
      <c r="E35" s="6">
        <v>2</v>
      </c>
      <c r="F35" s="21" t="s">
        <v>8</v>
      </c>
    </row>
    <row r="36" spans="1:6" x14ac:dyDescent="0.35">
      <c r="A36" s="6">
        <v>4</v>
      </c>
      <c r="B36" s="6">
        <v>1</v>
      </c>
      <c r="C36" s="6" t="s">
        <v>14</v>
      </c>
      <c r="D36" s="6" t="s">
        <v>15</v>
      </c>
      <c r="E36" s="6">
        <v>3</v>
      </c>
      <c r="F36" s="21" t="s">
        <v>8</v>
      </c>
    </row>
    <row r="37" spans="1:6" x14ac:dyDescent="0.35">
      <c r="A37" s="6">
        <v>4</v>
      </c>
      <c r="B37" s="6">
        <v>1</v>
      </c>
      <c r="C37" s="6" t="s">
        <v>14</v>
      </c>
      <c r="D37" s="6" t="s">
        <v>15</v>
      </c>
      <c r="E37" s="6">
        <v>4</v>
      </c>
      <c r="F37" s="21" t="s">
        <v>8</v>
      </c>
    </row>
    <row r="38" spans="1:6" x14ac:dyDescent="0.35">
      <c r="A38" s="6">
        <v>4</v>
      </c>
      <c r="B38" s="6">
        <v>1</v>
      </c>
      <c r="C38" s="6" t="s">
        <v>14</v>
      </c>
      <c r="D38" s="6" t="s">
        <v>15</v>
      </c>
      <c r="E38" s="6">
        <v>5</v>
      </c>
      <c r="F38" s="21" t="s">
        <v>12</v>
      </c>
    </row>
    <row r="39" spans="1:6" x14ac:dyDescent="0.35">
      <c r="A39" s="6">
        <v>4</v>
      </c>
      <c r="B39" s="6">
        <v>1</v>
      </c>
      <c r="C39" s="6" t="s">
        <v>14</v>
      </c>
      <c r="D39" s="6" t="s">
        <v>15</v>
      </c>
      <c r="E39" s="6">
        <v>6</v>
      </c>
      <c r="F39" s="21" t="s">
        <v>8</v>
      </c>
    </row>
    <row r="40" spans="1:6" x14ac:dyDescent="0.35">
      <c r="A40" s="6">
        <v>4</v>
      </c>
      <c r="B40" s="6">
        <v>1</v>
      </c>
      <c r="C40" s="6" t="s">
        <v>14</v>
      </c>
      <c r="D40" s="6" t="s">
        <v>15</v>
      </c>
      <c r="E40" s="6">
        <v>7</v>
      </c>
      <c r="F40" s="21" t="s">
        <v>8</v>
      </c>
    </row>
    <row r="41" spans="1:6" x14ac:dyDescent="0.35">
      <c r="A41" s="6">
        <v>4</v>
      </c>
      <c r="B41" s="6">
        <v>1</v>
      </c>
      <c r="C41" s="6" t="s">
        <v>14</v>
      </c>
      <c r="D41" s="6" t="s">
        <v>15</v>
      </c>
      <c r="E41" s="6">
        <v>8</v>
      </c>
      <c r="F41" s="21" t="s">
        <v>12</v>
      </c>
    </row>
    <row r="42" spans="1:6" x14ac:dyDescent="0.35">
      <c r="A42" s="6">
        <v>4</v>
      </c>
      <c r="B42" s="6">
        <v>1</v>
      </c>
      <c r="C42" s="6" t="s">
        <v>14</v>
      </c>
      <c r="D42" s="6" t="s">
        <v>15</v>
      </c>
      <c r="E42" s="6">
        <v>9</v>
      </c>
      <c r="F42" s="21" t="s">
        <v>8</v>
      </c>
    </row>
    <row r="43" spans="1:6" x14ac:dyDescent="0.35">
      <c r="A43" s="6">
        <v>4</v>
      </c>
      <c r="B43" s="6">
        <v>1</v>
      </c>
      <c r="C43" s="6" t="s">
        <v>14</v>
      </c>
      <c r="D43" s="6" t="s">
        <v>15</v>
      </c>
      <c r="E43" s="6">
        <v>10</v>
      </c>
      <c r="F43" s="21" t="s">
        <v>8</v>
      </c>
    </row>
    <row r="44" spans="1:6" x14ac:dyDescent="0.35">
      <c r="A44" s="6">
        <v>5</v>
      </c>
      <c r="B44" s="6">
        <v>1</v>
      </c>
      <c r="C44" s="6" t="s">
        <v>14</v>
      </c>
      <c r="D44" s="6" t="s">
        <v>7</v>
      </c>
      <c r="E44" s="6">
        <v>1</v>
      </c>
      <c r="F44" s="21" t="s">
        <v>12</v>
      </c>
    </row>
    <row r="45" spans="1:6" x14ac:dyDescent="0.35">
      <c r="A45" s="6">
        <v>5</v>
      </c>
      <c r="B45" s="6">
        <v>1</v>
      </c>
      <c r="C45" s="6" t="s">
        <v>14</v>
      </c>
      <c r="D45" s="6" t="s">
        <v>7</v>
      </c>
      <c r="E45" s="6">
        <v>2</v>
      </c>
      <c r="F45" s="21" t="s">
        <v>12</v>
      </c>
    </row>
    <row r="46" spans="1:6" x14ac:dyDescent="0.35">
      <c r="A46" s="6">
        <v>5</v>
      </c>
      <c r="B46" s="6">
        <v>1</v>
      </c>
      <c r="C46" s="6" t="s">
        <v>14</v>
      </c>
      <c r="D46" s="6" t="s">
        <v>7</v>
      </c>
      <c r="E46" s="6">
        <v>3</v>
      </c>
      <c r="F46" s="21" t="s">
        <v>12</v>
      </c>
    </row>
    <row r="47" spans="1:6" x14ac:dyDescent="0.35">
      <c r="A47" s="6">
        <v>5</v>
      </c>
      <c r="B47" s="6">
        <v>1</v>
      </c>
      <c r="C47" s="6" t="s">
        <v>14</v>
      </c>
      <c r="D47" s="6" t="s">
        <v>7</v>
      </c>
      <c r="E47" s="6">
        <v>4</v>
      </c>
      <c r="F47" s="21" t="s">
        <v>12</v>
      </c>
    </row>
    <row r="48" spans="1:6" x14ac:dyDescent="0.35">
      <c r="A48" s="6">
        <v>5</v>
      </c>
      <c r="B48" s="6">
        <v>1</v>
      </c>
      <c r="C48" s="6" t="s">
        <v>14</v>
      </c>
      <c r="D48" s="6" t="s">
        <v>7</v>
      </c>
      <c r="E48" s="6">
        <v>5</v>
      </c>
      <c r="F48" s="21" t="s">
        <v>12</v>
      </c>
    </row>
    <row r="49" spans="1:6" x14ac:dyDescent="0.35">
      <c r="A49" s="6">
        <v>5</v>
      </c>
      <c r="B49" s="6">
        <v>1</v>
      </c>
      <c r="C49" s="6" t="s">
        <v>14</v>
      </c>
      <c r="D49" s="6" t="s">
        <v>7</v>
      </c>
      <c r="E49" s="6">
        <v>6</v>
      </c>
      <c r="F49" s="21" t="s">
        <v>12</v>
      </c>
    </row>
    <row r="50" spans="1:6" x14ac:dyDescent="0.35">
      <c r="A50" s="6">
        <v>5</v>
      </c>
      <c r="B50" s="6">
        <v>1</v>
      </c>
      <c r="C50" s="6" t="s">
        <v>14</v>
      </c>
      <c r="D50" s="6" t="s">
        <v>7</v>
      </c>
      <c r="E50" s="6">
        <v>7</v>
      </c>
      <c r="F50" s="21" t="s">
        <v>12</v>
      </c>
    </row>
    <row r="51" spans="1:6" x14ac:dyDescent="0.35">
      <c r="A51" s="6">
        <v>5</v>
      </c>
      <c r="B51" s="6">
        <v>1</v>
      </c>
      <c r="C51" s="6" t="s">
        <v>14</v>
      </c>
      <c r="D51" s="6" t="s">
        <v>7</v>
      </c>
      <c r="E51" s="6">
        <v>8</v>
      </c>
      <c r="F51" s="21" t="s">
        <v>12</v>
      </c>
    </row>
    <row r="52" spans="1:6" x14ac:dyDescent="0.35">
      <c r="A52" s="6">
        <v>5</v>
      </c>
      <c r="B52" s="6">
        <v>1</v>
      </c>
      <c r="C52" s="6" t="s">
        <v>14</v>
      </c>
      <c r="D52" s="6" t="s">
        <v>7</v>
      </c>
      <c r="E52" s="6">
        <v>9</v>
      </c>
      <c r="F52" s="21" t="s">
        <v>12</v>
      </c>
    </row>
    <row r="53" spans="1:6" x14ac:dyDescent="0.35">
      <c r="A53" s="6">
        <v>5</v>
      </c>
      <c r="B53" s="6">
        <v>1</v>
      </c>
      <c r="C53" s="6" t="s">
        <v>14</v>
      </c>
      <c r="D53" s="6" t="s">
        <v>7</v>
      </c>
      <c r="E53" s="6">
        <v>10</v>
      </c>
      <c r="F53" s="21" t="s">
        <v>12</v>
      </c>
    </row>
    <row r="54" spans="1:6" x14ac:dyDescent="0.35">
      <c r="A54" s="6">
        <v>6</v>
      </c>
      <c r="B54" s="6">
        <v>1</v>
      </c>
      <c r="C54" s="6" t="s">
        <v>16</v>
      </c>
      <c r="D54" s="6" t="s">
        <v>10</v>
      </c>
      <c r="E54" s="6">
        <v>1</v>
      </c>
      <c r="F54" s="21" t="s">
        <v>8</v>
      </c>
    </row>
    <row r="55" spans="1:6" x14ac:dyDescent="0.35">
      <c r="A55" s="6">
        <v>6</v>
      </c>
      <c r="B55" s="6">
        <v>1</v>
      </c>
      <c r="C55" s="6" t="s">
        <v>16</v>
      </c>
      <c r="D55" s="6" t="s">
        <v>10</v>
      </c>
      <c r="E55" s="6">
        <v>2</v>
      </c>
      <c r="F55" s="21" t="s">
        <v>8</v>
      </c>
    </row>
    <row r="56" spans="1:6" x14ac:dyDescent="0.35">
      <c r="A56" s="6">
        <v>6</v>
      </c>
      <c r="B56" s="6">
        <v>1</v>
      </c>
      <c r="C56" s="6" t="s">
        <v>16</v>
      </c>
      <c r="D56" s="6" t="s">
        <v>10</v>
      </c>
      <c r="E56" s="6">
        <v>3</v>
      </c>
      <c r="F56" s="21" t="s">
        <v>8</v>
      </c>
    </row>
    <row r="57" spans="1:6" x14ac:dyDescent="0.35">
      <c r="A57" s="6">
        <v>6</v>
      </c>
      <c r="B57" s="6">
        <v>1</v>
      </c>
      <c r="C57" s="6" t="s">
        <v>16</v>
      </c>
      <c r="D57" s="6" t="s">
        <v>10</v>
      </c>
      <c r="E57" s="6">
        <v>4</v>
      </c>
      <c r="F57" s="21" t="s">
        <v>8</v>
      </c>
    </row>
    <row r="58" spans="1:6" x14ac:dyDescent="0.35">
      <c r="A58" s="6">
        <v>6</v>
      </c>
      <c r="B58" s="6">
        <v>1</v>
      </c>
      <c r="C58" s="6" t="s">
        <v>16</v>
      </c>
      <c r="D58" s="6" t="s">
        <v>10</v>
      </c>
      <c r="E58" s="6">
        <v>5</v>
      </c>
      <c r="F58" s="21" t="s">
        <v>8</v>
      </c>
    </row>
    <row r="59" spans="1:6" x14ac:dyDescent="0.35">
      <c r="A59" s="6">
        <v>6</v>
      </c>
      <c r="B59" s="6">
        <v>1</v>
      </c>
      <c r="C59" s="6" t="s">
        <v>16</v>
      </c>
      <c r="D59" s="6" t="s">
        <v>10</v>
      </c>
      <c r="E59" s="6">
        <v>6</v>
      </c>
      <c r="F59" s="21" t="s">
        <v>8</v>
      </c>
    </row>
    <row r="60" spans="1:6" x14ac:dyDescent="0.35">
      <c r="A60" s="6">
        <v>6</v>
      </c>
      <c r="B60" s="6">
        <v>1</v>
      </c>
      <c r="C60" s="6" t="s">
        <v>16</v>
      </c>
      <c r="D60" s="6" t="s">
        <v>10</v>
      </c>
      <c r="E60" s="6">
        <v>7</v>
      </c>
      <c r="F60" s="21" t="s">
        <v>8</v>
      </c>
    </row>
    <row r="61" spans="1:6" x14ac:dyDescent="0.35">
      <c r="A61" s="6">
        <v>6</v>
      </c>
      <c r="B61" s="6">
        <v>1</v>
      </c>
      <c r="C61" s="6" t="s">
        <v>16</v>
      </c>
      <c r="D61" s="6" t="s">
        <v>10</v>
      </c>
      <c r="E61" s="6">
        <v>8</v>
      </c>
      <c r="F61" s="21" t="s">
        <v>8</v>
      </c>
    </row>
    <row r="62" spans="1:6" x14ac:dyDescent="0.35">
      <c r="A62" s="6">
        <v>6</v>
      </c>
      <c r="B62" s="6">
        <v>1</v>
      </c>
      <c r="C62" s="6" t="s">
        <v>16</v>
      </c>
      <c r="D62" s="6" t="s">
        <v>10</v>
      </c>
      <c r="E62" s="6">
        <v>9</v>
      </c>
      <c r="F62" s="21" t="s">
        <v>8</v>
      </c>
    </row>
    <row r="63" spans="1:6" x14ac:dyDescent="0.35">
      <c r="A63" s="6">
        <v>6</v>
      </c>
      <c r="B63" s="6">
        <v>1</v>
      </c>
      <c r="C63" s="6" t="s">
        <v>16</v>
      </c>
      <c r="D63" s="6" t="s">
        <v>10</v>
      </c>
      <c r="E63" s="6">
        <v>10</v>
      </c>
      <c r="F63" s="21" t="s">
        <v>8</v>
      </c>
    </row>
    <row r="64" spans="1:6" x14ac:dyDescent="0.35">
      <c r="A64" s="6">
        <v>7</v>
      </c>
      <c r="B64" s="6">
        <v>2</v>
      </c>
      <c r="C64" s="6" t="s">
        <v>6</v>
      </c>
      <c r="D64" s="6" t="s">
        <v>7</v>
      </c>
      <c r="E64" s="6">
        <v>1</v>
      </c>
      <c r="F64" s="21" t="s">
        <v>8</v>
      </c>
    </row>
    <row r="65" spans="1:6" x14ac:dyDescent="0.35">
      <c r="A65" s="6">
        <v>7</v>
      </c>
      <c r="B65" s="6">
        <v>2</v>
      </c>
      <c r="C65" s="6" t="s">
        <v>6</v>
      </c>
      <c r="D65" s="6" t="s">
        <v>7</v>
      </c>
      <c r="E65" s="6">
        <v>2</v>
      </c>
      <c r="F65" s="21" t="s">
        <v>8</v>
      </c>
    </row>
    <row r="66" spans="1:6" x14ac:dyDescent="0.35">
      <c r="A66" s="6">
        <v>7</v>
      </c>
      <c r="B66" s="6">
        <v>2</v>
      </c>
      <c r="C66" s="6" t="s">
        <v>6</v>
      </c>
      <c r="D66" s="6" t="s">
        <v>7</v>
      </c>
      <c r="E66" s="6">
        <v>3</v>
      </c>
      <c r="F66" s="21" t="s">
        <v>8</v>
      </c>
    </row>
    <row r="67" spans="1:6" x14ac:dyDescent="0.35">
      <c r="A67" s="6">
        <v>7</v>
      </c>
      <c r="B67" s="6">
        <v>2</v>
      </c>
      <c r="C67" s="6" t="s">
        <v>6</v>
      </c>
      <c r="D67" s="6" t="s">
        <v>7</v>
      </c>
      <c r="E67" s="6">
        <v>4</v>
      </c>
      <c r="F67" s="21" t="s">
        <v>8</v>
      </c>
    </row>
    <row r="68" spans="1:6" x14ac:dyDescent="0.35">
      <c r="A68" s="6">
        <v>7</v>
      </c>
      <c r="B68" s="6">
        <v>2</v>
      </c>
      <c r="C68" s="6" t="s">
        <v>6</v>
      </c>
      <c r="D68" s="6" t="s">
        <v>7</v>
      </c>
      <c r="E68" s="6">
        <v>5</v>
      </c>
      <c r="F68" s="21" t="s">
        <v>8</v>
      </c>
    </row>
    <row r="69" spans="1:6" x14ac:dyDescent="0.35">
      <c r="A69" s="6">
        <v>7</v>
      </c>
      <c r="B69" s="6">
        <v>2</v>
      </c>
      <c r="C69" s="6" t="s">
        <v>6</v>
      </c>
      <c r="D69" s="6" t="s">
        <v>7</v>
      </c>
      <c r="E69" s="6">
        <v>6</v>
      </c>
      <c r="F69" s="21" t="s">
        <v>8</v>
      </c>
    </row>
    <row r="70" spans="1:6" x14ac:dyDescent="0.35">
      <c r="A70" s="6">
        <v>7</v>
      </c>
      <c r="B70" s="6">
        <v>2</v>
      </c>
      <c r="C70" s="6" t="s">
        <v>6</v>
      </c>
      <c r="D70" s="6" t="s">
        <v>7</v>
      </c>
      <c r="E70" s="6">
        <v>7</v>
      </c>
      <c r="F70" s="21" t="s">
        <v>8</v>
      </c>
    </row>
    <row r="71" spans="1:6" x14ac:dyDescent="0.35">
      <c r="A71" s="6">
        <v>7</v>
      </c>
      <c r="B71" s="6">
        <v>2</v>
      </c>
      <c r="C71" s="6" t="s">
        <v>6</v>
      </c>
      <c r="D71" s="6" t="s">
        <v>7</v>
      </c>
      <c r="E71" s="6">
        <v>8</v>
      </c>
      <c r="F71" s="21" t="s">
        <v>8</v>
      </c>
    </row>
    <row r="72" spans="1:6" x14ac:dyDescent="0.35">
      <c r="A72" s="6">
        <v>7</v>
      </c>
      <c r="B72" s="6">
        <v>2</v>
      </c>
      <c r="C72" s="6" t="s">
        <v>6</v>
      </c>
      <c r="D72" s="6" t="s">
        <v>7</v>
      </c>
      <c r="E72" s="6">
        <v>9</v>
      </c>
      <c r="F72" s="21" t="s">
        <v>8</v>
      </c>
    </row>
    <row r="73" spans="1:6" x14ac:dyDescent="0.35">
      <c r="A73" s="6">
        <v>7</v>
      </c>
      <c r="B73" s="6">
        <v>2</v>
      </c>
      <c r="C73" s="6" t="s">
        <v>6</v>
      </c>
      <c r="D73" s="6" t="s">
        <v>7</v>
      </c>
      <c r="E73" s="6">
        <v>10</v>
      </c>
      <c r="F73" s="21" t="s">
        <v>8</v>
      </c>
    </row>
    <row r="74" spans="1:6" x14ac:dyDescent="0.35">
      <c r="A74" s="6">
        <v>8</v>
      </c>
      <c r="B74" s="6">
        <v>2</v>
      </c>
      <c r="C74" s="6" t="s">
        <v>9</v>
      </c>
      <c r="D74" s="6" t="s">
        <v>10</v>
      </c>
      <c r="E74" s="6">
        <v>1</v>
      </c>
      <c r="F74" s="21" t="s">
        <v>8</v>
      </c>
    </row>
    <row r="75" spans="1:6" x14ac:dyDescent="0.35">
      <c r="A75" s="6">
        <v>8</v>
      </c>
      <c r="B75" s="6">
        <v>2</v>
      </c>
      <c r="C75" s="6" t="s">
        <v>9</v>
      </c>
      <c r="D75" s="6" t="s">
        <v>10</v>
      </c>
      <c r="E75" s="6">
        <v>2</v>
      </c>
      <c r="F75" s="21" t="s">
        <v>8</v>
      </c>
    </row>
    <row r="76" spans="1:6" x14ac:dyDescent="0.35">
      <c r="A76" s="6">
        <v>8</v>
      </c>
      <c r="B76" s="6">
        <v>2</v>
      </c>
      <c r="C76" s="6" t="s">
        <v>9</v>
      </c>
      <c r="D76" s="6" t="s">
        <v>10</v>
      </c>
      <c r="E76" s="6">
        <v>3</v>
      </c>
      <c r="F76" s="21" t="s">
        <v>8</v>
      </c>
    </row>
    <row r="77" spans="1:6" x14ac:dyDescent="0.35">
      <c r="A77" s="6">
        <v>8</v>
      </c>
      <c r="B77" s="6">
        <v>2</v>
      </c>
      <c r="C77" s="6" t="s">
        <v>9</v>
      </c>
      <c r="D77" s="6" t="s">
        <v>10</v>
      </c>
      <c r="E77" s="6">
        <v>4</v>
      </c>
      <c r="F77" s="21" t="s">
        <v>8</v>
      </c>
    </row>
    <row r="78" spans="1:6" x14ac:dyDescent="0.35">
      <c r="A78" s="6">
        <v>8</v>
      </c>
      <c r="B78" s="6">
        <v>2</v>
      </c>
      <c r="C78" s="6" t="s">
        <v>9</v>
      </c>
      <c r="D78" s="6" t="s">
        <v>10</v>
      </c>
      <c r="E78" s="6">
        <v>5</v>
      </c>
      <c r="F78" s="21" t="s">
        <v>8</v>
      </c>
    </row>
    <row r="79" spans="1:6" x14ac:dyDescent="0.35">
      <c r="A79" s="6">
        <v>8</v>
      </c>
      <c r="B79" s="6">
        <v>2</v>
      </c>
      <c r="C79" s="6" t="s">
        <v>9</v>
      </c>
      <c r="D79" s="6" t="s">
        <v>10</v>
      </c>
      <c r="E79" s="6">
        <v>6</v>
      </c>
      <c r="F79" s="21" t="s">
        <v>8</v>
      </c>
    </row>
    <row r="80" spans="1:6" x14ac:dyDescent="0.35">
      <c r="A80" s="6">
        <v>8</v>
      </c>
      <c r="B80" s="6">
        <v>2</v>
      </c>
      <c r="C80" s="6" t="s">
        <v>9</v>
      </c>
      <c r="D80" s="6" t="s">
        <v>10</v>
      </c>
      <c r="E80" s="6">
        <v>7</v>
      </c>
      <c r="F80" s="21" t="s">
        <v>8</v>
      </c>
    </row>
    <row r="81" spans="1:6" x14ac:dyDescent="0.35">
      <c r="A81" s="6">
        <v>8</v>
      </c>
      <c r="B81" s="6">
        <v>2</v>
      </c>
      <c r="C81" s="6" t="s">
        <v>9</v>
      </c>
      <c r="D81" s="6" t="s">
        <v>10</v>
      </c>
      <c r="E81" s="6">
        <v>8</v>
      </c>
      <c r="F81" s="21" t="s">
        <v>8</v>
      </c>
    </row>
    <row r="82" spans="1:6" x14ac:dyDescent="0.35">
      <c r="A82" s="6">
        <v>8</v>
      </c>
      <c r="B82" s="6">
        <v>2</v>
      </c>
      <c r="C82" s="6" t="s">
        <v>9</v>
      </c>
      <c r="D82" s="6" t="s">
        <v>10</v>
      </c>
      <c r="E82" s="6">
        <v>9</v>
      </c>
      <c r="F82" s="21" t="s">
        <v>8</v>
      </c>
    </row>
    <row r="83" spans="1:6" x14ac:dyDescent="0.35">
      <c r="A83" s="6">
        <v>8</v>
      </c>
      <c r="B83" s="6">
        <v>2</v>
      </c>
      <c r="C83" s="6" t="s">
        <v>9</v>
      </c>
      <c r="D83" s="6" t="s">
        <v>10</v>
      </c>
      <c r="E83" s="6">
        <v>10</v>
      </c>
      <c r="F83" s="21" t="s">
        <v>8</v>
      </c>
    </row>
    <row r="84" spans="1:6" x14ac:dyDescent="0.35">
      <c r="A84" s="6">
        <v>9</v>
      </c>
      <c r="B84" s="6">
        <v>2</v>
      </c>
      <c r="C84" s="6" t="s">
        <v>9</v>
      </c>
      <c r="D84" s="6" t="s">
        <v>11</v>
      </c>
      <c r="E84" s="6">
        <v>1</v>
      </c>
      <c r="F84" s="6" t="s">
        <v>13</v>
      </c>
    </row>
    <row r="85" spans="1:6" x14ac:dyDescent="0.35">
      <c r="A85" s="6">
        <v>9</v>
      </c>
      <c r="B85" s="6">
        <v>2</v>
      </c>
      <c r="C85" s="6" t="s">
        <v>9</v>
      </c>
      <c r="D85" s="6" t="s">
        <v>11</v>
      </c>
      <c r="E85" s="6">
        <v>2</v>
      </c>
      <c r="F85" s="21" t="s">
        <v>12</v>
      </c>
    </row>
    <row r="86" spans="1:6" x14ac:dyDescent="0.35">
      <c r="A86" s="6">
        <v>9</v>
      </c>
      <c r="B86" s="6">
        <v>2</v>
      </c>
      <c r="C86" s="6" t="s">
        <v>9</v>
      </c>
      <c r="D86" s="6" t="s">
        <v>11</v>
      </c>
      <c r="E86" s="6">
        <v>3</v>
      </c>
      <c r="F86" s="21" t="s">
        <v>12</v>
      </c>
    </row>
    <row r="87" spans="1:6" x14ac:dyDescent="0.35">
      <c r="A87" s="6">
        <v>9</v>
      </c>
      <c r="B87" s="6">
        <v>2</v>
      </c>
      <c r="C87" s="6" t="s">
        <v>9</v>
      </c>
      <c r="D87" s="6" t="s">
        <v>11</v>
      </c>
      <c r="E87" s="6">
        <v>4</v>
      </c>
      <c r="F87" s="6" t="s">
        <v>13</v>
      </c>
    </row>
    <row r="88" spans="1:6" x14ac:dyDescent="0.35">
      <c r="A88" s="6">
        <v>9</v>
      </c>
      <c r="B88" s="6">
        <v>2</v>
      </c>
      <c r="C88" s="6" t="s">
        <v>9</v>
      </c>
      <c r="D88" s="6" t="s">
        <v>11</v>
      </c>
      <c r="E88" s="6">
        <v>5</v>
      </c>
      <c r="F88" s="21" t="s">
        <v>12</v>
      </c>
    </row>
    <row r="89" spans="1:6" x14ac:dyDescent="0.35">
      <c r="A89" s="6">
        <v>9</v>
      </c>
      <c r="B89" s="6">
        <v>2</v>
      </c>
      <c r="C89" s="6" t="s">
        <v>9</v>
      </c>
      <c r="D89" s="6" t="s">
        <v>11</v>
      </c>
      <c r="E89" s="6">
        <v>6</v>
      </c>
      <c r="F89" s="6" t="s">
        <v>13</v>
      </c>
    </row>
    <row r="90" spans="1:6" x14ac:dyDescent="0.35">
      <c r="A90" s="6">
        <v>9</v>
      </c>
      <c r="B90" s="6">
        <v>2</v>
      </c>
      <c r="C90" s="6" t="s">
        <v>9</v>
      </c>
      <c r="D90" s="6" t="s">
        <v>11</v>
      </c>
      <c r="E90" s="6">
        <v>7</v>
      </c>
      <c r="F90" s="21" t="s">
        <v>12</v>
      </c>
    </row>
    <row r="91" spans="1:6" x14ac:dyDescent="0.35">
      <c r="A91" s="6">
        <v>9</v>
      </c>
      <c r="B91" s="6">
        <v>2</v>
      </c>
      <c r="C91" s="6" t="s">
        <v>9</v>
      </c>
      <c r="D91" s="6" t="s">
        <v>11</v>
      </c>
      <c r="E91" s="6">
        <v>8</v>
      </c>
      <c r="F91" s="21" t="s">
        <v>12</v>
      </c>
    </row>
    <row r="92" spans="1:6" x14ac:dyDescent="0.35">
      <c r="A92" s="6">
        <v>9</v>
      </c>
      <c r="B92" s="6">
        <v>2</v>
      </c>
      <c r="C92" s="6" t="s">
        <v>9</v>
      </c>
      <c r="D92" s="6" t="s">
        <v>11</v>
      </c>
      <c r="E92" s="6">
        <v>9</v>
      </c>
      <c r="F92" s="6" t="s">
        <v>13</v>
      </c>
    </row>
    <row r="93" spans="1:6" x14ac:dyDescent="0.35">
      <c r="A93" s="6">
        <v>9</v>
      </c>
      <c r="B93" s="6">
        <v>2</v>
      </c>
      <c r="C93" s="6" t="s">
        <v>9</v>
      </c>
      <c r="D93" s="6" t="s">
        <v>11</v>
      </c>
      <c r="E93" s="6">
        <v>10</v>
      </c>
      <c r="F93" s="6" t="s">
        <v>13</v>
      </c>
    </row>
    <row r="94" spans="1:6" x14ac:dyDescent="0.35">
      <c r="A94" s="6">
        <v>10</v>
      </c>
      <c r="B94" s="6">
        <v>2</v>
      </c>
      <c r="C94" s="6" t="s">
        <v>14</v>
      </c>
      <c r="D94" s="6" t="s">
        <v>15</v>
      </c>
      <c r="E94" s="6">
        <v>1</v>
      </c>
      <c r="F94" s="21" t="s">
        <v>8</v>
      </c>
    </row>
    <row r="95" spans="1:6" x14ac:dyDescent="0.35">
      <c r="A95" s="6">
        <v>10</v>
      </c>
      <c r="B95" s="6">
        <v>2</v>
      </c>
      <c r="C95" s="6" t="s">
        <v>14</v>
      </c>
      <c r="D95" s="6" t="s">
        <v>15</v>
      </c>
      <c r="E95" s="6">
        <v>2</v>
      </c>
      <c r="F95" s="21" t="s">
        <v>8</v>
      </c>
    </row>
    <row r="96" spans="1:6" x14ac:dyDescent="0.35">
      <c r="A96" s="6">
        <v>10</v>
      </c>
      <c r="B96" s="6">
        <v>2</v>
      </c>
      <c r="C96" s="6" t="s">
        <v>14</v>
      </c>
      <c r="D96" s="6" t="s">
        <v>15</v>
      </c>
      <c r="E96" s="6">
        <v>3</v>
      </c>
      <c r="F96" s="21" t="s">
        <v>8</v>
      </c>
    </row>
    <row r="97" spans="1:6" x14ac:dyDescent="0.35">
      <c r="A97" s="6">
        <v>10</v>
      </c>
      <c r="B97" s="6">
        <v>2</v>
      </c>
      <c r="C97" s="6" t="s">
        <v>14</v>
      </c>
      <c r="D97" s="6" t="s">
        <v>15</v>
      </c>
      <c r="E97" s="6">
        <v>4</v>
      </c>
      <c r="F97" s="21" t="s">
        <v>8</v>
      </c>
    </row>
    <row r="98" spans="1:6" x14ac:dyDescent="0.35">
      <c r="A98" s="6">
        <v>10</v>
      </c>
      <c r="B98" s="6">
        <v>2</v>
      </c>
      <c r="C98" s="6" t="s">
        <v>14</v>
      </c>
      <c r="D98" s="6" t="s">
        <v>15</v>
      </c>
      <c r="E98" s="6">
        <v>5</v>
      </c>
      <c r="F98" s="21" t="s">
        <v>8</v>
      </c>
    </row>
    <row r="99" spans="1:6" x14ac:dyDescent="0.35">
      <c r="A99" s="6">
        <v>10</v>
      </c>
      <c r="B99" s="6">
        <v>2</v>
      </c>
      <c r="C99" s="6" t="s">
        <v>14</v>
      </c>
      <c r="D99" s="6" t="s">
        <v>15</v>
      </c>
      <c r="E99" s="6">
        <v>6</v>
      </c>
      <c r="F99" s="21" t="s">
        <v>8</v>
      </c>
    </row>
    <row r="100" spans="1:6" x14ac:dyDescent="0.35">
      <c r="A100" s="6">
        <v>10</v>
      </c>
      <c r="B100" s="6">
        <v>2</v>
      </c>
      <c r="C100" s="6" t="s">
        <v>14</v>
      </c>
      <c r="D100" s="6" t="s">
        <v>15</v>
      </c>
      <c r="E100" s="6">
        <v>7</v>
      </c>
      <c r="F100" s="21" t="s">
        <v>8</v>
      </c>
    </row>
    <row r="101" spans="1:6" x14ac:dyDescent="0.35">
      <c r="A101" s="6">
        <v>10</v>
      </c>
      <c r="B101" s="6">
        <v>2</v>
      </c>
      <c r="C101" s="6" t="s">
        <v>14</v>
      </c>
      <c r="D101" s="6" t="s">
        <v>15</v>
      </c>
      <c r="E101" s="6">
        <v>8</v>
      </c>
      <c r="F101" s="21" t="s">
        <v>8</v>
      </c>
    </row>
    <row r="102" spans="1:6" x14ac:dyDescent="0.35">
      <c r="A102" s="6">
        <v>10</v>
      </c>
      <c r="B102" s="6">
        <v>2</v>
      </c>
      <c r="C102" s="6" t="s">
        <v>14</v>
      </c>
      <c r="D102" s="6" t="s">
        <v>15</v>
      </c>
      <c r="E102" s="6">
        <v>9</v>
      </c>
      <c r="F102" s="21" t="s">
        <v>8</v>
      </c>
    </row>
    <row r="103" spans="1:6" x14ac:dyDescent="0.35">
      <c r="A103" s="6">
        <v>10</v>
      </c>
      <c r="B103" s="6">
        <v>2</v>
      </c>
      <c r="C103" s="6" t="s">
        <v>14</v>
      </c>
      <c r="D103" s="6" t="s">
        <v>15</v>
      </c>
      <c r="E103" s="6">
        <v>10</v>
      </c>
      <c r="F103" s="21" t="s">
        <v>8</v>
      </c>
    </row>
    <row r="104" spans="1:6" x14ac:dyDescent="0.35">
      <c r="A104" s="6">
        <v>11</v>
      </c>
      <c r="B104" s="6">
        <v>2</v>
      </c>
      <c r="C104" s="6" t="s">
        <v>14</v>
      </c>
      <c r="D104" s="6" t="s">
        <v>7</v>
      </c>
      <c r="E104" s="6">
        <v>1</v>
      </c>
      <c r="F104" s="21" t="s">
        <v>12</v>
      </c>
    </row>
    <row r="105" spans="1:6" x14ac:dyDescent="0.35">
      <c r="A105" s="6">
        <v>11</v>
      </c>
      <c r="B105" s="6">
        <v>2</v>
      </c>
      <c r="C105" s="6" t="s">
        <v>14</v>
      </c>
      <c r="D105" s="6" t="s">
        <v>7</v>
      </c>
      <c r="E105" s="6">
        <v>2</v>
      </c>
      <c r="F105" s="21" t="s">
        <v>12</v>
      </c>
    </row>
    <row r="106" spans="1:6" x14ac:dyDescent="0.35">
      <c r="A106" s="6">
        <v>11</v>
      </c>
      <c r="B106" s="6">
        <v>2</v>
      </c>
      <c r="C106" s="6" t="s">
        <v>14</v>
      </c>
      <c r="D106" s="6" t="s">
        <v>7</v>
      </c>
      <c r="E106" s="6">
        <v>3</v>
      </c>
      <c r="F106" s="21" t="s">
        <v>12</v>
      </c>
    </row>
    <row r="107" spans="1:6" x14ac:dyDescent="0.35">
      <c r="A107" s="6">
        <v>11</v>
      </c>
      <c r="B107" s="6">
        <v>2</v>
      </c>
      <c r="C107" s="6" t="s">
        <v>14</v>
      </c>
      <c r="D107" s="6" t="s">
        <v>7</v>
      </c>
      <c r="E107" s="6">
        <v>4</v>
      </c>
      <c r="F107" s="21" t="s">
        <v>12</v>
      </c>
    </row>
    <row r="108" spans="1:6" x14ac:dyDescent="0.35">
      <c r="A108" s="6">
        <v>11</v>
      </c>
      <c r="B108" s="6">
        <v>2</v>
      </c>
      <c r="C108" s="6" t="s">
        <v>14</v>
      </c>
      <c r="D108" s="6" t="s">
        <v>7</v>
      </c>
      <c r="E108" s="6">
        <v>5</v>
      </c>
      <c r="F108" s="21" t="s">
        <v>12</v>
      </c>
    </row>
    <row r="109" spans="1:6" x14ac:dyDescent="0.35">
      <c r="A109" s="6">
        <v>11</v>
      </c>
      <c r="B109" s="6">
        <v>2</v>
      </c>
      <c r="C109" s="6" t="s">
        <v>14</v>
      </c>
      <c r="D109" s="6" t="s">
        <v>7</v>
      </c>
      <c r="E109" s="6">
        <v>6</v>
      </c>
      <c r="F109" s="21" t="s">
        <v>12</v>
      </c>
    </row>
    <row r="110" spans="1:6" x14ac:dyDescent="0.35">
      <c r="A110" s="6">
        <v>11</v>
      </c>
      <c r="B110" s="6">
        <v>2</v>
      </c>
      <c r="C110" s="6" t="s">
        <v>14</v>
      </c>
      <c r="D110" s="6" t="s">
        <v>7</v>
      </c>
      <c r="E110" s="6">
        <v>7</v>
      </c>
      <c r="F110" s="21" t="s">
        <v>12</v>
      </c>
    </row>
    <row r="111" spans="1:6" x14ac:dyDescent="0.35">
      <c r="A111" s="6">
        <v>11</v>
      </c>
      <c r="B111" s="6">
        <v>2</v>
      </c>
      <c r="C111" s="6" t="s">
        <v>14</v>
      </c>
      <c r="D111" s="6" t="s">
        <v>7</v>
      </c>
      <c r="E111" s="6">
        <v>8</v>
      </c>
      <c r="F111" s="21" t="s">
        <v>12</v>
      </c>
    </row>
    <row r="112" spans="1:6" x14ac:dyDescent="0.35">
      <c r="A112" s="6">
        <v>11</v>
      </c>
      <c r="B112" s="6">
        <v>2</v>
      </c>
      <c r="C112" s="6" t="s">
        <v>14</v>
      </c>
      <c r="D112" s="6" t="s">
        <v>7</v>
      </c>
      <c r="E112" s="6">
        <v>9</v>
      </c>
      <c r="F112" s="21" t="s">
        <v>12</v>
      </c>
    </row>
    <row r="113" spans="1:6" x14ac:dyDescent="0.35">
      <c r="A113" s="6">
        <v>11</v>
      </c>
      <c r="B113" s="6">
        <v>2</v>
      </c>
      <c r="C113" s="6" t="s">
        <v>14</v>
      </c>
      <c r="D113" s="6" t="s">
        <v>7</v>
      </c>
      <c r="E113" s="6">
        <v>10</v>
      </c>
      <c r="F113" s="21" t="s">
        <v>12</v>
      </c>
    </row>
    <row r="114" spans="1:6" x14ac:dyDescent="0.35">
      <c r="A114" s="6">
        <v>12</v>
      </c>
      <c r="B114" s="6">
        <v>2</v>
      </c>
      <c r="C114" s="6" t="s">
        <v>16</v>
      </c>
      <c r="D114" s="6" t="s">
        <v>10</v>
      </c>
      <c r="E114" s="6">
        <v>1</v>
      </c>
      <c r="F114" s="21" t="s">
        <v>8</v>
      </c>
    </row>
    <row r="115" spans="1:6" x14ac:dyDescent="0.35">
      <c r="A115" s="6">
        <v>12</v>
      </c>
      <c r="B115" s="6">
        <v>2</v>
      </c>
      <c r="C115" s="6" t="s">
        <v>16</v>
      </c>
      <c r="D115" s="6" t="s">
        <v>10</v>
      </c>
      <c r="E115" s="6">
        <v>2</v>
      </c>
      <c r="F115" s="21" t="s">
        <v>8</v>
      </c>
    </row>
    <row r="116" spans="1:6" x14ac:dyDescent="0.35">
      <c r="A116" s="6">
        <v>12</v>
      </c>
      <c r="B116" s="6">
        <v>2</v>
      </c>
      <c r="C116" s="6" t="s">
        <v>16</v>
      </c>
      <c r="D116" s="6" t="s">
        <v>10</v>
      </c>
      <c r="E116" s="6">
        <v>3</v>
      </c>
      <c r="F116" s="21" t="s">
        <v>8</v>
      </c>
    </row>
    <row r="117" spans="1:6" x14ac:dyDescent="0.35">
      <c r="A117" s="6">
        <v>12</v>
      </c>
      <c r="B117" s="6">
        <v>2</v>
      </c>
      <c r="C117" s="6" t="s">
        <v>16</v>
      </c>
      <c r="D117" s="6" t="s">
        <v>10</v>
      </c>
      <c r="E117" s="6">
        <v>4</v>
      </c>
      <c r="F117" s="21" t="s">
        <v>8</v>
      </c>
    </row>
    <row r="118" spans="1:6" x14ac:dyDescent="0.35">
      <c r="A118" s="6">
        <v>12</v>
      </c>
      <c r="B118" s="6">
        <v>2</v>
      </c>
      <c r="C118" s="6" t="s">
        <v>16</v>
      </c>
      <c r="D118" s="6" t="s">
        <v>10</v>
      </c>
      <c r="E118" s="6">
        <v>5</v>
      </c>
      <c r="F118" s="21" t="s">
        <v>8</v>
      </c>
    </row>
    <row r="119" spans="1:6" x14ac:dyDescent="0.35">
      <c r="A119" s="6">
        <v>12</v>
      </c>
      <c r="B119" s="6">
        <v>2</v>
      </c>
      <c r="C119" s="6" t="s">
        <v>16</v>
      </c>
      <c r="D119" s="6" t="s">
        <v>10</v>
      </c>
      <c r="E119" s="6">
        <v>6</v>
      </c>
      <c r="F119" s="21" t="s">
        <v>8</v>
      </c>
    </row>
    <row r="120" spans="1:6" x14ac:dyDescent="0.35">
      <c r="A120" s="6">
        <v>12</v>
      </c>
      <c r="B120" s="6">
        <v>2</v>
      </c>
      <c r="C120" s="6" t="s">
        <v>16</v>
      </c>
      <c r="D120" s="6" t="s">
        <v>10</v>
      </c>
      <c r="E120" s="6">
        <v>7</v>
      </c>
      <c r="F120" s="21" t="s">
        <v>8</v>
      </c>
    </row>
    <row r="121" spans="1:6" x14ac:dyDescent="0.35">
      <c r="A121" s="6">
        <v>12</v>
      </c>
      <c r="B121" s="6">
        <v>2</v>
      </c>
      <c r="C121" s="6" t="s">
        <v>16</v>
      </c>
      <c r="D121" s="6" t="s">
        <v>10</v>
      </c>
      <c r="E121" s="6">
        <v>8</v>
      </c>
      <c r="F121" s="21" t="s">
        <v>8</v>
      </c>
    </row>
    <row r="122" spans="1:6" x14ac:dyDescent="0.35">
      <c r="A122" s="6">
        <v>12</v>
      </c>
      <c r="B122" s="6">
        <v>2</v>
      </c>
      <c r="C122" s="6" t="s">
        <v>16</v>
      </c>
      <c r="D122" s="6" t="s">
        <v>10</v>
      </c>
      <c r="E122" s="6">
        <v>9</v>
      </c>
      <c r="F122" s="21" t="s">
        <v>8</v>
      </c>
    </row>
    <row r="123" spans="1:6" x14ac:dyDescent="0.35">
      <c r="A123" s="7">
        <v>12</v>
      </c>
      <c r="B123" s="7">
        <v>2</v>
      </c>
      <c r="C123" s="7" t="s">
        <v>16</v>
      </c>
      <c r="D123" s="7" t="s">
        <v>10</v>
      </c>
      <c r="E123" s="7">
        <v>10</v>
      </c>
      <c r="F123" s="22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617C-5A4F-4754-AE8E-1DC1C05BFDFD}">
  <dimension ref="A1:G45"/>
  <sheetViews>
    <sheetView workbookViewId="0">
      <selection activeCell="T8" sqref="T8"/>
    </sheetView>
  </sheetViews>
  <sheetFormatPr defaultRowHeight="14.5" x14ac:dyDescent="0.35"/>
  <cols>
    <col min="1" max="1" width="21" customWidth="1"/>
    <col min="3" max="3" width="9.453125" customWidth="1"/>
  </cols>
  <sheetData>
    <row r="1" spans="1:7" x14ac:dyDescent="0.35">
      <c r="A1" t="s">
        <v>93</v>
      </c>
    </row>
    <row r="2" spans="1:7" x14ac:dyDescent="0.35">
      <c r="A2" s="38" t="s">
        <v>87</v>
      </c>
      <c r="B2" s="39"/>
      <c r="C2" s="39"/>
      <c r="D2" s="39"/>
      <c r="E2" s="39"/>
      <c r="F2" s="39"/>
      <c r="G2" s="39"/>
    </row>
    <row r="3" spans="1:7" ht="15" thickBot="1" x14ac:dyDescent="0.4">
      <c r="A3" s="11" t="s">
        <v>2</v>
      </c>
      <c r="B3" s="11" t="s">
        <v>4</v>
      </c>
      <c r="C3" s="11" t="s">
        <v>77</v>
      </c>
      <c r="D3" s="11" t="s">
        <v>78</v>
      </c>
      <c r="E3" s="11" t="s">
        <v>92</v>
      </c>
      <c r="F3" s="11" t="s">
        <v>79</v>
      </c>
      <c r="G3" s="11" t="s">
        <v>80</v>
      </c>
    </row>
    <row r="4" spans="1:7" x14ac:dyDescent="0.35">
      <c r="A4" s="6" t="s">
        <v>9</v>
      </c>
      <c r="B4" s="6" t="s">
        <v>81</v>
      </c>
      <c r="C4" s="6">
        <v>18</v>
      </c>
      <c r="D4" s="6">
        <v>20</v>
      </c>
      <c r="E4" s="24">
        <f>(C4/D4)*100</f>
        <v>90</v>
      </c>
      <c r="F4" s="6">
        <v>66.900000000000006</v>
      </c>
      <c r="G4" s="6">
        <v>98.2</v>
      </c>
    </row>
    <row r="5" spans="1:7" x14ac:dyDescent="0.35">
      <c r="A5" s="7"/>
      <c r="B5" s="7" t="s">
        <v>82</v>
      </c>
      <c r="C5" s="7">
        <v>20</v>
      </c>
      <c r="D5" s="7">
        <v>23</v>
      </c>
      <c r="E5" s="25">
        <f>(C5/D5)*100</f>
        <v>86.956521739130437</v>
      </c>
      <c r="F5" s="7">
        <v>65.3</v>
      </c>
      <c r="G5" s="7">
        <v>96.6</v>
      </c>
    </row>
    <row r="6" spans="1:7" x14ac:dyDescent="0.35">
      <c r="A6" s="26" t="s">
        <v>14</v>
      </c>
      <c r="B6" s="26" t="s">
        <v>81</v>
      </c>
      <c r="C6" s="26">
        <v>18</v>
      </c>
      <c r="D6" s="26">
        <v>20</v>
      </c>
      <c r="E6" s="27">
        <f t="shared" ref="E6:E10" si="0">(C6/D6)*100</f>
        <v>90</v>
      </c>
      <c r="F6" s="26">
        <v>66.900000000000006</v>
      </c>
      <c r="G6" s="26">
        <v>98.2</v>
      </c>
    </row>
    <row r="7" spans="1:7" x14ac:dyDescent="0.35">
      <c r="A7" s="7"/>
      <c r="B7" s="7" t="s">
        <v>82</v>
      </c>
      <c r="C7" s="7">
        <v>22</v>
      </c>
      <c r="D7" s="7">
        <v>23</v>
      </c>
      <c r="E7" s="25">
        <f>(C7/D7)*100</f>
        <v>95.652173913043484</v>
      </c>
      <c r="F7" s="7">
        <v>76</v>
      </c>
      <c r="G7" s="7">
        <v>99.8</v>
      </c>
    </row>
    <row r="8" spans="1:7" x14ac:dyDescent="0.35">
      <c r="A8" s="26" t="s">
        <v>6</v>
      </c>
      <c r="B8" s="26" t="s">
        <v>81</v>
      </c>
      <c r="C8" s="26">
        <v>13</v>
      </c>
      <c r="D8" s="26">
        <v>20</v>
      </c>
      <c r="E8" s="27">
        <f t="shared" si="0"/>
        <v>65</v>
      </c>
      <c r="F8" s="26">
        <v>40.9</v>
      </c>
      <c r="G8" s="26">
        <v>83.7</v>
      </c>
    </row>
    <row r="9" spans="1:7" x14ac:dyDescent="0.35">
      <c r="A9" s="7"/>
      <c r="B9" s="7" t="s">
        <v>82</v>
      </c>
      <c r="C9" s="7">
        <v>12</v>
      </c>
      <c r="D9" s="7">
        <v>23</v>
      </c>
      <c r="E9" s="25">
        <f>(C9/D9)*100</f>
        <v>52.173913043478258</v>
      </c>
      <c r="F9" s="7">
        <v>31.1</v>
      </c>
      <c r="G9" s="7">
        <v>72.599999999999994</v>
      </c>
    </row>
    <row r="10" spans="1:7" x14ac:dyDescent="0.35">
      <c r="A10" s="26" t="s">
        <v>16</v>
      </c>
      <c r="B10" s="26" t="s">
        <v>81</v>
      </c>
      <c r="C10" s="26">
        <v>0</v>
      </c>
      <c r="D10" s="26">
        <v>20</v>
      </c>
      <c r="E10" s="27">
        <f t="shared" si="0"/>
        <v>0</v>
      </c>
      <c r="F10" s="26">
        <v>0</v>
      </c>
      <c r="G10" s="26">
        <v>20</v>
      </c>
    </row>
    <row r="11" spans="1:7" x14ac:dyDescent="0.35">
      <c r="A11" s="7"/>
      <c r="B11" s="7" t="s">
        <v>82</v>
      </c>
      <c r="C11" s="7">
        <v>0</v>
      </c>
      <c r="D11" s="7">
        <v>23</v>
      </c>
      <c r="E11" s="25">
        <f>(C11/D11)*100</f>
        <v>0</v>
      </c>
      <c r="F11" s="7">
        <v>0</v>
      </c>
      <c r="G11" s="7">
        <v>17.8</v>
      </c>
    </row>
    <row r="13" spans="1:7" x14ac:dyDescent="0.35">
      <c r="A13" s="38" t="s">
        <v>88</v>
      </c>
      <c r="B13" s="38"/>
      <c r="C13" s="38"/>
      <c r="D13" s="38"/>
      <c r="E13" s="38"/>
      <c r="F13" s="38"/>
      <c r="G13" s="38"/>
    </row>
    <row r="14" spans="1:7" ht="15" thickBot="1" x14ac:dyDescent="0.4">
      <c r="A14" s="11" t="s">
        <v>2</v>
      </c>
      <c r="B14" s="11" t="s">
        <v>4</v>
      </c>
      <c r="C14" s="11" t="s">
        <v>77</v>
      </c>
      <c r="D14" s="11" t="s">
        <v>78</v>
      </c>
      <c r="E14" s="11" t="s">
        <v>92</v>
      </c>
      <c r="F14" s="11" t="s">
        <v>79</v>
      </c>
      <c r="G14" s="11" t="s">
        <v>80</v>
      </c>
    </row>
    <row r="15" spans="1:7" x14ac:dyDescent="0.35">
      <c r="A15" s="6" t="s">
        <v>9</v>
      </c>
      <c r="B15" s="6" t="s">
        <v>81</v>
      </c>
      <c r="C15" s="28">
        <v>16</v>
      </c>
      <c r="D15" s="6">
        <v>20</v>
      </c>
      <c r="E15" s="24">
        <f>(C15/D15)*100</f>
        <v>80</v>
      </c>
      <c r="F15" s="6">
        <v>55.7</v>
      </c>
      <c r="G15" s="6">
        <v>93.4</v>
      </c>
    </row>
    <row r="16" spans="1:7" x14ac:dyDescent="0.35">
      <c r="A16" s="7"/>
      <c r="B16" s="7" t="s">
        <v>82</v>
      </c>
      <c r="C16" s="7">
        <v>17</v>
      </c>
      <c r="D16" s="7">
        <v>21</v>
      </c>
      <c r="E16" s="25">
        <f>(C16/D16)*100</f>
        <v>80.952380952380949</v>
      </c>
      <c r="F16" s="7">
        <v>57.4</v>
      </c>
      <c r="G16" s="7">
        <v>93.7</v>
      </c>
    </row>
    <row r="17" spans="1:7" x14ac:dyDescent="0.35">
      <c r="A17" s="26" t="s">
        <v>14</v>
      </c>
      <c r="B17" s="26" t="s">
        <v>81</v>
      </c>
      <c r="C17" s="29">
        <v>18</v>
      </c>
      <c r="D17" s="26">
        <v>20</v>
      </c>
      <c r="E17" s="27">
        <f t="shared" ref="E17:E28" si="1">(C17/D17)*100</f>
        <v>90</v>
      </c>
      <c r="F17" s="26">
        <v>66.900000000000006</v>
      </c>
      <c r="G17" s="26">
        <v>98.2</v>
      </c>
    </row>
    <row r="18" spans="1:7" x14ac:dyDescent="0.35">
      <c r="A18" s="7"/>
      <c r="B18" s="7" t="s">
        <v>82</v>
      </c>
      <c r="C18" s="7">
        <v>20</v>
      </c>
      <c r="D18" s="7">
        <v>21</v>
      </c>
      <c r="E18" s="25">
        <f>(C18/D18)*100</f>
        <v>95.238095238095227</v>
      </c>
      <c r="F18" s="7">
        <v>74.099999999999994</v>
      </c>
      <c r="G18" s="7">
        <v>99.8</v>
      </c>
    </row>
    <row r="19" spans="1:7" x14ac:dyDescent="0.35">
      <c r="A19" s="26" t="s">
        <v>6</v>
      </c>
      <c r="B19" s="26" t="s">
        <v>81</v>
      </c>
      <c r="C19" s="29">
        <v>15</v>
      </c>
      <c r="D19" s="26">
        <v>20</v>
      </c>
      <c r="E19" s="27">
        <f t="shared" si="1"/>
        <v>75</v>
      </c>
      <c r="F19" s="26">
        <v>50.6</v>
      </c>
      <c r="G19" s="26">
        <v>90.4</v>
      </c>
    </row>
    <row r="20" spans="1:7" x14ac:dyDescent="0.35">
      <c r="A20" s="7"/>
      <c r="B20" s="7" t="s">
        <v>82</v>
      </c>
      <c r="C20" s="7">
        <v>18</v>
      </c>
      <c r="D20" s="7">
        <v>21</v>
      </c>
      <c r="E20" s="25">
        <f>(C20/D20)*100</f>
        <v>85.714285714285708</v>
      </c>
      <c r="F20" s="7">
        <v>62.6</v>
      </c>
      <c r="G20" s="7">
        <v>96.2</v>
      </c>
    </row>
    <row r="21" spans="1:7" x14ac:dyDescent="0.35">
      <c r="A21" s="26" t="s">
        <v>16</v>
      </c>
      <c r="B21" s="26" t="s">
        <v>81</v>
      </c>
      <c r="C21" s="29">
        <v>9</v>
      </c>
      <c r="D21" s="26">
        <v>20</v>
      </c>
      <c r="E21" s="27">
        <f t="shared" si="1"/>
        <v>45</v>
      </c>
      <c r="F21" s="26">
        <v>23.8</v>
      </c>
      <c r="G21" s="26">
        <v>68</v>
      </c>
    </row>
    <row r="22" spans="1:7" x14ac:dyDescent="0.35">
      <c r="A22" s="7"/>
      <c r="B22" s="7" t="s">
        <v>82</v>
      </c>
      <c r="C22" s="7">
        <v>12</v>
      </c>
      <c r="D22" s="7">
        <v>21</v>
      </c>
      <c r="E22" s="25">
        <f t="shared" si="1"/>
        <v>57.142857142857139</v>
      </c>
      <c r="F22" s="7">
        <v>34.4</v>
      </c>
      <c r="G22" s="7">
        <v>77.400000000000006</v>
      </c>
    </row>
    <row r="23" spans="1:7" x14ac:dyDescent="0.35">
      <c r="A23" s="30" t="s">
        <v>83</v>
      </c>
      <c r="B23" s="30" t="s">
        <v>81</v>
      </c>
      <c r="C23" s="31">
        <v>17</v>
      </c>
      <c r="D23" s="30">
        <v>20</v>
      </c>
      <c r="E23" s="32">
        <f t="shared" si="1"/>
        <v>85</v>
      </c>
      <c r="F23" s="30">
        <v>61.1</v>
      </c>
      <c r="G23" s="30">
        <v>96</v>
      </c>
    </row>
    <row r="24" spans="1:7" x14ac:dyDescent="0.35">
      <c r="A24" s="33"/>
      <c r="B24" s="33" t="s">
        <v>82</v>
      </c>
      <c r="C24" s="34">
        <v>18</v>
      </c>
      <c r="D24" s="33">
        <v>21</v>
      </c>
      <c r="E24" s="35">
        <f t="shared" si="1"/>
        <v>85.714285714285708</v>
      </c>
      <c r="F24" s="33">
        <v>62.6</v>
      </c>
      <c r="G24" s="33">
        <v>96.2</v>
      </c>
    </row>
    <row r="25" spans="1:7" x14ac:dyDescent="0.35">
      <c r="A25" s="30" t="s">
        <v>84</v>
      </c>
      <c r="B25" s="30" t="s">
        <v>81</v>
      </c>
      <c r="C25" s="30">
        <v>17</v>
      </c>
      <c r="D25" s="30">
        <v>20</v>
      </c>
      <c r="E25" s="32">
        <f t="shared" si="1"/>
        <v>85</v>
      </c>
      <c r="F25" s="30">
        <v>61.1</v>
      </c>
      <c r="G25" s="30">
        <v>96</v>
      </c>
    </row>
    <row r="26" spans="1:7" x14ac:dyDescent="0.35">
      <c r="A26" s="33"/>
      <c r="B26" s="33" t="s">
        <v>82</v>
      </c>
      <c r="C26" s="33">
        <v>18</v>
      </c>
      <c r="D26" s="33">
        <v>21</v>
      </c>
      <c r="E26" s="35">
        <f t="shared" si="1"/>
        <v>85.714285714285708</v>
      </c>
      <c r="F26" s="33">
        <v>62.6</v>
      </c>
      <c r="G26" s="33">
        <v>96.2</v>
      </c>
    </row>
    <row r="27" spans="1:7" x14ac:dyDescent="0.35">
      <c r="A27" s="30" t="s">
        <v>85</v>
      </c>
      <c r="B27" s="30" t="s">
        <v>81</v>
      </c>
      <c r="C27" s="30">
        <v>19</v>
      </c>
      <c r="D27" s="30">
        <v>20</v>
      </c>
      <c r="E27" s="32">
        <f t="shared" si="1"/>
        <v>95</v>
      </c>
      <c r="F27" s="30">
        <v>73.099999999999994</v>
      </c>
      <c r="G27" s="30">
        <v>99.7</v>
      </c>
    </row>
    <row r="28" spans="1:7" x14ac:dyDescent="0.35">
      <c r="A28" s="33"/>
      <c r="B28" s="33" t="s">
        <v>82</v>
      </c>
      <c r="C28" s="33">
        <v>20</v>
      </c>
      <c r="D28" s="33">
        <v>21</v>
      </c>
      <c r="E28" s="35">
        <f t="shared" si="1"/>
        <v>95.238095238095227</v>
      </c>
      <c r="F28" s="33">
        <v>74.099999999999994</v>
      </c>
      <c r="G28" s="33">
        <v>99.8</v>
      </c>
    </row>
    <row r="30" spans="1:7" x14ac:dyDescent="0.35">
      <c r="A30" s="38" t="s">
        <v>89</v>
      </c>
      <c r="B30" s="39"/>
      <c r="C30" s="39"/>
      <c r="D30" s="39"/>
      <c r="E30" s="39"/>
      <c r="F30" s="39"/>
      <c r="G30" s="39"/>
    </row>
    <row r="31" spans="1:7" ht="15" thickBot="1" x14ac:dyDescent="0.4">
      <c r="A31" s="11" t="s">
        <v>2</v>
      </c>
      <c r="B31" s="11" t="s">
        <v>4</v>
      </c>
      <c r="C31" s="11" t="s">
        <v>77</v>
      </c>
      <c r="D31" s="11" t="s">
        <v>78</v>
      </c>
      <c r="E31" s="11" t="s">
        <v>92</v>
      </c>
      <c r="F31" s="11" t="s">
        <v>79</v>
      </c>
      <c r="G31" s="11" t="s">
        <v>80</v>
      </c>
    </row>
    <row r="32" spans="1:7" x14ac:dyDescent="0.35">
      <c r="A32" s="6" t="s">
        <v>9</v>
      </c>
      <c r="B32" s="6" t="s">
        <v>81</v>
      </c>
      <c r="C32" s="28">
        <v>34</v>
      </c>
      <c r="D32" s="6">
        <v>40</v>
      </c>
      <c r="E32" s="24">
        <f>(C32/D32)*100</f>
        <v>85</v>
      </c>
      <c r="F32" s="6">
        <v>69.5</v>
      </c>
      <c r="G32" s="6">
        <v>93.8</v>
      </c>
    </row>
    <row r="33" spans="1:7" x14ac:dyDescent="0.35">
      <c r="A33" s="7"/>
      <c r="B33" s="7" t="s">
        <v>82</v>
      </c>
      <c r="C33" s="7">
        <v>38</v>
      </c>
      <c r="D33" s="7">
        <f>44</f>
        <v>44</v>
      </c>
      <c r="E33" s="25">
        <f>(C33/D33)*100</f>
        <v>86.36363636363636</v>
      </c>
      <c r="F33" s="7">
        <v>72</v>
      </c>
      <c r="G33" s="7">
        <v>94.3</v>
      </c>
    </row>
    <row r="34" spans="1:7" x14ac:dyDescent="0.35">
      <c r="A34" s="26" t="s">
        <v>14</v>
      </c>
      <c r="B34" s="26" t="s">
        <v>81</v>
      </c>
      <c r="C34" s="29">
        <v>37</v>
      </c>
      <c r="D34" s="26">
        <v>40</v>
      </c>
      <c r="E34" s="27">
        <f t="shared" ref="E34:E44" si="2">(C34/D34)*100</f>
        <v>92.5</v>
      </c>
      <c r="F34" s="26">
        <v>78.5</v>
      </c>
      <c r="G34" s="26">
        <v>98</v>
      </c>
    </row>
    <row r="35" spans="1:7" x14ac:dyDescent="0.35">
      <c r="A35" s="7"/>
      <c r="B35" s="7" t="s">
        <v>82</v>
      </c>
      <c r="C35" s="7">
        <v>42</v>
      </c>
      <c r="D35" s="7">
        <f>44</f>
        <v>44</v>
      </c>
      <c r="E35" s="25">
        <f>(C35/D35)*100</f>
        <v>95.454545454545453</v>
      </c>
      <c r="F35" s="7">
        <v>83.3</v>
      </c>
      <c r="G35" s="7">
        <v>99.2</v>
      </c>
    </row>
    <row r="36" spans="1:7" x14ac:dyDescent="0.35">
      <c r="A36" s="26" t="s">
        <v>6</v>
      </c>
      <c r="B36" s="26" t="s">
        <v>81</v>
      </c>
      <c r="C36" s="29">
        <v>28</v>
      </c>
      <c r="D36" s="26">
        <v>40</v>
      </c>
      <c r="E36" s="27">
        <f t="shared" si="2"/>
        <v>70</v>
      </c>
      <c r="F36" s="26">
        <v>53.3</v>
      </c>
      <c r="G36" s="26">
        <v>82.9</v>
      </c>
    </row>
    <row r="37" spans="1:7" x14ac:dyDescent="0.35">
      <c r="A37" s="7"/>
      <c r="B37" s="7" t="s">
        <v>82</v>
      </c>
      <c r="C37" s="7">
        <v>30</v>
      </c>
      <c r="D37" s="7">
        <f>44</f>
        <v>44</v>
      </c>
      <c r="E37" s="25">
        <f>(C37/D37)*100</f>
        <v>68.181818181818173</v>
      </c>
      <c r="F37" s="7">
        <v>52.3</v>
      </c>
      <c r="G37" s="7">
        <v>80.900000000000006</v>
      </c>
    </row>
    <row r="38" spans="1:7" x14ac:dyDescent="0.35">
      <c r="A38" s="26" t="s">
        <v>16</v>
      </c>
      <c r="B38" s="26" t="s">
        <v>81</v>
      </c>
      <c r="C38" s="29">
        <v>9</v>
      </c>
      <c r="D38" s="26">
        <v>40</v>
      </c>
      <c r="E38" s="27">
        <f t="shared" si="2"/>
        <v>22.5</v>
      </c>
      <c r="F38" s="26">
        <v>11.4</v>
      </c>
      <c r="G38" s="26">
        <v>38.9</v>
      </c>
    </row>
    <row r="39" spans="1:7" x14ac:dyDescent="0.35">
      <c r="A39" s="7"/>
      <c r="B39" s="7" t="s">
        <v>82</v>
      </c>
      <c r="C39" s="7">
        <v>12</v>
      </c>
      <c r="D39" s="7">
        <f>44</f>
        <v>44</v>
      </c>
      <c r="E39" s="25">
        <f>(C39/D39)*100</f>
        <v>27.27272727272727</v>
      </c>
      <c r="F39" s="7">
        <v>15.5</v>
      </c>
      <c r="G39" s="7">
        <v>43</v>
      </c>
    </row>
    <row r="40" spans="1:7" x14ac:dyDescent="0.35">
      <c r="A40" s="30" t="s">
        <v>83</v>
      </c>
      <c r="B40" s="30" t="s">
        <v>81</v>
      </c>
      <c r="C40" s="31">
        <v>35</v>
      </c>
      <c r="D40" s="30">
        <v>40</v>
      </c>
      <c r="E40" s="32">
        <f t="shared" si="2"/>
        <v>87.5</v>
      </c>
      <c r="F40" s="30">
        <v>72.400000000000006</v>
      </c>
      <c r="G40" s="30">
        <v>95.3</v>
      </c>
    </row>
    <row r="41" spans="1:7" x14ac:dyDescent="0.35">
      <c r="A41" s="33"/>
      <c r="B41" s="33" t="s">
        <v>82</v>
      </c>
      <c r="C41" s="34">
        <v>39</v>
      </c>
      <c r="D41" s="33">
        <v>44</v>
      </c>
      <c r="E41" s="35">
        <f>(C41/D41)*100</f>
        <v>88.63636363636364</v>
      </c>
      <c r="F41" s="33">
        <v>74.599999999999994</v>
      </c>
      <c r="G41" s="33">
        <v>95.7</v>
      </c>
    </row>
    <row r="42" spans="1:7" x14ac:dyDescent="0.35">
      <c r="A42" s="30" t="s">
        <v>84</v>
      </c>
      <c r="B42" s="30" t="s">
        <v>81</v>
      </c>
      <c r="C42" s="30">
        <v>30</v>
      </c>
      <c r="D42" s="30">
        <v>40</v>
      </c>
      <c r="E42" s="32">
        <f t="shared" si="2"/>
        <v>75</v>
      </c>
      <c r="F42" s="30">
        <v>58.5</v>
      </c>
      <c r="G42" s="30">
        <v>86.8</v>
      </c>
    </row>
    <row r="43" spans="1:7" x14ac:dyDescent="0.35">
      <c r="A43" s="33"/>
      <c r="B43" s="33" t="s">
        <v>82</v>
      </c>
      <c r="C43" s="33">
        <v>30</v>
      </c>
      <c r="D43" s="33">
        <f>44</f>
        <v>44</v>
      </c>
      <c r="E43" s="35">
        <f>(C43/D43)*100</f>
        <v>68.181818181818173</v>
      </c>
      <c r="F43" s="33">
        <v>52.3</v>
      </c>
      <c r="G43" s="33">
        <v>80.900000000000006</v>
      </c>
    </row>
    <row r="44" spans="1:7" x14ac:dyDescent="0.35">
      <c r="A44" s="30" t="s">
        <v>85</v>
      </c>
      <c r="B44" s="30" t="s">
        <v>81</v>
      </c>
      <c r="C44" s="30">
        <v>38</v>
      </c>
      <c r="D44" s="30">
        <v>40</v>
      </c>
      <c r="E44" s="32">
        <f t="shared" si="2"/>
        <v>95</v>
      </c>
      <c r="F44" s="30">
        <v>81.8</v>
      </c>
      <c r="G44" s="30">
        <v>99.1</v>
      </c>
    </row>
    <row r="45" spans="1:7" x14ac:dyDescent="0.35">
      <c r="A45" s="33"/>
      <c r="B45" s="33" t="s">
        <v>82</v>
      </c>
      <c r="C45" s="33">
        <v>42</v>
      </c>
      <c r="D45" s="33">
        <v>44</v>
      </c>
      <c r="E45" s="35">
        <f>(C45/D45)*100</f>
        <v>95.454545454545453</v>
      </c>
      <c r="F45" s="33">
        <v>83.3</v>
      </c>
      <c r="G45" s="33">
        <v>99.2</v>
      </c>
    </row>
  </sheetData>
  <mergeCells count="3">
    <mergeCell ref="A2:G2"/>
    <mergeCell ref="A13:G13"/>
    <mergeCell ref="A30:G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98E66-59A4-48BF-A8B5-A753813B35E9}">
  <dimension ref="A1:L20"/>
  <sheetViews>
    <sheetView tabSelected="1" workbookViewId="0">
      <selection activeCell="D12" sqref="D12"/>
    </sheetView>
  </sheetViews>
  <sheetFormatPr defaultRowHeight="14.5" x14ac:dyDescent="0.35"/>
  <cols>
    <col min="1" max="7" width="13" customWidth="1"/>
    <col min="8" max="8" width="62" bestFit="1" customWidth="1"/>
    <col min="9" max="9" width="15.453125" bestFit="1" customWidth="1"/>
    <col min="10" max="10" width="87.54296875" bestFit="1" customWidth="1"/>
    <col min="11" max="11" width="9.81640625" customWidth="1"/>
    <col min="12" max="12" width="10.1796875" bestFit="1" customWidth="1"/>
    <col min="17" max="17" width="9.26953125" customWidth="1"/>
    <col min="19" max="19" width="11.453125" customWidth="1"/>
  </cols>
  <sheetData>
    <row r="1" spans="1:12" x14ac:dyDescent="0.35">
      <c r="A1" s="5" t="s">
        <v>86</v>
      </c>
    </row>
    <row r="3" spans="1:12" ht="14.5" customHeight="1" thickBot="1" x14ac:dyDescent="0.4">
      <c r="A3" s="4"/>
      <c r="B3" s="40" t="s">
        <v>61</v>
      </c>
      <c r="C3" s="41"/>
      <c r="D3" s="40" t="s">
        <v>62</v>
      </c>
      <c r="E3" s="42"/>
      <c r="F3" s="40" t="s">
        <v>63</v>
      </c>
      <c r="G3" s="42"/>
      <c r="H3" s="40" t="s">
        <v>64</v>
      </c>
      <c r="I3" s="42"/>
      <c r="J3" s="40" t="s">
        <v>65</v>
      </c>
      <c r="K3" s="41"/>
    </row>
    <row r="4" spans="1:12" ht="14.5" customHeight="1" thickBot="1" x14ac:dyDescent="0.4">
      <c r="A4" s="11" t="s">
        <v>2</v>
      </c>
      <c r="B4" s="12" t="s">
        <v>96</v>
      </c>
      <c r="C4" s="12" t="s">
        <v>66</v>
      </c>
      <c r="D4" s="12" t="s">
        <v>96</v>
      </c>
      <c r="E4" s="13" t="s">
        <v>66</v>
      </c>
      <c r="F4" s="12" t="s">
        <v>67</v>
      </c>
      <c r="G4" s="13" t="s">
        <v>66</v>
      </c>
      <c r="H4" s="12" t="s">
        <v>68</v>
      </c>
      <c r="I4" s="13" t="s">
        <v>66</v>
      </c>
      <c r="J4" s="12" t="s">
        <v>69</v>
      </c>
      <c r="K4" s="12" t="s">
        <v>66</v>
      </c>
      <c r="L4" s="11" t="s">
        <v>70</v>
      </c>
    </row>
    <row r="5" spans="1:12" ht="14.5" customHeight="1" x14ac:dyDescent="0.35">
      <c r="A5" s="6" t="s">
        <v>9</v>
      </c>
      <c r="B5" s="6" t="s">
        <v>95</v>
      </c>
      <c r="C5" s="6">
        <v>8.5</v>
      </c>
      <c r="D5" s="6">
        <f>(21/80)*100</f>
        <v>26.25</v>
      </c>
      <c r="E5" s="9">
        <v>7.5</v>
      </c>
      <c r="F5" s="6">
        <v>0.42</v>
      </c>
      <c r="G5" s="9">
        <v>8</v>
      </c>
      <c r="H5" s="6" t="s">
        <v>71</v>
      </c>
      <c r="I5" s="9">
        <v>9</v>
      </c>
      <c r="J5" s="6" t="s">
        <v>91</v>
      </c>
      <c r="K5" s="6">
        <v>9</v>
      </c>
      <c r="L5" s="6">
        <f>+SUM(K5,I5,G5,E5,C5)</f>
        <v>42</v>
      </c>
    </row>
    <row r="6" spans="1:12" ht="14.5" customHeight="1" x14ac:dyDescent="0.35">
      <c r="A6" s="6" t="s">
        <v>14</v>
      </c>
      <c r="B6" s="6" t="s">
        <v>97</v>
      </c>
      <c r="C6" s="6">
        <v>9.5</v>
      </c>
      <c r="D6" s="6">
        <f>(26/80)*100</f>
        <v>32.5</v>
      </c>
      <c r="E6" s="9">
        <v>7</v>
      </c>
      <c r="F6" s="6">
        <v>1.55</v>
      </c>
      <c r="G6" s="9">
        <v>1</v>
      </c>
      <c r="H6" s="6" t="s">
        <v>72</v>
      </c>
      <c r="I6" s="9">
        <v>8</v>
      </c>
      <c r="J6" s="6" t="s">
        <v>73</v>
      </c>
      <c r="K6" s="6">
        <v>7</v>
      </c>
      <c r="L6" s="6">
        <f t="shared" ref="L6:L8" si="0">+SUM(K6,I6,G6,E6,C6)</f>
        <v>32.5</v>
      </c>
    </row>
    <row r="7" spans="1:12" ht="14.5" customHeight="1" x14ac:dyDescent="0.35">
      <c r="A7" s="6" t="s">
        <v>6</v>
      </c>
      <c r="B7" s="6" t="s">
        <v>98</v>
      </c>
      <c r="C7" s="6">
        <v>7</v>
      </c>
      <c r="D7" s="6">
        <f>(13.5/80)*100</f>
        <v>16.875</v>
      </c>
      <c r="E7" s="9">
        <v>8.5</v>
      </c>
      <c r="F7" s="6">
        <v>0.25</v>
      </c>
      <c r="G7" s="9">
        <v>9</v>
      </c>
      <c r="H7" s="6" t="s">
        <v>71</v>
      </c>
      <c r="I7" s="9">
        <v>9</v>
      </c>
      <c r="J7" s="6" t="s">
        <v>74</v>
      </c>
      <c r="K7" s="6">
        <v>8</v>
      </c>
      <c r="L7" s="6">
        <f t="shared" si="0"/>
        <v>41.5</v>
      </c>
    </row>
    <row r="8" spans="1:12" ht="14.5" customHeight="1" x14ac:dyDescent="0.35">
      <c r="A8" s="7" t="s">
        <v>16</v>
      </c>
      <c r="B8" s="7" t="s">
        <v>99</v>
      </c>
      <c r="C8" s="7">
        <v>2.5</v>
      </c>
      <c r="D8" s="8">
        <v>0</v>
      </c>
      <c r="E8" s="10">
        <v>10</v>
      </c>
      <c r="F8" s="7">
        <v>0.13</v>
      </c>
      <c r="G8" s="10">
        <v>10</v>
      </c>
      <c r="H8" s="7" t="s">
        <v>75</v>
      </c>
      <c r="I8" s="10">
        <v>7</v>
      </c>
      <c r="J8" s="7" t="s">
        <v>76</v>
      </c>
      <c r="K8" s="7">
        <v>6</v>
      </c>
      <c r="L8" s="7">
        <f t="shared" si="0"/>
        <v>35.5</v>
      </c>
    </row>
    <row r="9" spans="1:12" ht="14.5" customHeight="1" x14ac:dyDescent="0.35">
      <c r="D9" s="3"/>
    </row>
    <row r="10" spans="1:12" ht="14.5" customHeight="1" x14ac:dyDescent="0.35">
      <c r="D10" s="3"/>
    </row>
    <row r="11" spans="1:12" ht="14.5" customHeight="1" x14ac:dyDescent="0.35">
      <c r="D11" s="3"/>
    </row>
    <row r="12" spans="1:12" ht="14.5" customHeight="1" x14ac:dyDescent="0.35">
      <c r="D12" s="3"/>
    </row>
    <row r="13" spans="1:12" ht="14.5" customHeight="1" x14ac:dyDescent="0.35"/>
    <row r="14" spans="1:12" ht="14.5" customHeight="1" x14ac:dyDescent="0.35"/>
    <row r="15" spans="1:12" ht="14.5" customHeight="1" x14ac:dyDescent="0.35"/>
    <row r="16" spans="1:12" ht="14.5" customHeight="1" x14ac:dyDescent="0.35"/>
    <row r="17" ht="14.5" customHeight="1" x14ac:dyDescent="0.35"/>
    <row r="18" ht="14.5" customHeight="1" x14ac:dyDescent="0.35"/>
    <row r="19" ht="14.5" customHeight="1" x14ac:dyDescent="0.35"/>
    <row r="20" ht="29.15" customHeight="1" x14ac:dyDescent="0.35"/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34223c-05cb-4c59-abce-7fba8e81b2b1" xsi:nil="true"/>
    <lcf76f155ced4ddcb4097134ff3c332f xmlns="534ead47-18f9-4659-baca-85e2fbd0ddb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E7E85DFEC1AF489F4A3AAD9710C781" ma:contentTypeVersion="22" ma:contentTypeDescription="Create a new document." ma:contentTypeScope="" ma:versionID="4ad10fd602f58ef0bd0816fd06ef2313">
  <xsd:schema xmlns:xsd="http://www.w3.org/2001/XMLSchema" xmlns:xs="http://www.w3.org/2001/XMLSchema" xmlns:p="http://schemas.microsoft.com/office/2006/metadata/properties" xmlns:ns2="534ead47-18f9-4659-baca-85e2fbd0ddbf" xmlns:ns3="15b98c30-4c13-425d-bb8e-d708071f4c4e" xmlns:ns4="db34223c-05cb-4c59-abce-7fba8e81b2b1" targetNamespace="http://schemas.microsoft.com/office/2006/metadata/properties" ma:root="true" ma:fieldsID="f8801ea378ba9343379d2811fb3adc4a" ns2:_="" ns3:_="" ns4:_="">
    <xsd:import namespace="534ead47-18f9-4659-baca-85e2fbd0ddbf"/>
    <xsd:import namespace="15b98c30-4c13-425d-bb8e-d708071f4c4e"/>
    <xsd:import namespace="db34223c-05cb-4c59-abce-7fba8e81b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4:TaxCatchAll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ead47-18f9-4659-baca-85e2fbd0dd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e10342f-3527-4dcd-ac28-e59db492a8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98c30-4c13-425d-bb8e-d708071f4c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4223c-05cb-4c59-abce-7fba8e81b2b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987bb9f-b3ad-4636-90c0-602698385c5b}" ma:internalName="TaxCatchAll" ma:showField="CatchAllData" ma:web="15b98c30-4c13-425d-bb8e-d708071f4c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DD6ED-5D1B-4468-B164-69F3A9516A8D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534ead47-18f9-4659-baca-85e2fbd0ddbf"/>
    <ds:schemaRef ds:uri="db34223c-05cb-4c59-abce-7fba8e81b2b1"/>
    <ds:schemaRef ds:uri="15b98c30-4c13-425d-bb8e-d708071f4c4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59314E-A830-488D-8774-781BDEF056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ead47-18f9-4659-baca-85e2fbd0ddbf"/>
    <ds:schemaRef ds:uri="15b98c30-4c13-425d-bb8e-d708071f4c4e"/>
    <ds:schemaRef ds:uri="db34223c-05cb-4c59-abce-7fba8e81b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5DAAA3-48F2-43B4-8342-7CEE5770B1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Esther Picton-Barlow</cp:lastModifiedBy>
  <cp:revision/>
  <dcterms:created xsi:type="dcterms:W3CDTF">2025-07-03T14:34:21Z</dcterms:created>
  <dcterms:modified xsi:type="dcterms:W3CDTF">2025-08-12T15:50:52Z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0x010100BBE7E85DFEC1AF489F4A3AAD9710C781</vt:lpwstr>
  </property>
  <property fmtid="{D5CDD505-2E9C-101B-9397-08002B2CF9AE}" pid="3" name="MediaServiceImageTags">
    <vt:lpwstr/>
  </property>
</Properties>
</file>