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olomouc-my.sharepoint.com/personal/kralda06_upol_cz/Documents/PhD/Článek cannabis/frontiers/Supplementary Information/"/>
    </mc:Choice>
  </mc:AlternateContent>
  <xr:revisionPtr revIDLastSave="20" documentId="13_ncr:1_{A1126CE8-8F5F-4550-806E-54FCA5C672FF}" xr6:coauthVersionLast="47" xr6:coauthVersionMax="47" xr10:uidLastSave="{B558A9C0-35DC-47F8-A67F-F9ED226EE3EC}"/>
  <bookViews>
    <workbookView xWindow="3510" yWindow="3510" windowWidth="21600" windowHeight="11295" xr2:uid="{ACB32C2E-FB9E-4683-BC1C-719D9327F97A}"/>
  </bookViews>
  <sheets>
    <sheet name="PP2C-1" sheetId="2" r:id="rId1"/>
    <sheet name="IAA-2" sheetId="3" r:id="rId2"/>
    <sheet name="PCNA" sheetId="4" r:id="rId3"/>
    <sheet name="ASP" sheetId="1" r:id="rId4"/>
    <sheet name="CAT" sheetId="5" r:id="rId5"/>
    <sheet name="CANLEA34" sheetId="6" r:id="rId6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6" l="1"/>
  <c r="P152" i="6" s="1"/>
  <c r="K152" i="6"/>
  <c r="O152" i="6" s="1"/>
  <c r="R152" i="6" s="1"/>
  <c r="H152" i="6"/>
  <c r="N152" i="6" s="1"/>
  <c r="G152" i="6"/>
  <c r="M152" i="6" s="1"/>
  <c r="Q152" i="6" s="1"/>
  <c r="S152" i="6" s="1"/>
  <c r="L151" i="6"/>
  <c r="P151" i="6" s="1"/>
  <c r="K151" i="6"/>
  <c r="O151" i="6" s="1"/>
  <c r="R151" i="6" s="1"/>
  <c r="H151" i="6"/>
  <c r="N151" i="6" s="1"/>
  <c r="G151" i="6"/>
  <c r="M151" i="6" s="1"/>
  <c r="Q151" i="6" s="1"/>
  <c r="S151" i="6" s="1"/>
  <c r="L150" i="6"/>
  <c r="P150" i="6" s="1"/>
  <c r="K150" i="6"/>
  <c r="O150" i="6" s="1"/>
  <c r="R150" i="6" s="1"/>
  <c r="H150" i="6"/>
  <c r="N150" i="6" s="1"/>
  <c r="G150" i="6"/>
  <c r="L149" i="6"/>
  <c r="P149" i="6" s="1"/>
  <c r="K149" i="6"/>
  <c r="O149" i="6" s="1"/>
  <c r="R149" i="6" s="1"/>
  <c r="H149" i="6"/>
  <c r="N149" i="6" s="1"/>
  <c r="G149" i="6"/>
  <c r="P148" i="6"/>
  <c r="L148" i="6"/>
  <c r="K148" i="6"/>
  <c r="O148" i="6" s="1"/>
  <c r="R148" i="6" s="1"/>
  <c r="H148" i="6"/>
  <c r="N148" i="6" s="1"/>
  <c r="G148" i="6"/>
  <c r="M148" i="6" s="1"/>
  <c r="Q148" i="6" s="1"/>
  <c r="S148" i="6" s="1"/>
  <c r="Q144" i="6"/>
  <c r="S144" i="6" s="1"/>
  <c r="P144" i="6"/>
  <c r="L144" i="6"/>
  <c r="K144" i="6"/>
  <c r="H144" i="6"/>
  <c r="N144" i="6" s="1"/>
  <c r="G144" i="6"/>
  <c r="M144" i="6" s="1"/>
  <c r="Q143" i="6"/>
  <c r="P143" i="6"/>
  <c r="O143" i="6"/>
  <c r="R143" i="6" s="1"/>
  <c r="N143" i="6"/>
  <c r="L143" i="6"/>
  <c r="K143" i="6"/>
  <c r="H143" i="6"/>
  <c r="G143" i="6"/>
  <c r="M143" i="6" s="1"/>
  <c r="P142" i="6"/>
  <c r="O142" i="6"/>
  <c r="R142" i="6" s="1"/>
  <c r="N142" i="6"/>
  <c r="M142" i="6"/>
  <c r="Q142" i="6" s="1"/>
  <c r="S142" i="6" s="1"/>
  <c r="L142" i="6"/>
  <c r="K142" i="6"/>
  <c r="H142" i="6"/>
  <c r="G142" i="6"/>
  <c r="N141" i="6"/>
  <c r="M141" i="6"/>
  <c r="Q141" i="6" s="1"/>
  <c r="L141" i="6"/>
  <c r="P141" i="6" s="1"/>
  <c r="K141" i="6"/>
  <c r="H141" i="6"/>
  <c r="G141" i="6"/>
  <c r="N140" i="6"/>
  <c r="M140" i="6"/>
  <c r="Q140" i="6" s="1"/>
  <c r="L140" i="6"/>
  <c r="P140" i="6" s="1"/>
  <c r="K140" i="6"/>
  <c r="O144" i="6" s="1"/>
  <c r="R144" i="6" s="1"/>
  <c r="H140" i="6"/>
  <c r="G140" i="6"/>
  <c r="R136" i="6"/>
  <c r="Q136" i="6"/>
  <c r="T136" i="6" s="1"/>
  <c r="N136" i="6"/>
  <c r="M136" i="6"/>
  <c r="I136" i="6"/>
  <c r="P136" i="6" s="1"/>
  <c r="H136" i="6"/>
  <c r="O135" i="6"/>
  <c r="S135" i="6" s="1"/>
  <c r="N135" i="6"/>
  <c r="R135" i="6" s="1"/>
  <c r="M135" i="6"/>
  <c r="Q135" i="6" s="1"/>
  <c r="T135" i="6" s="1"/>
  <c r="I135" i="6"/>
  <c r="P135" i="6" s="1"/>
  <c r="H135" i="6"/>
  <c r="N134" i="6"/>
  <c r="R134" i="6" s="1"/>
  <c r="M134" i="6"/>
  <c r="I134" i="6"/>
  <c r="P134" i="6" s="1"/>
  <c r="H134" i="6"/>
  <c r="O134" i="6" s="1"/>
  <c r="S134" i="6" s="1"/>
  <c r="O133" i="6"/>
  <c r="S133" i="6" s="1"/>
  <c r="U133" i="6" s="1"/>
  <c r="N133" i="6"/>
  <c r="R133" i="6" s="1"/>
  <c r="M133" i="6"/>
  <c r="Q133" i="6" s="1"/>
  <c r="T133" i="6" s="1"/>
  <c r="I133" i="6"/>
  <c r="P133" i="6" s="1"/>
  <c r="H133" i="6"/>
  <c r="N132" i="6"/>
  <c r="R132" i="6" s="1"/>
  <c r="M132" i="6"/>
  <c r="Q132" i="6" s="1"/>
  <c r="T132" i="6" s="1"/>
  <c r="I132" i="6"/>
  <c r="P132" i="6" s="1"/>
  <c r="H132" i="6"/>
  <c r="O132" i="6" s="1"/>
  <c r="S132" i="6" s="1"/>
  <c r="U132" i="6" s="1"/>
  <c r="S128" i="6"/>
  <c r="N128" i="6"/>
  <c r="R128" i="6" s="1"/>
  <c r="M128" i="6"/>
  <c r="Q128" i="6" s="1"/>
  <c r="T128" i="6" s="1"/>
  <c r="I128" i="6"/>
  <c r="P128" i="6" s="1"/>
  <c r="H128" i="6"/>
  <c r="O128" i="6" s="1"/>
  <c r="R127" i="6"/>
  <c r="N127" i="6"/>
  <c r="M127" i="6"/>
  <c r="Q127" i="6" s="1"/>
  <c r="T127" i="6" s="1"/>
  <c r="I127" i="6"/>
  <c r="P127" i="6" s="1"/>
  <c r="H127" i="6"/>
  <c r="O127" i="6" s="1"/>
  <c r="S127" i="6" s="1"/>
  <c r="U127" i="6" s="1"/>
  <c r="T126" i="6"/>
  <c r="R126" i="6"/>
  <c r="Q126" i="6"/>
  <c r="N126" i="6"/>
  <c r="M126" i="6"/>
  <c r="I126" i="6"/>
  <c r="P126" i="6" s="1"/>
  <c r="H126" i="6"/>
  <c r="O126" i="6" s="1"/>
  <c r="S126" i="6" s="1"/>
  <c r="U126" i="6" s="1"/>
  <c r="S125" i="6"/>
  <c r="R125" i="6"/>
  <c r="Q125" i="6"/>
  <c r="T125" i="6" s="1"/>
  <c r="P125" i="6"/>
  <c r="N125" i="6"/>
  <c r="M125" i="6"/>
  <c r="I125" i="6"/>
  <c r="H125" i="6"/>
  <c r="O125" i="6" s="1"/>
  <c r="R124" i="6"/>
  <c r="Q124" i="6"/>
  <c r="T124" i="6" s="1"/>
  <c r="P124" i="6"/>
  <c r="O124" i="6"/>
  <c r="S124" i="6" s="1"/>
  <c r="U124" i="6" s="1"/>
  <c r="N124" i="6"/>
  <c r="M124" i="6"/>
  <c r="I124" i="6"/>
  <c r="H124" i="6"/>
  <c r="O120" i="6"/>
  <c r="R120" i="6" s="1"/>
  <c r="N120" i="6"/>
  <c r="M120" i="6"/>
  <c r="Q120" i="6" s="1"/>
  <c r="S120" i="6" s="1"/>
  <c r="L120" i="6"/>
  <c r="P120" i="6" s="1"/>
  <c r="K120" i="6"/>
  <c r="H120" i="6"/>
  <c r="G120" i="6"/>
  <c r="N119" i="6"/>
  <c r="L119" i="6"/>
  <c r="P119" i="6" s="1"/>
  <c r="K119" i="6"/>
  <c r="O119" i="6" s="1"/>
  <c r="R119" i="6" s="1"/>
  <c r="H119" i="6"/>
  <c r="G119" i="6"/>
  <c r="P118" i="6"/>
  <c r="L118" i="6"/>
  <c r="K118" i="6"/>
  <c r="O118" i="6" s="1"/>
  <c r="R118" i="6" s="1"/>
  <c r="H118" i="6"/>
  <c r="N118" i="6" s="1"/>
  <c r="G118" i="6"/>
  <c r="N117" i="6"/>
  <c r="M117" i="6"/>
  <c r="Q117" i="6" s="1"/>
  <c r="L117" i="6"/>
  <c r="P117" i="6" s="1"/>
  <c r="K117" i="6"/>
  <c r="O117" i="6" s="1"/>
  <c r="R117" i="6" s="1"/>
  <c r="H117" i="6"/>
  <c r="G117" i="6"/>
  <c r="L116" i="6"/>
  <c r="P116" i="6" s="1"/>
  <c r="K116" i="6"/>
  <c r="O116" i="6" s="1"/>
  <c r="R116" i="6" s="1"/>
  <c r="H116" i="6"/>
  <c r="N116" i="6" s="1"/>
  <c r="G116" i="6"/>
  <c r="M116" i="6" s="1"/>
  <c r="Q116" i="6" s="1"/>
  <c r="S116" i="6" s="1"/>
  <c r="M112" i="6"/>
  <c r="Q112" i="6" s="1"/>
  <c r="S112" i="6" s="1"/>
  <c r="L112" i="6"/>
  <c r="P112" i="6" s="1"/>
  <c r="K112" i="6"/>
  <c r="O112" i="6" s="1"/>
  <c r="R112" i="6" s="1"/>
  <c r="H112" i="6"/>
  <c r="N112" i="6" s="1"/>
  <c r="G112" i="6"/>
  <c r="L111" i="6"/>
  <c r="P111" i="6" s="1"/>
  <c r="K111" i="6"/>
  <c r="O111" i="6" s="1"/>
  <c r="R111" i="6" s="1"/>
  <c r="H111" i="6"/>
  <c r="N111" i="6" s="1"/>
  <c r="G111" i="6"/>
  <c r="R110" i="6"/>
  <c r="L110" i="6"/>
  <c r="P110" i="6" s="1"/>
  <c r="K110" i="6"/>
  <c r="O110" i="6" s="1"/>
  <c r="H110" i="6"/>
  <c r="N110" i="6" s="1"/>
  <c r="G110" i="6"/>
  <c r="P109" i="6"/>
  <c r="L109" i="6"/>
  <c r="K109" i="6"/>
  <c r="O109" i="6" s="1"/>
  <c r="R109" i="6" s="1"/>
  <c r="H109" i="6"/>
  <c r="N109" i="6" s="1"/>
  <c r="G109" i="6"/>
  <c r="M109" i="6" s="1"/>
  <c r="Q109" i="6" s="1"/>
  <c r="P108" i="6"/>
  <c r="O108" i="6"/>
  <c r="R108" i="6" s="1"/>
  <c r="L108" i="6"/>
  <c r="K108" i="6"/>
  <c r="H108" i="6"/>
  <c r="N108" i="6" s="1"/>
  <c r="G108" i="6"/>
  <c r="M108" i="6" s="1"/>
  <c r="Q108" i="6" s="1"/>
  <c r="S108" i="6" s="1"/>
  <c r="S104" i="6"/>
  <c r="U104" i="6" s="1"/>
  <c r="R104" i="6"/>
  <c r="P104" i="6"/>
  <c r="N104" i="6"/>
  <c r="M104" i="6"/>
  <c r="I104" i="6"/>
  <c r="H104" i="6"/>
  <c r="O104" i="6" s="1"/>
  <c r="S103" i="6"/>
  <c r="R103" i="6"/>
  <c r="Q103" i="6"/>
  <c r="T103" i="6" s="1"/>
  <c r="P103" i="6"/>
  <c r="O103" i="6"/>
  <c r="N103" i="6"/>
  <c r="M103" i="6"/>
  <c r="I103" i="6"/>
  <c r="H103" i="6"/>
  <c r="Q102" i="6"/>
  <c r="T102" i="6" s="1"/>
  <c r="P102" i="6"/>
  <c r="O102" i="6"/>
  <c r="S102" i="6" s="1"/>
  <c r="U102" i="6" s="1"/>
  <c r="N102" i="6"/>
  <c r="R102" i="6" s="1"/>
  <c r="M102" i="6"/>
  <c r="I102" i="6"/>
  <c r="H102" i="6"/>
  <c r="P101" i="6"/>
  <c r="O101" i="6"/>
  <c r="S101" i="6" s="1"/>
  <c r="N101" i="6"/>
  <c r="R101" i="6" s="1"/>
  <c r="M101" i="6"/>
  <c r="Q101" i="6" s="1"/>
  <c r="T101" i="6" s="1"/>
  <c r="I101" i="6"/>
  <c r="H101" i="6"/>
  <c r="O100" i="6"/>
  <c r="S100" i="6" s="1"/>
  <c r="N100" i="6"/>
  <c r="R100" i="6" s="1"/>
  <c r="M100" i="6"/>
  <c r="Q104" i="6" s="1"/>
  <c r="T104" i="6" s="1"/>
  <c r="I100" i="6"/>
  <c r="P100" i="6" s="1"/>
  <c r="H100" i="6"/>
  <c r="Q96" i="6"/>
  <c r="T96" i="6" s="1"/>
  <c r="P96" i="6"/>
  <c r="O96" i="6"/>
  <c r="S96" i="6" s="1"/>
  <c r="U96" i="6" s="1"/>
  <c r="N96" i="6"/>
  <c r="R96" i="6" s="1"/>
  <c r="M96" i="6"/>
  <c r="I96" i="6"/>
  <c r="H96" i="6"/>
  <c r="N95" i="6"/>
  <c r="R95" i="6" s="1"/>
  <c r="M95" i="6"/>
  <c r="Q95" i="6" s="1"/>
  <c r="T95" i="6" s="1"/>
  <c r="I95" i="6"/>
  <c r="P95" i="6" s="1"/>
  <c r="H95" i="6"/>
  <c r="O95" i="6" s="1"/>
  <c r="S95" i="6" s="1"/>
  <c r="U95" i="6" s="1"/>
  <c r="P94" i="6"/>
  <c r="O94" i="6"/>
  <c r="S94" i="6" s="1"/>
  <c r="N94" i="6"/>
  <c r="R94" i="6" s="1"/>
  <c r="M94" i="6"/>
  <c r="I94" i="6"/>
  <c r="H94" i="6"/>
  <c r="N93" i="6"/>
  <c r="R93" i="6" s="1"/>
  <c r="M93" i="6"/>
  <c r="Q93" i="6" s="1"/>
  <c r="T93" i="6" s="1"/>
  <c r="I93" i="6"/>
  <c r="P93" i="6" s="1"/>
  <c r="H93" i="6"/>
  <c r="O93" i="6" s="1"/>
  <c r="S93" i="6" s="1"/>
  <c r="U93" i="6" s="1"/>
  <c r="N92" i="6"/>
  <c r="R92" i="6" s="1"/>
  <c r="M92" i="6"/>
  <c r="Q92" i="6" s="1"/>
  <c r="T92" i="6" s="1"/>
  <c r="I92" i="6"/>
  <c r="P92" i="6" s="1"/>
  <c r="H92" i="6"/>
  <c r="O92" i="6" s="1"/>
  <c r="S92" i="6" s="1"/>
  <c r="U92" i="6" s="1"/>
  <c r="Q88" i="6"/>
  <c r="P88" i="6"/>
  <c r="L88" i="6"/>
  <c r="K88" i="6"/>
  <c r="O88" i="6" s="1"/>
  <c r="R88" i="6" s="1"/>
  <c r="H88" i="6"/>
  <c r="N88" i="6" s="1"/>
  <c r="G88" i="6"/>
  <c r="M88" i="6" s="1"/>
  <c r="P87" i="6"/>
  <c r="O87" i="6"/>
  <c r="R87" i="6" s="1"/>
  <c r="L87" i="6"/>
  <c r="K87" i="6"/>
  <c r="H87" i="6"/>
  <c r="N87" i="6" s="1"/>
  <c r="G87" i="6"/>
  <c r="M87" i="6" s="1"/>
  <c r="Q87" i="6" s="1"/>
  <c r="S87" i="6" s="1"/>
  <c r="P86" i="6"/>
  <c r="O86" i="6"/>
  <c r="R86" i="6" s="1"/>
  <c r="N86" i="6"/>
  <c r="L86" i="6"/>
  <c r="K86" i="6"/>
  <c r="H86" i="6"/>
  <c r="G86" i="6"/>
  <c r="M86" i="6" s="1"/>
  <c r="Q86" i="6" s="1"/>
  <c r="R85" i="6"/>
  <c r="Q85" i="6"/>
  <c r="S85" i="6" s="1"/>
  <c r="P85" i="6"/>
  <c r="O85" i="6"/>
  <c r="N85" i="6"/>
  <c r="M85" i="6"/>
  <c r="L85" i="6"/>
  <c r="K85" i="6"/>
  <c r="H85" i="6"/>
  <c r="G85" i="6"/>
  <c r="R84" i="6"/>
  <c r="Q84" i="6"/>
  <c r="S84" i="6" s="1"/>
  <c r="P84" i="6"/>
  <c r="O84" i="6"/>
  <c r="N84" i="6"/>
  <c r="M84" i="6"/>
  <c r="L84" i="6"/>
  <c r="K84" i="6"/>
  <c r="H84" i="6"/>
  <c r="G84" i="6"/>
  <c r="P80" i="6"/>
  <c r="O80" i="6"/>
  <c r="R80" i="6" s="1"/>
  <c r="N80" i="6"/>
  <c r="L80" i="6"/>
  <c r="K80" i="6"/>
  <c r="H80" i="6"/>
  <c r="G80" i="6"/>
  <c r="N79" i="6"/>
  <c r="L79" i="6"/>
  <c r="P79" i="6" s="1"/>
  <c r="K79" i="6"/>
  <c r="O79" i="6" s="1"/>
  <c r="R79" i="6" s="1"/>
  <c r="H79" i="6"/>
  <c r="G79" i="6"/>
  <c r="L78" i="6"/>
  <c r="P78" i="6" s="1"/>
  <c r="K78" i="6"/>
  <c r="O78" i="6" s="1"/>
  <c r="R78" i="6" s="1"/>
  <c r="H78" i="6"/>
  <c r="N78" i="6" s="1"/>
  <c r="G78" i="6"/>
  <c r="M78" i="6" s="1"/>
  <c r="Q78" i="6" s="1"/>
  <c r="O77" i="6"/>
  <c r="R77" i="6" s="1"/>
  <c r="N77" i="6"/>
  <c r="L77" i="6"/>
  <c r="P77" i="6" s="1"/>
  <c r="K77" i="6"/>
  <c r="H77" i="6"/>
  <c r="G77" i="6"/>
  <c r="M77" i="6" s="1"/>
  <c r="Q77" i="6" s="1"/>
  <c r="S77" i="6" s="1"/>
  <c r="L76" i="6"/>
  <c r="P76" i="6" s="1"/>
  <c r="K76" i="6"/>
  <c r="O76" i="6" s="1"/>
  <c r="R76" i="6" s="1"/>
  <c r="H76" i="6"/>
  <c r="N76" i="6" s="1"/>
  <c r="G76" i="6"/>
  <c r="M80" i="6" s="1"/>
  <c r="Q80" i="6" s="1"/>
  <c r="S80" i="6" s="1"/>
  <c r="L72" i="6"/>
  <c r="P72" i="6" s="1"/>
  <c r="K72" i="6"/>
  <c r="O72" i="6" s="1"/>
  <c r="R72" i="6" s="1"/>
  <c r="H72" i="6"/>
  <c r="N72" i="6" s="1"/>
  <c r="G72" i="6"/>
  <c r="M72" i="6" s="1"/>
  <c r="Q72" i="6" s="1"/>
  <c r="S72" i="6" s="1"/>
  <c r="L71" i="6"/>
  <c r="P71" i="6" s="1"/>
  <c r="K71" i="6"/>
  <c r="O71" i="6" s="1"/>
  <c r="R71" i="6" s="1"/>
  <c r="H71" i="6"/>
  <c r="N71" i="6" s="1"/>
  <c r="G71" i="6"/>
  <c r="P70" i="6"/>
  <c r="L70" i="6"/>
  <c r="K70" i="6"/>
  <c r="O70" i="6" s="1"/>
  <c r="R70" i="6" s="1"/>
  <c r="H70" i="6"/>
  <c r="N70" i="6" s="1"/>
  <c r="G70" i="6"/>
  <c r="M70" i="6" s="1"/>
  <c r="Q70" i="6" s="1"/>
  <c r="R69" i="6"/>
  <c r="P69" i="6"/>
  <c r="O69" i="6"/>
  <c r="L69" i="6"/>
  <c r="K69" i="6"/>
  <c r="H69" i="6"/>
  <c r="N69" i="6" s="1"/>
  <c r="G69" i="6"/>
  <c r="M69" i="6" s="1"/>
  <c r="Q69" i="6" s="1"/>
  <c r="S69" i="6" s="1"/>
  <c r="Q68" i="6"/>
  <c r="P68" i="6"/>
  <c r="O68" i="6"/>
  <c r="R68" i="6" s="1"/>
  <c r="N68" i="6"/>
  <c r="L68" i="6"/>
  <c r="K68" i="6"/>
  <c r="H68" i="6"/>
  <c r="G68" i="6"/>
  <c r="M68" i="6" s="1"/>
  <c r="P64" i="6"/>
  <c r="O64" i="6"/>
  <c r="R64" i="6" s="1"/>
  <c r="N64" i="6"/>
  <c r="M64" i="6"/>
  <c r="Q64" i="6" s="1"/>
  <c r="S64" i="6" s="1"/>
  <c r="L64" i="6"/>
  <c r="K64" i="6"/>
  <c r="H64" i="6"/>
  <c r="G64" i="6"/>
  <c r="O63" i="6"/>
  <c r="R63" i="6" s="1"/>
  <c r="N63" i="6"/>
  <c r="M63" i="6"/>
  <c r="Q63" i="6" s="1"/>
  <c r="S63" i="6" s="1"/>
  <c r="L63" i="6"/>
  <c r="P63" i="6" s="1"/>
  <c r="K63" i="6"/>
  <c r="H63" i="6"/>
  <c r="G63" i="6"/>
  <c r="N62" i="6"/>
  <c r="M62" i="6"/>
  <c r="Q62" i="6" s="1"/>
  <c r="L62" i="6"/>
  <c r="P62" i="6" s="1"/>
  <c r="K62" i="6"/>
  <c r="O62" i="6" s="1"/>
  <c r="R62" i="6" s="1"/>
  <c r="H62" i="6"/>
  <c r="G62" i="6"/>
  <c r="L61" i="6"/>
  <c r="P61" i="6" s="1"/>
  <c r="K61" i="6"/>
  <c r="O61" i="6" s="1"/>
  <c r="R61" i="6" s="1"/>
  <c r="H61" i="6"/>
  <c r="N61" i="6" s="1"/>
  <c r="G61" i="6"/>
  <c r="P60" i="6"/>
  <c r="O60" i="6"/>
  <c r="R60" i="6" s="1"/>
  <c r="L60" i="6"/>
  <c r="K60" i="6"/>
  <c r="H60" i="6"/>
  <c r="N60" i="6" s="1"/>
  <c r="G60" i="6"/>
  <c r="M60" i="6" s="1"/>
  <c r="Q60" i="6" s="1"/>
  <c r="S60" i="6" s="1"/>
  <c r="M56" i="6"/>
  <c r="Q56" i="6" s="1"/>
  <c r="L56" i="6"/>
  <c r="P56" i="6" s="1"/>
  <c r="K56" i="6"/>
  <c r="O56" i="6" s="1"/>
  <c r="R56" i="6" s="1"/>
  <c r="H56" i="6"/>
  <c r="N56" i="6" s="1"/>
  <c r="G56" i="6"/>
  <c r="L55" i="6"/>
  <c r="P55" i="6" s="1"/>
  <c r="K55" i="6"/>
  <c r="O55" i="6" s="1"/>
  <c r="R55" i="6" s="1"/>
  <c r="H55" i="6"/>
  <c r="N55" i="6" s="1"/>
  <c r="G55" i="6"/>
  <c r="M55" i="6" s="1"/>
  <c r="Q55" i="6" s="1"/>
  <c r="S55" i="6" s="1"/>
  <c r="M54" i="6"/>
  <c r="Q54" i="6" s="1"/>
  <c r="L54" i="6"/>
  <c r="P54" i="6" s="1"/>
  <c r="K54" i="6"/>
  <c r="H54" i="6"/>
  <c r="N54" i="6" s="1"/>
  <c r="G54" i="6"/>
  <c r="L53" i="6"/>
  <c r="P53" i="6" s="1"/>
  <c r="K53" i="6"/>
  <c r="O53" i="6" s="1"/>
  <c r="R53" i="6" s="1"/>
  <c r="H53" i="6"/>
  <c r="N53" i="6" s="1"/>
  <c r="G53" i="6"/>
  <c r="M53" i="6" s="1"/>
  <c r="Q53" i="6" s="1"/>
  <c r="S53" i="6" s="1"/>
  <c r="R52" i="6"/>
  <c r="P52" i="6"/>
  <c r="L52" i="6"/>
  <c r="K52" i="6"/>
  <c r="O52" i="6" s="1"/>
  <c r="H52" i="6"/>
  <c r="N52" i="6" s="1"/>
  <c r="G52" i="6"/>
  <c r="M52" i="6" s="1"/>
  <c r="Q52" i="6" s="1"/>
  <c r="S52" i="6" s="1"/>
  <c r="Q48" i="6"/>
  <c r="S48" i="6" s="1"/>
  <c r="P48" i="6"/>
  <c r="O48" i="6"/>
  <c r="R48" i="6" s="1"/>
  <c r="L48" i="6"/>
  <c r="K48" i="6"/>
  <c r="H48" i="6"/>
  <c r="N48" i="6" s="1"/>
  <c r="G48" i="6"/>
  <c r="M48" i="6" s="1"/>
  <c r="Q47" i="6"/>
  <c r="P47" i="6"/>
  <c r="O47" i="6"/>
  <c r="R47" i="6" s="1"/>
  <c r="N47" i="6"/>
  <c r="L47" i="6"/>
  <c r="K47" i="6"/>
  <c r="H47" i="6"/>
  <c r="G47" i="6"/>
  <c r="M47" i="6" s="1"/>
  <c r="P46" i="6"/>
  <c r="N46" i="6"/>
  <c r="M46" i="6"/>
  <c r="Q46" i="6" s="1"/>
  <c r="L46" i="6"/>
  <c r="K46" i="6"/>
  <c r="H46" i="6"/>
  <c r="G46" i="6"/>
  <c r="N45" i="6"/>
  <c r="M45" i="6"/>
  <c r="Q45" i="6" s="1"/>
  <c r="L45" i="6"/>
  <c r="P45" i="6" s="1"/>
  <c r="K45" i="6"/>
  <c r="H45" i="6"/>
  <c r="G45" i="6"/>
  <c r="N44" i="6"/>
  <c r="M44" i="6"/>
  <c r="Q44" i="6" s="1"/>
  <c r="L44" i="6"/>
  <c r="P44" i="6" s="1"/>
  <c r="K44" i="6"/>
  <c r="O46" i="6" s="1"/>
  <c r="R46" i="6" s="1"/>
  <c r="H44" i="6"/>
  <c r="G44" i="6"/>
  <c r="P40" i="6"/>
  <c r="O40" i="6"/>
  <c r="R40" i="6" s="1"/>
  <c r="L40" i="6"/>
  <c r="K40" i="6"/>
  <c r="H40" i="6"/>
  <c r="N40" i="6" s="1"/>
  <c r="G40" i="6"/>
  <c r="N39" i="6"/>
  <c r="L39" i="6"/>
  <c r="P39" i="6" s="1"/>
  <c r="K39" i="6"/>
  <c r="O39" i="6" s="1"/>
  <c r="R39" i="6" s="1"/>
  <c r="H39" i="6"/>
  <c r="G39" i="6"/>
  <c r="L38" i="6"/>
  <c r="P38" i="6" s="1"/>
  <c r="K38" i="6"/>
  <c r="O38" i="6" s="1"/>
  <c r="R38" i="6" s="1"/>
  <c r="H38" i="6"/>
  <c r="N38" i="6" s="1"/>
  <c r="G38" i="6"/>
  <c r="M38" i="6" s="1"/>
  <c r="Q38" i="6" s="1"/>
  <c r="S38" i="6" s="1"/>
  <c r="N37" i="6"/>
  <c r="M37" i="6"/>
  <c r="Q37" i="6" s="1"/>
  <c r="L37" i="6"/>
  <c r="P37" i="6" s="1"/>
  <c r="K37" i="6"/>
  <c r="H37" i="6"/>
  <c r="G37" i="6"/>
  <c r="L36" i="6"/>
  <c r="P36" i="6" s="1"/>
  <c r="K36" i="6"/>
  <c r="O36" i="6" s="1"/>
  <c r="R36" i="6" s="1"/>
  <c r="H36" i="6"/>
  <c r="N36" i="6" s="1"/>
  <c r="G36" i="6"/>
  <c r="M39" i="6" s="1"/>
  <c r="Q39" i="6" s="1"/>
  <c r="S39" i="6" s="1"/>
  <c r="L32" i="6"/>
  <c r="P32" i="6" s="1"/>
  <c r="K32" i="6"/>
  <c r="O32" i="6" s="1"/>
  <c r="R32" i="6" s="1"/>
  <c r="H32" i="6"/>
  <c r="N32" i="6" s="1"/>
  <c r="G32" i="6"/>
  <c r="M32" i="6" s="1"/>
  <c r="Q32" i="6" s="1"/>
  <c r="Q31" i="6"/>
  <c r="L31" i="6"/>
  <c r="P31" i="6" s="1"/>
  <c r="K31" i="6"/>
  <c r="O31" i="6" s="1"/>
  <c r="R31" i="6" s="1"/>
  <c r="H31" i="6"/>
  <c r="N31" i="6" s="1"/>
  <c r="G31" i="6"/>
  <c r="M31" i="6" s="1"/>
  <c r="P30" i="6"/>
  <c r="O30" i="6"/>
  <c r="R30" i="6" s="1"/>
  <c r="L30" i="6"/>
  <c r="K30" i="6"/>
  <c r="H30" i="6"/>
  <c r="N30" i="6" s="1"/>
  <c r="G30" i="6"/>
  <c r="M30" i="6" s="1"/>
  <c r="Q30" i="6" s="1"/>
  <c r="N29" i="6"/>
  <c r="L29" i="6"/>
  <c r="P29" i="6" s="1"/>
  <c r="K29" i="6"/>
  <c r="O29" i="6" s="1"/>
  <c r="R29" i="6" s="1"/>
  <c r="H29" i="6"/>
  <c r="G29" i="6"/>
  <c r="M29" i="6" s="1"/>
  <c r="Q29" i="6" s="1"/>
  <c r="R28" i="6"/>
  <c r="Q28" i="6"/>
  <c r="S28" i="6" s="1"/>
  <c r="P28" i="6"/>
  <c r="O28" i="6"/>
  <c r="N28" i="6"/>
  <c r="M28" i="6"/>
  <c r="L28" i="6"/>
  <c r="K28" i="6"/>
  <c r="H28" i="6"/>
  <c r="G28" i="6"/>
  <c r="P24" i="6"/>
  <c r="N24" i="6"/>
  <c r="L24" i="6"/>
  <c r="K24" i="6"/>
  <c r="H24" i="6"/>
  <c r="G24" i="6"/>
  <c r="P23" i="6"/>
  <c r="O23" i="6"/>
  <c r="R23" i="6" s="1"/>
  <c r="N23" i="6"/>
  <c r="L23" i="6"/>
  <c r="K23" i="6"/>
  <c r="H23" i="6"/>
  <c r="G23" i="6"/>
  <c r="N22" i="6"/>
  <c r="M22" i="6"/>
  <c r="Q22" i="6" s="1"/>
  <c r="L22" i="6"/>
  <c r="P22" i="6" s="1"/>
  <c r="K22" i="6"/>
  <c r="O22" i="6" s="1"/>
  <c r="R22" i="6" s="1"/>
  <c r="H22" i="6"/>
  <c r="G22" i="6"/>
  <c r="L21" i="6"/>
  <c r="P21" i="6" s="1"/>
  <c r="K21" i="6"/>
  <c r="O21" i="6" s="1"/>
  <c r="R21" i="6" s="1"/>
  <c r="H21" i="6"/>
  <c r="N21" i="6" s="1"/>
  <c r="G21" i="6"/>
  <c r="M21" i="6" s="1"/>
  <c r="Q21" i="6" s="1"/>
  <c r="S21" i="6" s="1"/>
  <c r="O20" i="6"/>
  <c r="R20" i="6" s="1"/>
  <c r="N20" i="6"/>
  <c r="L20" i="6"/>
  <c r="P20" i="6" s="1"/>
  <c r="K20" i="6"/>
  <c r="O24" i="6" s="1"/>
  <c r="R24" i="6" s="1"/>
  <c r="H20" i="6"/>
  <c r="G20" i="6"/>
  <c r="M23" i="6" s="1"/>
  <c r="Q23" i="6" s="1"/>
  <c r="S23" i="6" s="1"/>
  <c r="L16" i="6"/>
  <c r="P16" i="6" s="1"/>
  <c r="K16" i="6"/>
  <c r="O16" i="6" s="1"/>
  <c r="R16" i="6" s="1"/>
  <c r="H16" i="6"/>
  <c r="N16" i="6" s="1"/>
  <c r="G16" i="6"/>
  <c r="M16" i="6" s="1"/>
  <c r="Q16" i="6" s="1"/>
  <c r="S16" i="6" s="1"/>
  <c r="L15" i="6"/>
  <c r="P15" i="6" s="1"/>
  <c r="K15" i="6"/>
  <c r="O15" i="6" s="1"/>
  <c r="R15" i="6" s="1"/>
  <c r="H15" i="6"/>
  <c r="N15" i="6" s="1"/>
  <c r="G15" i="6"/>
  <c r="M15" i="6" s="1"/>
  <c r="Q15" i="6" s="1"/>
  <c r="S15" i="6" s="1"/>
  <c r="L14" i="6"/>
  <c r="P14" i="6" s="1"/>
  <c r="K14" i="6"/>
  <c r="O14" i="6" s="1"/>
  <c r="R14" i="6" s="1"/>
  <c r="H14" i="6"/>
  <c r="N14" i="6" s="1"/>
  <c r="G14" i="6"/>
  <c r="P13" i="6"/>
  <c r="L13" i="6"/>
  <c r="K13" i="6"/>
  <c r="O13" i="6" s="1"/>
  <c r="R13" i="6" s="1"/>
  <c r="H13" i="6"/>
  <c r="N13" i="6" s="1"/>
  <c r="G13" i="6"/>
  <c r="M13" i="6" s="1"/>
  <c r="Q13" i="6" s="1"/>
  <c r="S13" i="6" s="1"/>
  <c r="R12" i="6"/>
  <c r="P12" i="6"/>
  <c r="O12" i="6"/>
  <c r="L12" i="6"/>
  <c r="K12" i="6"/>
  <c r="H12" i="6"/>
  <c r="N12" i="6" s="1"/>
  <c r="G12" i="6"/>
  <c r="M12" i="6" s="1"/>
  <c r="Q12" i="6" s="1"/>
  <c r="S12" i="6" s="1"/>
  <c r="S29" i="6" l="1"/>
  <c r="S68" i="6"/>
  <c r="U128" i="6"/>
  <c r="U94" i="6"/>
  <c r="S46" i="6"/>
  <c r="U103" i="6"/>
  <c r="S143" i="6"/>
  <c r="S31" i="6"/>
  <c r="S45" i="6"/>
  <c r="S22" i="6"/>
  <c r="U134" i="6"/>
  <c r="S62" i="6"/>
  <c r="S88" i="6"/>
  <c r="S47" i="6"/>
  <c r="S32" i="6"/>
  <c r="S78" i="6"/>
  <c r="S86" i="6"/>
  <c r="S109" i="6"/>
  <c r="U101" i="6"/>
  <c r="S44" i="6"/>
  <c r="S140" i="6"/>
  <c r="S30" i="6"/>
  <c r="S37" i="6"/>
  <c r="S70" i="6"/>
  <c r="U125" i="6"/>
  <c r="Q134" i="6"/>
  <c r="T134" i="6" s="1"/>
  <c r="M79" i="6"/>
  <c r="Q79" i="6" s="1"/>
  <c r="S79" i="6" s="1"/>
  <c r="M76" i="6"/>
  <c r="Q76" i="6" s="1"/>
  <c r="S76" i="6" s="1"/>
  <c r="M150" i="6"/>
  <c r="Q150" i="6" s="1"/>
  <c r="S150" i="6" s="1"/>
  <c r="U100" i="6"/>
  <c r="O140" i="6"/>
  <c r="R140" i="6" s="1"/>
  <c r="M24" i="6"/>
  <c r="Q24" i="6" s="1"/>
  <c r="S24" i="6" s="1"/>
  <c r="M110" i="6"/>
  <c r="Q110" i="6" s="1"/>
  <c r="S110" i="6" s="1"/>
  <c r="M118" i="6"/>
  <c r="Q118" i="6" s="1"/>
  <c r="S118" i="6" s="1"/>
  <c r="S117" i="6"/>
  <c r="S56" i="6"/>
  <c r="M111" i="6"/>
  <c r="Q111" i="6" s="1"/>
  <c r="S111" i="6" s="1"/>
  <c r="M36" i="6"/>
  <c r="Q36" i="6" s="1"/>
  <c r="S36" i="6" s="1"/>
  <c r="M119" i="6"/>
  <c r="Q119" i="6" s="1"/>
  <c r="S119" i="6" s="1"/>
  <c r="O141" i="6"/>
  <c r="R141" i="6" s="1"/>
  <c r="S141" i="6" s="1"/>
  <c r="M61" i="6"/>
  <c r="Q61" i="6" s="1"/>
  <c r="S61" i="6" s="1"/>
  <c r="O45" i="6"/>
  <c r="R45" i="6" s="1"/>
  <c r="O44" i="6"/>
  <c r="R44" i="6" s="1"/>
  <c r="M14" i="6"/>
  <c r="Q14" i="6" s="1"/>
  <c r="S14" i="6" s="1"/>
  <c r="O37" i="6"/>
  <c r="R37" i="6" s="1"/>
  <c r="M40" i="6"/>
  <c r="Q40" i="6" s="1"/>
  <c r="S40" i="6" s="1"/>
  <c r="M71" i="6"/>
  <c r="Q71" i="6" s="1"/>
  <c r="S71" i="6" s="1"/>
  <c r="Q94" i="6"/>
  <c r="T94" i="6" s="1"/>
  <c r="Q100" i="6"/>
  <c r="T100" i="6" s="1"/>
  <c r="O136" i="6"/>
  <c r="S136" i="6" s="1"/>
  <c r="U136" i="6" s="1"/>
  <c r="U135" i="6"/>
  <c r="M20" i="6"/>
  <c r="Q20" i="6" s="1"/>
  <c r="S20" i="6" s="1"/>
  <c r="O54" i="6"/>
  <c r="R54" i="6" s="1"/>
  <c r="S54" i="6" s="1"/>
  <c r="M149" i="6"/>
  <c r="Q149" i="6" s="1"/>
  <c r="S149" i="6" s="1"/>
  <c r="L168" i="5" l="1"/>
  <c r="P168" i="5" s="1"/>
  <c r="K168" i="5"/>
  <c r="O168" i="5" s="1"/>
  <c r="R168" i="5" s="1"/>
  <c r="H168" i="5"/>
  <c r="N168" i="5" s="1"/>
  <c r="G168" i="5"/>
  <c r="M168" i="5" s="1"/>
  <c r="Q168" i="5" s="1"/>
  <c r="S168" i="5" s="1"/>
  <c r="S167" i="5"/>
  <c r="L167" i="5"/>
  <c r="P167" i="5" s="1"/>
  <c r="K167" i="5"/>
  <c r="O167" i="5" s="1"/>
  <c r="R167" i="5" s="1"/>
  <c r="H167" i="5"/>
  <c r="N167" i="5" s="1"/>
  <c r="G167" i="5"/>
  <c r="M167" i="5" s="1"/>
  <c r="Q167" i="5" s="1"/>
  <c r="R166" i="5"/>
  <c r="S166" i="5" s="1"/>
  <c r="L166" i="5"/>
  <c r="P166" i="5" s="1"/>
  <c r="K166" i="5"/>
  <c r="O166" i="5" s="1"/>
  <c r="H166" i="5"/>
  <c r="N166" i="5" s="1"/>
  <c r="G166" i="5"/>
  <c r="M166" i="5" s="1"/>
  <c r="Q166" i="5" s="1"/>
  <c r="L165" i="5"/>
  <c r="P165" i="5" s="1"/>
  <c r="K165" i="5"/>
  <c r="O165" i="5" s="1"/>
  <c r="R165" i="5" s="1"/>
  <c r="H165" i="5"/>
  <c r="N165" i="5" s="1"/>
  <c r="G165" i="5"/>
  <c r="M165" i="5" s="1"/>
  <c r="Q165" i="5" s="1"/>
  <c r="S165" i="5" s="1"/>
  <c r="R164" i="5"/>
  <c r="P164" i="5"/>
  <c r="L164" i="5"/>
  <c r="K164" i="5"/>
  <c r="O164" i="5" s="1"/>
  <c r="H164" i="5"/>
  <c r="N164" i="5" s="1"/>
  <c r="G164" i="5"/>
  <c r="M164" i="5" s="1"/>
  <c r="Q164" i="5" s="1"/>
  <c r="S164" i="5" s="1"/>
  <c r="R160" i="5"/>
  <c r="S160" i="5" s="1"/>
  <c r="Q160" i="5"/>
  <c r="P160" i="5"/>
  <c r="O160" i="5"/>
  <c r="L160" i="5"/>
  <c r="K160" i="5"/>
  <c r="H160" i="5"/>
  <c r="N160" i="5" s="1"/>
  <c r="G160" i="5"/>
  <c r="M160" i="5" s="1"/>
  <c r="P159" i="5"/>
  <c r="O159" i="5"/>
  <c r="R159" i="5" s="1"/>
  <c r="N159" i="5"/>
  <c r="L159" i="5"/>
  <c r="K159" i="5"/>
  <c r="H159" i="5"/>
  <c r="G159" i="5"/>
  <c r="M159" i="5" s="1"/>
  <c r="Q159" i="5" s="1"/>
  <c r="P158" i="5"/>
  <c r="N158" i="5"/>
  <c r="M158" i="5"/>
  <c r="Q158" i="5" s="1"/>
  <c r="L158" i="5"/>
  <c r="K158" i="5"/>
  <c r="H158" i="5"/>
  <c r="G158" i="5"/>
  <c r="P157" i="5"/>
  <c r="O157" i="5"/>
  <c r="R157" i="5" s="1"/>
  <c r="N157" i="5"/>
  <c r="M157" i="5"/>
  <c r="Q157" i="5" s="1"/>
  <c r="L157" i="5"/>
  <c r="K157" i="5"/>
  <c r="H157" i="5"/>
  <c r="G157" i="5"/>
  <c r="O156" i="5"/>
  <c r="R156" i="5" s="1"/>
  <c r="N156" i="5"/>
  <c r="M156" i="5"/>
  <c r="Q156" i="5" s="1"/>
  <c r="S156" i="5" s="1"/>
  <c r="L156" i="5"/>
  <c r="P156" i="5" s="1"/>
  <c r="K156" i="5"/>
  <c r="O158" i="5" s="1"/>
  <c r="R158" i="5" s="1"/>
  <c r="H156" i="5"/>
  <c r="G156" i="5"/>
  <c r="N152" i="5"/>
  <c r="R152" i="5" s="1"/>
  <c r="M152" i="5"/>
  <c r="Q152" i="5" s="1"/>
  <c r="T152" i="5" s="1"/>
  <c r="I152" i="5"/>
  <c r="P152" i="5" s="1"/>
  <c r="H152" i="5"/>
  <c r="N151" i="5"/>
  <c r="R151" i="5" s="1"/>
  <c r="M151" i="5"/>
  <c r="Q151" i="5" s="1"/>
  <c r="T151" i="5" s="1"/>
  <c r="I151" i="5"/>
  <c r="P151" i="5" s="1"/>
  <c r="H151" i="5"/>
  <c r="O151" i="5" s="1"/>
  <c r="S151" i="5" s="1"/>
  <c r="U151" i="5" s="1"/>
  <c r="N150" i="5"/>
  <c r="R150" i="5" s="1"/>
  <c r="M150" i="5"/>
  <c r="Q150" i="5" s="1"/>
  <c r="T150" i="5" s="1"/>
  <c r="I150" i="5"/>
  <c r="P150" i="5" s="1"/>
  <c r="H150" i="5"/>
  <c r="N149" i="5"/>
  <c r="R149" i="5" s="1"/>
  <c r="M149" i="5"/>
  <c r="Q149" i="5" s="1"/>
  <c r="T149" i="5" s="1"/>
  <c r="I149" i="5"/>
  <c r="P149" i="5" s="1"/>
  <c r="H149" i="5"/>
  <c r="O149" i="5" s="1"/>
  <c r="S149" i="5" s="1"/>
  <c r="U149" i="5" s="1"/>
  <c r="N148" i="5"/>
  <c r="R148" i="5" s="1"/>
  <c r="M148" i="5"/>
  <c r="Q148" i="5" s="1"/>
  <c r="T148" i="5" s="1"/>
  <c r="U148" i="5" s="1"/>
  <c r="I148" i="5"/>
  <c r="P148" i="5" s="1"/>
  <c r="H148" i="5"/>
  <c r="O148" i="5" s="1"/>
  <c r="S148" i="5" s="1"/>
  <c r="S144" i="5"/>
  <c r="U144" i="5" s="1"/>
  <c r="R144" i="5"/>
  <c r="N144" i="5"/>
  <c r="M144" i="5"/>
  <c r="Q144" i="5" s="1"/>
  <c r="T144" i="5" s="1"/>
  <c r="I144" i="5"/>
  <c r="P144" i="5" s="1"/>
  <c r="H144" i="5"/>
  <c r="O144" i="5" s="1"/>
  <c r="T143" i="5"/>
  <c r="R143" i="5"/>
  <c r="N143" i="5"/>
  <c r="M143" i="5"/>
  <c r="I143" i="5"/>
  <c r="P143" i="5" s="1"/>
  <c r="H143" i="5"/>
  <c r="O143" i="5" s="1"/>
  <c r="S143" i="5" s="1"/>
  <c r="U143" i="5" s="1"/>
  <c r="T142" i="5"/>
  <c r="R142" i="5"/>
  <c r="Q142" i="5"/>
  <c r="P142" i="5"/>
  <c r="N142" i="5"/>
  <c r="M142" i="5"/>
  <c r="I142" i="5"/>
  <c r="H142" i="5"/>
  <c r="O142" i="5" s="1"/>
  <c r="S142" i="5" s="1"/>
  <c r="U142" i="5" s="1"/>
  <c r="S141" i="5"/>
  <c r="R141" i="5"/>
  <c r="Q141" i="5"/>
  <c r="T141" i="5" s="1"/>
  <c r="P141" i="5"/>
  <c r="N141" i="5"/>
  <c r="M141" i="5"/>
  <c r="I141" i="5"/>
  <c r="H141" i="5"/>
  <c r="R140" i="5"/>
  <c r="Q140" i="5"/>
  <c r="T140" i="5" s="1"/>
  <c r="P140" i="5"/>
  <c r="O140" i="5"/>
  <c r="S140" i="5" s="1"/>
  <c r="U140" i="5" s="1"/>
  <c r="N140" i="5"/>
  <c r="M140" i="5"/>
  <c r="Q143" i="5" s="1"/>
  <c r="I140" i="5"/>
  <c r="H140" i="5"/>
  <c r="O141" i="5" s="1"/>
  <c r="P136" i="5"/>
  <c r="O136" i="5"/>
  <c r="R136" i="5" s="1"/>
  <c r="N136" i="5"/>
  <c r="L136" i="5"/>
  <c r="K136" i="5"/>
  <c r="H136" i="5"/>
  <c r="G136" i="5"/>
  <c r="N135" i="5"/>
  <c r="L135" i="5"/>
  <c r="P135" i="5" s="1"/>
  <c r="K135" i="5"/>
  <c r="O135" i="5" s="1"/>
  <c r="R135" i="5" s="1"/>
  <c r="H135" i="5"/>
  <c r="G135" i="5"/>
  <c r="L134" i="5"/>
  <c r="P134" i="5" s="1"/>
  <c r="K134" i="5"/>
  <c r="O134" i="5" s="1"/>
  <c r="R134" i="5" s="1"/>
  <c r="H134" i="5"/>
  <c r="N134" i="5" s="1"/>
  <c r="G134" i="5"/>
  <c r="L133" i="5"/>
  <c r="P133" i="5" s="1"/>
  <c r="K133" i="5"/>
  <c r="O133" i="5" s="1"/>
  <c r="R133" i="5" s="1"/>
  <c r="H133" i="5"/>
  <c r="N133" i="5" s="1"/>
  <c r="G133" i="5"/>
  <c r="M133" i="5" s="1"/>
  <c r="Q133" i="5" s="1"/>
  <c r="S133" i="5" s="1"/>
  <c r="L132" i="5"/>
  <c r="P132" i="5" s="1"/>
  <c r="K132" i="5"/>
  <c r="O132" i="5" s="1"/>
  <c r="R132" i="5" s="1"/>
  <c r="H132" i="5"/>
  <c r="N132" i="5" s="1"/>
  <c r="G132" i="5"/>
  <c r="M132" i="5" s="1"/>
  <c r="Q132" i="5" s="1"/>
  <c r="S132" i="5" s="1"/>
  <c r="S128" i="5"/>
  <c r="L128" i="5"/>
  <c r="P128" i="5" s="1"/>
  <c r="K128" i="5"/>
  <c r="O128" i="5" s="1"/>
  <c r="R128" i="5" s="1"/>
  <c r="H128" i="5"/>
  <c r="N128" i="5" s="1"/>
  <c r="G128" i="5"/>
  <c r="M128" i="5" s="1"/>
  <c r="Q128" i="5" s="1"/>
  <c r="R127" i="5"/>
  <c r="S127" i="5" s="1"/>
  <c r="L127" i="5"/>
  <c r="P127" i="5" s="1"/>
  <c r="K127" i="5"/>
  <c r="O127" i="5" s="1"/>
  <c r="H127" i="5"/>
  <c r="N127" i="5" s="1"/>
  <c r="G127" i="5"/>
  <c r="M127" i="5" s="1"/>
  <c r="Q127" i="5" s="1"/>
  <c r="R126" i="5"/>
  <c r="Q126" i="5"/>
  <c r="S126" i="5" s="1"/>
  <c r="P126" i="5"/>
  <c r="L126" i="5"/>
  <c r="K126" i="5"/>
  <c r="O126" i="5" s="1"/>
  <c r="H126" i="5"/>
  <c r="N126" i="5" s="1"/>
  <c r="G126" i="5"/>
  <c r="M126" i="5" s="1"/>
  <c r="R125" i="5"/>
  <c r="P125" i="5"/>
  <c r="L125" i="5"/>
  <c r="K125" i="5"/>
  <c r="H125" i="5"/>
  <c r="N125" i="5" s="1"/>
  <c r="G125" i="5"/>
  <c r="M125" i="5" s="1"/>
  <c r="Q125" i="5" s="1"/>
  <c r="S125" i="5" s="1"/>
  <c r="Q124" i="5"/>
  <c r="P124" i="5"/>
  <c r="O124" i="5"/>
  <c r="R124" i="5" s="1"/>
  <c r="S124" i="5" s="1"/>
  <c r="L124" i="5"/>
  <c r="K124" i="5"/>
  <c r="O125" i="5" s="1"/>
  <c r="H124" i="5"/>
  <c r="N124" i="5" s="1"/>
  <c r="G124" i="5"/>
  <c r="M124" i="5" s="1"/>
  <c r="R120" i="5"/>
  <c r="Q120" i="5"/>
  <c r="P120" i="5"/>
  <c r="S120" i="5" s="1"/>
  <c r="O120" i="5"/>
  <c r="M120" i="5"/>
  <c r="L120" i="5"/>
  <c r="H120" i="5"/>
  <c r="G120" i="5"/>
  <c r="N120" i="5" s="1"/>
  <c r="Q119" i="5"/>
  <c r="O119" i="5"/>
  <c r="N119" i="5"/>
  <c r="R119" i="5" s="1"/>
  <c r="M119" i="5"/>
  <c r="L119" i="5"/>
  <c r="H119" i="5"/>
  <c r="G119" i="5"/>
  <c r="Q118" i="5"/>
  <c r="P118" i="5"/>
  <c r="S118" i="5" s="1"/>
  <c r="O118" i="5"/>
  <c r="N118" i="5"/>
  <c r="R118" i="5" s="1"/>
  <c r="M118" i="5"/>
  <c r="L118" i="5"/>
  <c r="H118" i="5"/>
  <c r="G118" i="5"/>
  <c r="O117" i="5"/>
  <c r="N117" i="5"/>
  <c r="R117" i="5" s="1"/>
  <c r="M117" i="5"/>
  <c r="Q117" i="5" s="1"/>
  <c r="L117" i="5"/>
  <c r="P117" i="5" s="1"/>
  <c r="S117" i="5" s="1"/>
  <c r="H117" i="5"/>
  <c r="G117" i="5"/>
  <c r="N116" i="5"/>
  <c r="R116" i="5" s="1"/>
  <c r="M116" i="5"/>
  <c r="Q116" i="5" s="1"/>
  <c r="L116" i="5"/>
  <c r="P116" i="5" s="1"/>
  <c r="S116" i="5" s="1"/>
  <c r="H116" i="5"/>
  <c r="O116" i="5" s="1"/>
  <c r="G116" i="5"/>
  <c r="M112" i="5"/>
  <c r="Q112" i="5" s="1"/>
  <c r="L112" i="5"/>
  <c r="P112" i="5" s="1"/>
  <c r="S112" i="5" s="1"/>
  <c r="H112" i="5"/>
  <c r="O112" i="5" s="1"/>
  <c r="G112" i="5"/>
  <c r="N112" i="5" s="1"/>
  <c r="R112" i="5" s="1"/>
  <c r="T112" i="5" s="1"/>
  <c r="M111" i="5"/>
  <c r="Q111" i="5" s="1"/>
  <c r="L111" i="5"/>
  <c r="P111" i="5" s="1"/>
  <c r="S111" i="5" s="1"/>
  <c r="H111" i="5"/>
  <c r="O111" i="5" s="1"/>
  <c r="G111" i="5"/>
  <c r="M110" i="5"/>
  <c r="Q110" i="5" s="1"/>
  <c r="L110" i="5"/>
  <c r="P110" i="5" s="1"/>
  <c r="S110" i="5" s="1"/>
  <c r="H110" i="5"/>
  <c r="O110" i="5" s="1"/>
  <c r="G110" i="5"/>
  <c r="S109" i="5"/>
  <c r="M109" i="5"/>
  <c r="Q109" i="5" s="1"/>
  <c r="L109" i="5"/>
  <c r="P109" i="5" s="1"/>
  <c r="H109" i="5"/>
  <c r="O109" i="5" s="1"/>
  <c r="G109" i="5"/>
  <c r="R108" i="5"/>
  <c r="M108" i="5"/>
  <c r="Q108" i="5" s="1"/>
  <c r="L108" i="5"/>
  <c r="P108" i="5" s="1"/>
  <c r="S108" i="5" s="1"/>
  <c r="H108" i="5"/>
  <c r="O108" i="5" s="1"/>
  <c r="G108" i="5"/>
  <c r="N108" i="5" s="1"/>
  <c r="R104" i="5"/>
  <c r="P104" i="5"/>
  <c r="L104" i="5"/>
  <c r="K104" i="5"/>
  <c r="O104" i="5" s="1"/>
  <c r="H104" i="5"/>
  <c r="N104" i="5" s="1"/>
  <c r="G104" i="5"/>
  <c r="M104" i="5" s="1"/>
  <c r="Q104" i="5" s="1"/>
  <c r="S104" i="5" s="1"/>
  <c r="R103" i="5"/>
  <c r="S103" i="5" s="1"/>
  <c r="Q103" i="5"/>
  <c r="P103" i="5"/>
  <c r="O103" i="5"/>
  <c r="L103" i="5"/>
  <c r="K103" i="5"/>
  <c r="H103" i="5"/>
  <c r="N103" i="5" s="1"/>
  <c r="G103" i="5"/>
  <c r="M103" i="5" s="1"/>
  <c r="P102" i="5"/>
  <c r="O102" i="5"/>
  <c r="R102" i="5" s="1"/>
  <c r="N102" i="5"/>
  <c r="L102" i="5"/>
  <c r="K102" i="5"/>
  <c r="H102" i="5"/>
  <c r="G102" i="5"/>
  <c r="M102" i="5" s="1"/>
  <c r="Q102" i="5" s="1"/>
  <c r="S102" i="5" s="1"/>
  <c r="P101" i="5"/>
  <c r="O101" i="5"/>
  <c r="R101" i="5" s="1"/>
  <c r="N101" i="5"/>
  <c r="M101" i="5"/>
  <c r="Q101" i="5" s="1"/>
  <c r="S101" i="5" s="1"/>
  <c r="L101" i="5"/>
  <c r="K101" i="5"/>
  <c r="H101" i="5"/>
  <c r="G101" i="5"/>
  <c r="P100" i="5"/>
  <c r="O100" i="5"/>
  <c r="R100" i="5" s="1"/>
  <c r="N100" i="5"/>
  <c r="M100" i="5"/>
  <c r="Q100" i="5" s="1"/>
  <c r="L100" i="5"/>
  <c r="K100" i="5"/>
  <c r="H100" i="5"/>
  <c r="G100" i="5"/>
  <c r="O96" i="5"/>
  <c r="R96" i="5" s="1"/>
  <c r="N96" i="5"/>
  <c r="L96" i="5"/>
  <c r="P96" i="5" s="1"/>
  <c r="K96" i="5"/>
  <c r="H96" i="5"/>
  <c r="G96" i="5"/>
  <c r="L95" i="5"/>
  <c r="P95" i="5" s="1"/>
  <c r="K95" i="5"/>
  <c r="H95" i="5"/>
  <c r="N95" i="5" s="1"/>
  <c r="G95" i="5"/>
  <c r="L94" i="5"/>
  <c r="P94" i="5" s="1"/>
  <c r="K94" i="5"/>
  <c r="H94" i="5"/>
  <c r="N94" i="5" s="1"/>
  <c r="G94" i="5"/>
  <c r="M94" i="5" s="1"/>
  <c r="Q94" i="5" s="1"/>
  <c r="L93" i="5"/>
  <c r="P93" i="5" s="1"/>
  <c r="K93" i="5"/>
  <c r="H93" i="5"/>
  <c r="N93" i="5" s="1"/>
  <c r="G93" i="5"/>
  <c r="L92" i="5"/>
  <c r="P92" i="5" s="1"/>
  <c r="K92" i="5"/>
  <c r="O92" i="5" s="1"/>
  <c r="R92" i="5" s="1"/>
  <c r="H92" i="5"/>
  <c r="N92" i="5" s="1"/>
  <c r="G92" i="5"/>
  <c r="M92" i="5" s="1"/>
  <c r="Q92" i="5" s="1"/>
  <c r="S92" i="5" s="1"/>
  <c r="L88" i="5"/>
  <c r="P88" i="5" s="1"/>
  <c r="K88" i="5"/>
  <c r="O88" i="5" s="1"/>
  <c r="R88" i="5" s="1"/>
  <c r="S88" i="5" s="1"/>
  <c r="H88" i="5"/>
  <c r="N88" i="5" s="1"/>
  <c r="G88" i="5"/>
  <c r="M88" i="5" s="1"/>
  <c r="Q88" i="5" s="1"/>
  <c r="Q87" i="5"/>
  <c r="L87" i="5"/>
  <c r="P87" i="5" s="1"/>
  <c r="K87" i="5"/>
  <c r="O87" i="5" s="1"/>
  <c r="R87" i="5" s="1"/>
  <c r="H87" i="5"/>
  <c r="N87" i="5" s="1"/>
  <c r="G87" i="5"/>
  <c r="M87" i="5" s="1"/>
  <c r="R86" i="5"/>
  <c r="Q86" i="5"/>
  <c r="S86" i="5" s="1"/>
  <c r="P86" i="5"/>
  <c r="L86" i="5"/>
  <c r="K86" i="5"/>
  <c r="O86" i="5" s="1"/>
  <c r="H86" i="5"/>
  <c r="N86" i="5" s="1"/>
  <c r="G86" i="5"/>
  <c r="M86" i="5" s="1"/>
  <c r="R85" i="5"/>
  <c r="Q85" i="5"/>
  <c r="S85" i="5" s="1"/>
  <c r="P85" i="5"/>
  <c r="O85" i="5"/>
  <c r="L85" i="5"/>
  <c r="K85" i="5"/>
  <c r="H85" i="5"/>
  <c r="N85" i="5" s="1"/>
  <c r="G85" i="5"/>
  <c r="M85" i="5" s="1"/>
  <c r="P84" i="5"/>
  <c r="O84" i="5"/>
  <c r="R84" i="5" s="1"/>
  <c r="N84" i="5"/>
  <c r="L84" i="5"/>
  <c r="K84" i="5"/>
  <c r="H84" i="5"/>
  <c r="G84" i="5"/>
  <c r="M84" i="5" s="1"/>
  <c r="Q84" i="5" s="1"/>
  <c r="P80" i="5"/>
  <c r="N80" i="5"/>
  <c r="L80" i="5"/>
  <c r="K80" i="5"/>
  <c r="H80" i="5"/>
  <c r="G80" i="5"/>
  <c r="P79" i="5"/>
  <c r="N79" i="5"/>
  <c r="M79" i="5"/>
  <c r="Q79" i="5" s="1"/>
  <c r="L79" i="5"/>
  <c r="K79" i="5"/>
  <c r="H79" i="5"/>
  <c r="G79" i="5"/>
  <c r="N78" i="5"/>
  <c r="M78" i="5"/>
  <c r="Q78" i="5" s="1"/>
  <c r="L78" i="5"/>
  <c r="P78" i="5" s="1"/>
  <c r="K78" i="5"/>
  <c r="H78" i="5"/>
  <c r="G78" i="5"/>
  <c r="N77" i="5"/>
  <c r="L77" i="5"/>
  <c r="P77" i="5" s="1"/>
  <c r="K77" i="5"/>
  <c r="H77" i="5"/>
  <c r="G77" i="5"/>
  <c r="M76" i="5"/>
  <c r="Q76" i="5" s="1"/>
  <c r="L76" i="5"/>
  <c r="P76" i="5" s="1"/>
  <c r="K76" i="5"/>
  <c r="O76" i="5" s="1"/>
  <c r="R76" i="5" s="1"/>
  <c r="H76" i="5"/>
  <c r="N76" i="5" s="1"/>
  <c r="G76" i="5"/>
  <c r="M77" i="5" s="1"/>
  <c r="Q77" i="5" s="1"/>
  <c r="L72" i="5"/>
  <c r="P72" i="5" s="1"/>
  <c r="K72" i="5"/>
  <c r="O72" i="5" s="1"/>
  <c r="R72" i="5" s="1"/>
  <c r="H72" i="5"/>
  <c r="N72" i="5" s="1"/>
  <c r="G72" i="5"/>
  <c r="M72" i="5" s="1"/>
  <c r="Q72" i="5" s="1"/>
  <c r="L71" i="5"/>
  <c r="P71" i="5" s="1"/>
  <c r="K71" i="5"/>
  <c r="O71" i="5" s="1"/>
  <c r="R71" i="5" s="1"/>
  <c r="H71" i="5"/>
  <c r="N71" i="5" s="1"/>
  <c r="G71" i="5"/>
  <c r="M71" i="5" s="1"/>
  <c r="Q71" i="5" s="1"/>
  <c r="S71" i="5" s="1"/>
  <c r="L70" i="5"/>
  <c r="P70" i="5" s="1"/>
  <c r="K70" i="5"/>
  <c r="O70" i="5" s="1"/>
  <c r="R70" i="5" s="1"/>
  <c r="S70" i="5" s="1"/>
  <c r="H70" i="5"/>
  <c r="N70" i="5" s="1"/>
  <c r="G70" i="5"/>
  <c r="M70" i="5" s="1"/>
  <c r="Q70" i="5" s="1"/>
  <c r="L69" i="5"/>
  <c r="P69" i="5" s="1"/>
  <c r="K69" i="5"/>
  <c r="O69" i="5" s="1"/>
  <c r="R69" i="5" s="1"/>
  <c r="H69" i="5"/>
  <c r="N69" i="5" s="1"/>
  <c r="G69" i="5"/>
  <c r="M69" i="5" s="1"/>
  <c r="Q69" i="5" s="1"/>
  <c r="R68" i="5"/>
  <c r="Q68" i="5"/>
  <c r="S68" i="5" s="1"/>
  <c r="P68" i="5"/>
  <c r="L68" i="5"/>
  <c r="K68" i="5"/>
  <c r="O68" i="5" s="1"/>
  <c r="H68" i="5"/>
  <c r="N68" i="5" s="1"/>
  <c r="G68" i="5"/>
  <c r="M68" i="5" s="1"/>
  <c r="Q64" i="5"/>
  <c r="P64" i="5"/>
  <c r="L64" i="5"/>
  <c r="K64" i="5"/>
  <c r="H64" i="5"/>
  <c r="N64" i="5" s="1"/>
  <c r="G64" i="5"/>
  <c r="M64" i="5" s="1"/>
  <c r="P63" i="5"/>
  <c r="N63" i="5"/>
  <c r="L63" i="5"/>
  <c r="K63" i="5"/>
  <c r="H63" i="5"/>
  <c r="G63" i="5"/>
  <c r="M63" i="5" s="1"/>
  <c r="Q63" i="5" s="1"/>
  <c r="Q62" i="5"/>
  <c r="P62" i="5"/>
  <c r="N62" i="5"/>
  <c r="M62" i="5"/>
  <c r="L62" i="5"/>
  <c r="K62" i="5"/>
  <c r="H62" i="5"/>
  <c r="G62" i="5"/>
  <c r="N61" i="5"/>
  <c r="M61" i="5"/>
  <c r="Q61" i="5" s="1"/>
  <c r="L61" i="5"/>
  <c r="P61" i="5" s="1"/>
  <c r="K61" i="5"/>
  <c r="H61" i="5"/>
  <c r="G61" i="5"/>
  <c r="N60" i="5"/>
  <c r="M60" i="5"/>
  <c r="Q60" i="5" s="1"/>
  <c r="L60" i="5"/>
  <c r="P60" i="5" s="1"/>
  <c r="K60" i="5"/>
  <c r="O62" i="5" s="1"/>
  <c r="R62" i="5" s="1"/>
  <c r="H60" i="5"/>
  <c r="G60" i="5"/>
  <c r="N56" i="5"/>
  <c r="L56" i="5"/>
  <c r="P56" i="5" s="1"/>
  <c r="K56" i="5"/>
  <c r="O56" i="5" s="1"/>
  <c r="R56" i="5" s="1"/>
  <c r="H56" i="5"/>
  <c r="G56" i="5"/>
  <c r="L55" i="5"/>
  <c r="P55" i="5" s="1"/>
  <c r="K55" i="5"/>
  <c r="O55" i="5" s="1"/>
  <c r="R55" i="5" s="1"/>
  <c r="H55" i="5"/>
  <c r="N55" i="5" s="1"/>
  <c r="G55" i="5"/>
  <c r="L54" i="5"/>
  <c r="P54" i="5" s="1"/>
  <c r="K54" i="5"/>
  <c r="O54" i="5" s="1"/>
  <c r="R54" i="5" s="1"/>
  <c r="H54" i="5"/>
  <c r="N54" i="5" s="1"/>
  <c r="G54" i="5"/>
  <c r="L53" i="5"/>
  <c r="P53" i="5" s="1"/>
  <c r="K53" i="5"/>
  <c r="O53" i="5" s="1"/>
  <c r="R53" i="5" s="1"/>
  <c r="H53" i="5"/>
  <c r="N53" i="5" s="1"/>
  <c r="G53" i="5"/>
  <c r="R52" i="5"/>
  <c r="L52" i="5"/>
  <c r="P52" i="5" s="1"/>
  <c r="K52" i="5"/>
  <c r="O52" i="5" s="1"/>
  <c r="H52" i="5"/>
  <c r="N52" i="5" s="1"/>
  <c r="G52" i="5"/>
  <c r="M52" i="5" s="1"/>
  <c r="Q52" i="5" s="1"/>
  <c r="S52" i="5" s="1"/>
  <c r="P48" i="5"/>
  <c r="L48" i="5"/>
  <c r="K48" i="5"/>
  <c r="O48" i="5" s="1"/>
  <c r="R48" i="5" s="1"/>
  <c r="H48" i="5"/>
  <c r="N48" i="5" s="1"/>
  <c r="G48" i="5"/>
  <c r="M48" i="5" s="1"/>
  <c r="Q48" i="5" s="1"/>
  <c r="S48" i="5" s="1"/>
  <c r="Q47" i="5"/>
  <c r="P47" i="5"/>
  <c r="L47" i="5"/>
  <c r="K47" i="5"/>
  <c r="H47" i="5"/>
  <c r="N47" i="5" s="1"/>
  <c r="G47" i="5"/>
  <c r="M47" i="5" s="1"/>
  <c r="R46" i="5"/>
  <c r="Q46" i="5"/>
  <c r="S46" i="5" s="1"/>
  <c r="P46" i="5"/>
  <c r="O46" i="5"/>
  <c r="L46" i="5"/>
  <c r="K46" i="5"/>
  <c r="H46" i="5"/>
  <c r="N46" i="5" s="1"/>
  <c r="G46" i="5"/>
  <c r="M46" i="5" s="1"/>
  <c r="P45" i="5"/>
  <c r="O45" i="5"/>
  <c r="R45" i="5" s="1"/>
  <c r="N45" i="5"/>
  <c r="L45" i="5"/>
  <c r="K45" i="5"/>
  <c r="H45" i="5"/>
  <c r="G45" i="5"/>
  <c r="M45" i="5" s="1"/>
  <c r="Q45" i="5" s="1"/>
  <c r="Q44" i="5"/>
  <c r="S44" i="5" s="1"/>
  <c r="P44" i="5"/>
  <c r="O44" i="5"/>
  <c r="R44" i="5" s="1"/>
  <c r="N44" i="5"/>
  <c r="M44" i="5"/>
  <c r="L44" i="5"/>
  <c r="K44" i="5"/>
  <c r="O47" i="5" s="1"/>
  <c r="R47" i="5" s="1"/>
  <c r="H44" i="5"/>
  <c r="G44" i="5"/>
  <c r="P40" i="5"/>
  <c r="O40" i="5"/>
  <c r="R40" i="5" s="1"/>
  <c r="N40" i="5"/>
  <c r="L40" i="5"/>
  <c r="K40" i="5"/>
  <c r="H40" i="5"/>
  <c r="G40" i="5"/>
  <c r="P39" i="5"/>
  <c r="N39" i="5"/>
  <c r="L39" i="5"/>
  <c r="K39" i="5"/>
  <c r="O39" i="5" s="1"/>
  <c r="R39" i="5" s="1"/>
  <c r="H39" i="5"/>
  <c r="G39" i="5"/>
  <c r="L38" i="5"/>
  <c r="P38" i="5" s="1"/>
  <c r="K38" i="5"/>
  <c r="O38" i="5" s="1"/>
  <c r="R38" i="5" s="1"/>
  <c r="H38" i="5"/>
  <c r="N38" i="5" s="1"/>
  <c r="G38" i="5"/>
  <c r="L37" i="5"/>
  <c r="P37" i="5" s="1"/>
  <c r="K37" i="5"/>
  <c r="O37" i="5" s="1"/>
  <c r="R37" i="5" s="1"/>
  <c r="H37" i="5"/>
  <c r="N37" i="5" s="1"/>
  <c r="G37" i="5"/>
  <c r="L36" i="5"/>
  <c r="P36" i="5" s="1"/>
  <c r="K36" i="5"/>
  <c r="O36" i="5" s="1"/>
  <c r="R36" i="5" s="1"/>
  <c r="H36" i="5"/>
  <c r="N36" i="5" s="1"/>
  <c r="G36" i="5"/>
  <c r="M40" i="5" s="1"/>
  <c r="Q40" i="5" s="1"/>
  <c r="S40" i="5" s="1"/>
  <c r="L32" i="5"/>
  <c r="P32" i="5" s="1"/>
  <c r="K32" i="5"/>
  <c r="O32" i="5" s="1"/>
  <c r="R32" i="5" s="1"/>
  <c r="H32" i="5"/>
  <c r="N32" i="5" s="1"/>
  <c r="G32" i="5"/>
  <c r="M32" i="5" s="1"/>
  <c r="Q32" i="5" s="1"/>
  <c r="S32" i="5" s="1"/>
  <c r="S31" i="5"/>
  <c r="R31" i="5"/>
  <c r="L31" i="5"/>
  <c r="P31" i="5" s="1"/>
  <c r="K31" i="5"/>
  <c r="O31" i="5" s="1"/>
  <c r="H31" i="5"/>
  <c r="N31" i="5" s="1"/>
  <c r="G31" i="5"/>
  <c r="M31" i="5" s="1"/>
  <c r="Q31" i="5" s="1"/>
  <c r="R30" i="5"/>
  <c r="L30" i="5"/>
  <c r="P30" i="5" s="1"/>
  <c r="K30" i="5"/>
  <c r="O30" i="5" s="1"/>
  <c r="H30" i="5"/>
  <c r="N30" i="5" s="1"/>
  <c r="G30" i="5"/>
  <c r="M30" i="5" s="1"/>
  <c r="Q30" i="5" s="1"/>
  <c r="S30" i="5" s="1"/>
  <c r="P29" i="5"/>
  <c r="L29" i="5"/>
  <c r="K29" i="5"/>
  <c r="O29" i="5" s="1"/>
  <c r="R29" i="5" s="1"/>
  <c r="H29" i="5"/>
  <c r="N29" i="5" s="1"/>
  <c r="G29" i="5"/>
  <c r="M29" i="5" s="1"/>
  <c r="Q29" i="5" s="1"/>
  <c r="S29" i="5" s="1"/>
  <c r="R28" i="5"/>
  <c r="Q28" i="5"/>
  <c r="S28" i="5" s="1"/>
  <c r="P28" i="5"/>
  <c r="O28" i="5"/>
  <c r="L28" i="5"/>
  <c r="K28" i="5"/>
  <c r="H28" i="5"/>
  <c r="N28" i="5" s="1"/>
  <c r="G28" i="5"/>
  <c r="M28" i="5" s="1"/>
  <c r="Q24" i="5"/>
  <c r="P24" i="5"/>
  <c r="N24" i="5"/>
  <c r="L24" i="5"/>
  <c r="K24" i="5"/>
  <c r="H24" i="5"/>
  <c r="G24" i="5"/>
  <c r="M24" i="5" s="1"/>
  <c r="Q23" i="5"/>
  <c r="P23" i="5"/>
  <c r="N23" i="5"/>
  <c r="M23" i="5"/>
  <c r="L23" i="5"/>
  <c r="K23" i="5"/>
  <c r="H23" i="5"/>
  <c r="G23" i="5"/>
  <c r="N22" i="5"/>
  <c r="M22" i="5"/>
  <c r="Q22" i="5" s="1"/>
  <c r="S22" i="5" s="1"/>
  <c r="L22" i="5"/>
  <c r="P22" i="5" s="1"/>
  <c r="K22" i="5"/>
  <c r="H22" i="5"/>
  <c r="G22" i="5"/>
  <c r="P21" i="5"/>
  <c r="O21" i="5"/>
  <c r="R21" i="5" s="1"/>
  <c r="N21" i="5"/>
  <c r="M21" i="5"/>
  <c r="Q21" i="5" s="1"/>
  <c r="L21" i="5"/>
  <c r="K21" i="5"/>
  <c r="H21" i="5"/>
  <c r="G21" i="5"/>
  <c r="M20" i="5"/>
  <c r="Q20" i="5" s="1"/>
  <c r="L20" i="5"/>
  <c r="P20" i="5" s="1"/>
  <c r="K20" i="5"/>
  <c r="O22" i="5" s="1"/>
  <c r="R22" i="5" s="1"/>
  <c r="H20" i="5"/>
  <c r="N20" i="5" s="1"/>
  <c r="G20" i="5"/>
  <c r="L16" i="5"/>
  <c r="P16" i="5" s="1"/>
  <c r="K16" i="5"/>
  <c r="O16" i="5" s="1"/>
  <c r="R16" i="5" s="1"/>
  <c r="H16" i="5"/>
  <c r="N16" i="5" s="1"/>
  <c r="G16" i="5"/>
  <c r="M16" i="5" s="1"/>
  <c r="Q16" i="5" s="1"/>
  <c r="S16" i="5" s="1"/>
  <c r="L15" i="5"/>
  <c r="P15" i="5" s="1"/>
  <c r="K15" i="5"/>
  <c r="O15" i="5" s="1"/>
  <c r="R15" i="5" s="1"/>
  <c r="H15" i="5"/>
  <c r="N15" i="5" s="1"/>
  <c r="G15" i="5"/>
  <c r="M15" i="5" s="1"/>
  <c r="Q15" i="5" s="1"/>
  <c r="S15" i="5" s="1"/>
  <c r="L14" i="5"/>
  <c r="P14" i="5" s="1"/>
  <c r="K14" i="5"/>
  <c r="O14" i="5" s="1"/>
  <c r="R14" i="5" s="1"/>
  <c r="H14" i="5"/>
  <c r="N14" i="5" s="1"/>
  <c r="G14" i="5"/>
  <c r="S13" i="5"/>
  <c r="R13" i="5"/>
  <c r="L13" i="5"/>
  <c r="P13" i="5" s="1"/>
  <c r="K13" i="5"/>
  <c r="O13" i="5" s="1"/>
  <c r="H13" i="5"/>
  <c r="N13" i="5" s="1"/>
  <c r="G13" i="5"/>
  <c r="M13" i="5" s="1"/>
  <c r="Q13" i="5" s="1"/>
  <c r="P12" i="5"/>
  <c r="L12" i="5"/>
  <c r="K12" i="5"/>
  <c r="O12" i="5" s="1"/>
  <c r="R12" i="5" s="1"/>
  <c r="H12" i="5"/>
  <c r="N12" i="5" s="1"/>
  <c r="G12" i="5"/>
  <c r="M12" i="5" s="1"/>
  <c r="Q12" i="5" s="1"/>
  <c r="S47" i="5" l="1"/>
  <c r="T108" i="5"/>
  <c r="S158" i="5"/>
  <c r="S12" i="5"/>
  <c r="S87" i="5"/>
  <c r="S159" i="5"/>
  <c r="S45" i="5"/>
  <c r="S84" i="5"/>
  <c r="S69" i="5"/>
  <c r="M56" i="5"/>
  <c r="Q56" i="5" s="1"/>
  <c r="S56" i="5" s="1"/>
  <c r="S62" i="5"/>
  <c r="O24" i="5"/>
  <c r="R24" i="5" s="1"/>
  <c r="S24" i="5" s="1"/>
  <c r="O79" i="5"/>
  <c r="R79" i="5" s="1"/>
  <c r="S79" i="5" s="1"/>
  <c r="S20" i="5"/>
  <c r="M37" i="5"/>
  <c r="Q37" i="5" s="1"/>
  <c r="S37" i="5" s="1"/>
  <c r="M39" i="5"/>
  <c r="Q39" i="5" s="1"/>
  <c r="S39" i="5" s="1"/>
  <c r="O61" i="5"/>
  <c r="R61" i="5" s="1"/>
  <c r="S61" i="5" s="1"/>
  <c r="O64" i="5"/>
  <c r="R64" i="5" s="1"/>
  <c r="S64" i="5" s="1"/>
  <c r="O94" i="5"/>
  <c r="R94" i="5" s="1"/>
  <c r="S94" i="5" s="1"/>
  <c r="N110" i="5"/>
  <c r="R110" i="5" s="1"/>
  <c r="T110" i="5" s="1"/>
  <c r="T117" i="5"/>
  <c r="M135" i="5"/>
  <c r="Q135" i="5" s="1"/>
  <c r="S135" i="5" s="1"/>
  <c r="M96" i="5"/>
  <c r="Q96" i="5" s="1"/>
  <c r="S96" i="5" s="1"/>
  <c r="O20" i="5"/>
  <c r="R20" i="5" s="1"/>
  <c r="O23" i="5"/>
  <c r="R23" i="5" s="1"/>
  <c r="S78" i="5"/>
  <c r="S76" i="5"/>
  <c r="M14" i="5"/>
  <c r="Q14" i="5" s="1"/>
  <c r="S14" i="5" s="1"/>
  <c r="S23" i="5"/>
  <c r="O63" i="5"/>
  <c r="R63" i="5" s="1"/>
  <c r="S63" i="5" s="1"/>
  <c r="O78" i="5"/>
  <c r="R78" i="5" s="1"/>
  <c r="O60" i="5"/>
  <c r="R60" i="5" s="1"/>
  <c r="M80" i="5"/>
  <c r="Q80" i="5" s="1"/>
  <c r="O95" i="5"/>
  <c r="R95" i="5" s="1"/>
  <c r="M38" i="5"/>
  <c r="Q38" i="5" s="1"/>
  <c r="S38" i="5" s="1"/>
  <c r="O77" i="5"/>
  <c r="R77" i="5" s="1"/>
  <c r="S77" i="5" s="1"/>
  <c r="M93" i="5"/>
  <c r="Q93" i="5" s="1"/>
  <c r="S93" i="5" s="1"/>
  <c r="N109" i="5"/>
  <c r="R109" i="5" s="1"/>
  <c r="T109" i="5" s="1"/>
  <c r="T116" i="5"/>
  <c r="M134" i="5"/>
  <c r="Q134" i="5" s="1"/>
  <c r="S134" i="5" s="1"/>
  <c r="O150" i="5"/>
  <c r="S150" i="5" s="1"/>
  <c r="U150" i="5" s="1"/>
  <c r="M53" i="5"/>
  <c r="Q53" i="5" s="1"/>
  <c r="S53" i="5" s="1"/>
  <c r="T120" i="5"/>
  <c r="P119" i="5"/>
  <c r="S119" i="5" s="1"/>
  <c r="T119" i="5" s="1"/>
  <c r="S21" i="5"/>
  <c r="M36" i="5"/>
  <c r="Q36" i="5" s="1"/>
  <c r="S36" i="5" s="1"/>
  <c r="S72" i="5"/>
  <c r="O80" i="5"/>
  <c r="R80" i="5" s="1"/>
  <c r="M95" i="5"/>
  <c r="Q95" i="5" s="1"/>
  <c r="S95" i="5" s="1"/>
  <c r="T118" i="5"/>
  <c r="M136" i="5"/>
  <c r="Q136" i="5" s="1"/>
  <c r="S136" i="5" s="1"/>
  <c r="O152" i="5"/>
  <c r="S152" i="5" s="1"/>
  <c r="U152" i="5" s="1"/>
  <c r="S60" i="5"/>
  <c r="U141" i="5"/>
  <c r="M55" i="5"/>
  <c r="Q55" i="5" s="1"/>
  <c r="S55" i="5" s="1"/>
  <c r="N111" i="5"/>
  <c r="R111" i="5" s="1"/>
  <c r="T111" i="5" s="1"/>
  <c r="M54" i="5"/>
  <c r="Q54" i="5" s="1"/>
  <c r="S54" i="5" s="1"/>
  <c r="O93" i="5"/>
  <c r="R93" i="5" s="1"/>
  <c r="S100" i="5"/>
  <c r="S157" i="5"/>
  <c r="S80" i="5" l="1"/>
  <c r="L120" i="4" l="1"/>
  <c r="P120" i="4" s="1"/>
  <c r="K120" i="4"/>
  <c r="O120" i="4" s="1"/>
  <c r="R120" i="4" s="1"/>
  <c r="H120" i="4"/>
  <c r="N120" i="4" s="1"/>
  <c r="G120" i="4"/>
  <c r="M120" i="4" s="1"/>
  <c r="Q120" i="4" s="1"/>
  <c r="S120" i="4" s="1"/>
  <c r="L119" i="4"/>
  <c r="P119" i="4" s="1"/>
  <c r="K119" i="4"/>
  <c r="O119" i="4" s="1"/>
  <c r="R119" i="4" s="1"/>
  <c r="H119" i="4"/>
  <c r="N119" i="4" s="1"/>
  <c r="G119" i="4"/>
  <c r="R118" i="4"/>
  <c r="L118" i="4"/>
  <c r="P118" i="4" s="1"/>
  <c r="K118" i="4"/>
  <c r="O118" i="4" s="1"/>
  <c r="H118" i="4"/>
  <c r="N118" i="4" s="1"/>
  <c r="G118" i="4"/>
  <c r="L117" i="4"/>
  <c r="P117" i="4" s="1"/>
  <c r="K117" i="4"/>
  <c r="O117" i="4" s="1"/>
  <c r="R117" i="4" s="1"/>
  <c r="H117" i="4"/>
  <c r="N117" i="4" s="1"/>
  <c r="G117" i="4"/>
  <c r="M117" i="4" s="1"/>
  <c r="Q117" i="4" s="1"/>
  <c r="S117" i="4" s="1"/>
  <c r="P116" i="4"/>
  <c r="L116" i="4"/>
  <c r="K116" i="4"/>
  <c r="O116" i="4" s="1"/>
  <c r="R116" i="4" s="1"/>
  <c r="H116" i="4"/>
  <c r="N116" i="4" s="1"/>
  <c r="G116" i="4"/>
  <c r="Q112" i="4"/>
  <c r="S112" i="4" s="1"/>
  <c r="P112" i="4"/>
  <c r="O112" i="4"/>
  <c r="R112" i="4" s="1"/>
  <c r="L112" i="4"/>
  <c r="K112" i="4"/>
  <c r="H112" i="4"/>
  <c r="N112" i="4" s="1"/>
  <c r="G112" i="4"/>
  <c r="M112" i="4" s="1"/>
  <c r="Q111" i="4"/>
  <c r="P111" i="4"/>
  <c r="O111" i="4"/>
  <c r="R111" i="4" s="1"/>
  <c r="N111" i="4"/>
  <c r="L111" i="4"/>
  <c r="K111" i="4"/>
  <c r="H111" i="4"/>
  <c r="G111" i="4"/>
  <c r="M111" i="4" s="1"/>
  <c r="P110" i="4"/>
  <c r="O110" i="4"/>
  <c r="R110" i="4" s="1"/>
  <c r="N110" i="4"/>
  <c r="M110" i="4"/>
  <c r="Q110" i="4" s="1"/>
  <c r="S110" i="4" s="1"/>
  <c r="L110" i="4"/>
  <c r="K110" i="4"/>
  <c r="H110" i="4"/>
  <c r="G110" i="4"/>
  <c r="O109" i="4"/>
  <c r="R109" i="4" s="1"/>
  <c r="N109" i="4"/>
  <c r="M109" i="4"/>
  <c r="Q109" i="4" s="1"/>
  <c r="S109" i="4" s="1"/>
  <c r="L109" i="4"/>
  <c r="P109" i="4" s="1"/>
  <c r="K109" i="4"/>
  <c r="H109" i="4"/>
  <c r="G109" i="4"/>
  <c r="P108" i="4"/>
  <c r="O108" i="4"/>
  <c r="R108" i="4" s="1"/>
  <c r="N108" i="4"/>
  <c r="M108" i="4"/>
  <c r="Q108" i="4" s="1"/>
  <c r="L108" i="4"/>
  <c r="K108" i="4"/>
  <c r="H108" i="4"/>
  <c r="G108" i="4"/>
  <c r="O104" i="4"/>
  <c r="S104" i="4" s="1"/>
  <c r="N104" i="4"/>
  <c r="R104" i="4" s="1"/>
  <c r="M104" i="4"/>
  <c r="Q104" i="4" s="1"/>
  <c r="T104" i="4" s="1"/>
  <c r="I104" i="4"/>
  <c r="P104" i="4" s="1"/>
  <c r="H104" i="4"/>
  <c r="N103" i="4"/>
  <c r="R103" i="4" s="1"/>
  <c r="M103" i="4"/>
  <c r="Q103" i="4" s="1"/>
  <c r="T103" i="4" s="1"/>
  <c r="I103" i="4"/>
  <c r="P103" i="4" s="1"/>
  <c r="H103" i="4"/>
  <c r="O103" i="4" s="1"/>
  <c r="S103" i="4" s="1"/>
  <c r="U103" i="4" s="1"/>
  <c r="N102" i="4"/>
  <c r="R102" i="4" s="1"/>
  <c r="M102" i="4"/>
  <c r="Q102" i="4" s="1"/>
  <c r="T102" i="4" s="1"/>
  <c r="I102" i="4"/>
  <c r="P102" i="4" s="1"/>
  <c r="H102" i="4"/>
  <c r="O102" i="4" s="1"/>
  <c r="S102" i="4" s="1"/>
  <c r="U102" i="4" s="1"/>
  <c r="U101" i="4"/>
  <c r="N101" i="4"/>
  <c r="R101" i="4" s="1"/>
  <c r="M101" i="4"/>
  <c r="Q101" i="4" s="1"/>
  <c r="T101" i="4" s="1"/>
  <c r="I101" i="4"/>
  <c r="P101" i="4" s="1"/>
  <c r="H101" i="4"/>
  <c r="O101" i="4" s="1"/>
  <c r="S101" i="4" s="1"/>
  <c r="N100" i="4"/>
  <c r="R100" i="4" s="1"/>
  <c r="M100" i="4"/>
  <c r="Q100" i="4" s="1"/>
  <c r="T100" i="4" s="1"/>
  <c r="I100" i="4"/>
  <c r="P100" i="4" s="1"/>
  <c r="H100" i="4"/>
  <c r="O100" i="4" s="1"/>
  <c r="S100" i="4" s="1"/>
  <c r="U100" i="4" s="1"/>
  <c r="T96" i="4"/>
  <c r="N96" i="4"/>
  <c r="R96" i="4" s="1"/>
  <c r="M96" i="4"/>
  <c r="Q96" i="4" s="1"/>
  <c r="I96" i="4"/>
  <c r="P96" i="4" s="1"/>
  <c r="H96" i="4"/>
  <c r="O96" i="4" s="1"/>
  <c r="S96" i="4" s="1"/>
  <c r="U96" i="4" s="1"/>
  <c r="S95" i="4"/>
  <c r="R95" i="4"/>
  <c r="N95" i="4"/>
  <c r="M95" i="4"/>
  <c r="Q95" i="4" s="1"/>
  <c r="T95" i="4" s="1"/>
  <c r="I95" i="4"/>
  <c r="P95" i="4" s="1"/>
  <c r="H95" i="4"/>
  <c r="O95" i="4" s="1"/>
  <c r="R94" i="4"/>
  <c r="Q94" i="4"/>
  <c r="T94" i="4" s="1"/>
  <c r="N94" i="4"/>
  <c r="M94" i="4"/>
  <c r="I94" i="4"/>
  <c r="P94" i="4" s="1"/>
  <c r="H94" i="4"/>
  <c r="O94" i="4" s="1"/>
  <c r="S94" i="4" s="1"/>
  <c r="T93" i="4"/>
  <c r="R93" i="4"/>
  <c r="Q93" i="4"/>
  <c r="P93" i="4"/>
  <c r="N93" i="4"/>
  <c r="M93" i="4"/>
  <c r="I93" i="4"/>
  <c r="H93" i="4"/>
  <c r="O93" i="4" s="1"/>
  <c r="S93" i="4" s="1"/>
  <c r="U93" i="4" s="1"/>
  <c r="S92" i="4"/>
  <c r="R92" i="4"/>
  <c r="Q92" i="4"/>
  <c r="T92" i="4" s="1"/>
  <c r="P92" i="4"/>
  <c r="O92" i="4"/>
  <c r="N92" i="4"/>
  <c r="M92" i="4"/>
  <c r="I92" i="4"/>
  <c r="H92" i="4"/>
  <c r="Q88" i="4"/>
  <c r="T88" i="4" s="1"/>
  <c r="P88" i="4"/>
  <c r="O88" i="4"/>
  <c r="S88" i="4" s="1"/>
  <c r="U88" i="4" s="1"/>
  <c r="N88" i="4"/>
  <c r="R88" i="4" s="1"/>
  <c r="M88" i="4"/>
  <c r="I88" i="4"/>
  <c r="H88" i="4"/>
  <c r="P87" i="4"/>
  <c r="N87" i="4"/>
  <c r="R87" i="4" s="1"/>
  <c r="M87" i="4"/>
  <c r="Q87" i="4" s="1"/>
  <c r="T87" i="4" s="1"/>
  <c r="I87" i="4"/>
  <c r="H87" i="4"/>
  <c r="Q86" i="4"/>
  <c r="T86" i="4" s="1"/>
  <c r="N86" i="4"/>
  <c r="R86" i="4" s="1"/>
  <c r="M86" i="4"/>
  <c r="I86" i="4"/>
  <c r="P86" i="4" s="1"/>
  <c r="H86" i="4"/>
  <c r="N85" i="4"/>
  <c r="R85" i="4" s="1"/>
  <c r="M85" i="4"/>
  <c r="Q85" i="4" s="1"/>
  <c r="T85" i="4" s="1"/>
  <c r="I85" i="4"/>
  <c r="P85" i="4" s="1"/>
  <c r="H85" i="4"/>
  <c r="O86" i="4" s="1"/>
  <c r="S86" i="4" s="1"/>
  <c r="U86" i="4" s="1"/>
  <c r="N84" i="4"/>
  <c r="R84" i="4" s="1"/>
  <c r="M84" i="4"/>
  <c r="I84" i="4"/>
  <c r="P84" i="4" s="1"/>
  <c r="H84" i="4"/>
  <c r="O84" i="4" s="1"/>
  <c r="S84" i="4" s="1"/>
  <c r="N80" i="4"/>
  <c r="R80" i="4" s="1"/>
  <c r="M80" i="4"/>
  <c r="Q80" i="4" s="1"/>
  <c r="T80" i="4" s="1"/>
  <c r="I80" i="4"/>
  <c r="P80" i="4" s="1"/>
  <c r="H80" i="4"/>
  <c r="O80" i="4" s="1"/>
  <c r="S80" i="4" s="1"/>
  <c r="U80" i="4" s="1"/>
  <c r="T79" i="4"/>
  <c r="N79" i="4"/>
  <c r="R79" i="4" s="1"/>
  <c r="M79" i="4"/>
  <c r="Q79" i="4" s="1"/>
  <c r="I79" i="4"/>
  <c r="P79" i="4" s="1"/>
  <c r="H79" i="4"/>
  <c r="N78" i="4"/>
  <c r="R78" i="4" s="1"/>
  <c r="M78" i="4"/>
  <c r="Q78" i="4" s="1"/>
  <c r="T78" i="4" s="1"/>
  <c r="I78" i="4"/>
  <c r="P78" i="4" s="1"/>
  <c r="H78" i="4"/>
  <c r="O78" i="4" s="1"/>
  <c r="S78" i="4" s="1"/>
  <c r="U78" i="4" s="1"/>
  <c r="R77" i="4"/>
  <c r="N77" i="4"/>
  <c r="M77" i="4"/>
  <c r="Q77" i="4" s="1"/>
  <c r="T77" i="4" s="1"/>
  <c r="I77" i="4"/>
  <c r="P77" i="4" s="1"/>
  <c r="H77" i="4"/>
  <c r="O77" i="4" s="1"/>
  <c r="S77" i="4" s="1"/>
  <c r="U77" i="4" s="1"/>
  <c r="R76" i="4"/>
  <c r="Q76" i="4"/>
  <c r="T76" i="4" s="1"/>
  <c r="N76" i="4"/>
  <c r="M76" i="4"/>
  <c r="I76" i="4"/>
  <c r="P76" i="4" s="1"/>
  <c r="H76" i="4"/>
  <c r="Q72" i="4"/>
  <c r="P72" i="4"/>
  <c r="O72" i="4"/>
  <c r="R72" i="4" s="1"/>
  <c r="N72" i="4"/>
  <c r="L72" i="4"/>
  <c r="K72" i="4"/>
  <c r="H72" i="4"/>
  <c r="G72" i="4"/>
  <c r="M72" i="4" s="1"/>
  <c r="P71" i="4"/>
  <c r="O71" i="4"/>
  <c r="R71" i="4" s="1"/>
  <c r="N71" i="4"/>
  <c r="M71" i="4"/>
  <c r="Q71" i="4" s="1"/>
  <c r="S71" i="4" s="1"/>
  <c r="L71" i="4"/>
  <c r="K71" i="4"/>
  <c r="H71" i="4"/>
  <c r="G71" i="4"/>
  <c r="N70" i="4"/>
  <c r="M70" i="4"/>
  <c r="Q70" i="4" s="1"/>
  <c r="S70" i="4" s="1"/>
  <c r="L70" i="4"/>
  <c r="P70" i="4" s="1"/>
  <c r="K70" i="4"/>
  <c r="H70" i="4"/>
  <c r="G70" i="4"/>
  <c r="P69" i="4"/>
  <c r="O69" i="4"/>
  <c r="R69" i="4" s="1"/>
  <c r="N69" i="4"/>
  <c r="M69" i="4"/>
  <c r="Q69" i="4" s="1"/>
  <c r="L69" i="4"/>
  <c r="K69" i="4"/>
  <c r="O70" i="4" s="1"/>
  <c r="R70" i="4" s="1"/>
  <c r="H69" i="4"/>
  <c r="G69" i="4"/>
  <c r="M68" i="4"/>
  <c r="Q68" i="4" s="1"/>
  <c r="L68" i="4"/>
  <c r="P68" i="4" s="1"/>
  <c r="K68" i="4"/>
  <c r="O68" i="4" s="1"/>
  <c r="R68" i="4" s="1"/>
  <c r="H68" i="4"/>
  <c r="N68" i="4" s="1"/>
  <c r="G68" i="4"/>
  <c r="L64" i="4"/>
  <c r="P64" i="4" s="1"/>
  <c r="K64" i="4"/>
  <c r="H64" i="4"/>
  <c r="N64" i="4" s="1"/>
  <c r="G64" i="4"/>
  <c r="M64" i="4" s="1"/>
  <c r="Q64" i="4" s="1"/>
  <c r="L63" i="4"/>
  <c r="P63" i="4" s="1"/>
  <c r="K63" i="4"/>
  <c r="O63" i="4" s="1"/>
  <c r="R63" i="4" s="1"/>
  <c r="H63" i="4"/>
  <c r="N63" i="4" s="1"/>
  <c r="G63" i="4"/>
  <c r="M63" i="4" s="1"/>
  <c r="Q63" i="4" s="1"/>
  <c r="S63" i="4" s="1"/>
  <c r="L62" i="4"/>
  <c r="P62" i="4" s="1"/>
  <c r="K62" i="4"/>
  <c r="H62" i="4"/>
  <c r="N62" i="4" s="1"/>
  <c r="G62" i="4"/>
  <c r="L61" i="4"/>
  <c r="P61" i="4" s="1"/>
  <c r="K61" i="4"/>
  <c r="O61" i="4" s="1"/>
  <c r="R61" i="4" s="1"/>
  <c r="H61" i="4"/>
  <c r="N61" i="4" s="1"/>
  <c r="G61" i="4"/>
  <c r="M61" i="4" s="1"/>
  <c r="Q61" i="4" s="1"/>
  <c r="S61" i="4" s="1"/>
  <c r="L60" i="4"/>
  <c r="P60" i="4" s="1"/>
  <c r="K60" i="4"/>
  <c r="H60" i="4"/>
  <c r="N60" i="4" s="1"/>
  <c r="G60" i="4"/>
  <c r="Q56" i="4"/>
  <c r="P56" i="4"/>
  <c r="L56" i="4"/>
  <c r="K56" i="4"/>
  <c r="O56" i="4" s="1"/>
  <c r="R56" i="4" s="1"/>
  <c r="H56" i="4"/>
  <c r="N56" i="4" s="1"/>
  <c r="G56" i="4"/>
  <c r="M56" i="4" s="1"/>
  <c r="P55" i="4"/>
  <c r="O55" i="4"/>
  <c r="R55" i="4" s="1"/>
  <c r="L55" i="4"/>
  <c r="K55" i="4"/>
  <c r="H55" i="4"/>
  <c r="N55" i="4" s="1"/>
  <c r="G55" i="4"/>
  <c r="M55" i="4" s="1"/>
  <c r="Q55" i="4" s="1"/>
  <c r="R54" i="4"/>
  <c r="P54" i="4"/>
  <c r="O54" i="4"/>
  <c r="N54" i="4"/>
  <c r="L54" i="4"/>
  <c r="K54" i="4"/>
  <c r="H54" i="4"/>
  <c r="G54" i="4"/>
  <c r="M54" i="4" s="1"/>
  <c r="Q54" i="4" s="1"/>
  <c r="S54" i="4" s="1"/>
  <c r="Q53" i="4"/>
  <c r="P53" i="4"/>
  <c r="O53" i="4"/>
  <c r="R53" i="4" s="1"/>
  <c r="N53" i="4"/>
  <c r="M53" i="4"/>
  <c r="L53" i="4"/>
  <c r="K53" i="4"/>
  <c r="H53" i="4"/>
  <c r="G53" i="4"/>
  <c r="O52" i="4"/>
  <c r="R52" i="4" s="1"/>
  <c r="N52" i="4"/>
  <c r="M52" i="4"/>
  <c r="Q52" i="4" s="1"/>
  <c r="S52" i="4" s="1"/>
  <c r="L52" i="4"/>
  <c r="P52" i="4" s="1"/>
  <c r="K52" i="4"/>
  <c r="H52" i="4"/>
  <c r="G52" i="4"/>
  <c r="N48" i="4"/>
  <c r="M48" i="4"/>
  <c r="Q48" i="4" s="1"/>
  <c r="L48" i="4"/>
  <c r="P48" i="4" s="1"/>
  <c r="K48" i="4"/>
  <c r="O48" i="4" s="1"/>
  <c r="R48" i="4" s="1"/>
  <c r="H48" i="4"/>
  <c r="G48" i="4"/>
  <c r="O47" i="4"/>
  <c r="R47" i="4" s="1"/>
  <c r="L47" i="4"/>
  <c r="P47" i="4" s="1"/>
  <c r="K47" i="4"/>
  <c r="H47" i="4"/>
  <c r="N47" i="4" s="1"/>
  <c r="G47" i="4"/>
  <c r="L46" i="4"/>
  <c r="P46" i="4" s="1"/>
  <c r="K46" i="4"/>
  <c r="O46" i="4" s="1"/>
  <c r="R46" i="4" s="1"/>
  <c r="H46" i="4"/>
  <c r="N46" i="4" s="1"/>
  <c r="G46" i="4"/>
  <c r="M46" i="4" s="1"/>
  <c r="Q46" i="4" s="1"/>
  <c r="S46" i="4" s="1"/>
  <c r="L45" i="4"/>
  <c r="P45" i="4" s="1"/>
  <c r="K45" i="4"/>
  <c r="O45" i="4" s="1"/>
  <c r="R45" i="4" s="1"/>
  <c r="H45" i="4"/>
  <c r="N45" i="4" s="1"/>
  <c r="G45" i="4"/>
  <c r="M45" i="4" s="1"/>
  <c r="Q45" i="4" s="1"/>
  <c r="S45" i="4" s="1"/>
  <c r="L44" i="4"/>
  <c r="P44" i="4" s="1"/>
  <c r="K44" i="4"/>
  <c r="O44" i="4" s="1"/>
  <c r="R44" i="4" s="1"/>
  <c r="H44" i="4"/>
  <c r="N44" i="4" s="1"/>
  <c r="G44" i="4"/>
  <c r="M44" i="4" s="1"/>
  <c r="Q44" i="4" s="1"/>
  <c r="S44" i="4" s="1"/>
  <c r="R40" i="4"/>
  <c r="L40" i="4"/>
  <c r="P40" i="4" s="1"/>
  <c r="K40" i="4"/>
  <c r="O40" i="4" s="1"/>
  <c r="H40" i="4"/>
  <c r="N40" i="4" s="1"/>
  <c r="G40" i="4"/>
  <c r="L39" i="4"/>
  <c r="P39" i="4" s="1"/>
  <c r="K39" i="4"/>
  <c r="O39" i="4" s="1"/>
  <c r="R39" i="4" s="1"/>
  <c r="H39" i="4"/>
  <c r="N39" i="4" s="1"/>
  <c r="G39" i="4"/>
  <c r="M39" i="4" s="1"/>
  <c r="Q39" i="4" s="1"/>
  <c r="S39" i="4" s="1"/>
  <c r="P38" i="4"/>
  <c r="L38" i="4"/>
  <c r="K38" i="4"/>
  <c r="O38" i="4" s="1"/>
  <c r="R38" i="4" s="1"/>
  <c r="H38" i="4"/>
  <c r="N38" i="4" s="1"/>
  <c r="G38" i="4"/>
  <c r="M38" i="4" s="1"/>
  <c r="Q38" i="4" s="1"/>
  <c r="S38" i="4" s="1"/>
  <c r="Q37" i="4"/>
  <c r="P37" i="4"/>
  <c r="O37" i="4"/>
  <c r="R37" i="4" s="1"/>
  <c r="L37" i="4"/>
  <c r="K37" i="4"/>
  <c r="H37" i="4"/>
  <c r="N37" i="4" s="1"/>
  <c r="G37" i="4"/>
  <c r="M37" i="4" s="1"/>
  <c r="P36" i="4"/>
  <c r="O36" i="4"/>
  <c r="R36" i="4" s="1"/>
  <c r="N36" i="4"/>
  <c r="L36" i="4"/>
  <c r="K36" i="4"/>
  <c r="H36" i="4"/>
  <c r="G36" i="4"/>
  <c r="P32" i="4"/>
  <c r="O32" i="4"/>
  <c r="R32" i="4" s="1"/>
  <c r="N32" i="4"/>
  <c r="M32" i="4"/>
  <c r="Q32" i="4" s="1"/>
  <c r="S32" i="4" s="1"/>
  <c r="L32" i="4"/>
  <c r="K32" i="4"/>
  <c r="H32" i="4"/>
  <c r="G32" i="4"/>
  <c r="O31" i="4"/>
  <c r="R31" i="4" s="1"/>
  <c r="N31" i="4"/>
  <c r="M31" i="4"/>
  <c r="Q31" i="4" s="1"/>
  <c r="S31" i="4" s="1"/>
  <c r="L31" i="4"/>
  <c r="P31" i="4" s="1"/>
  <c r="K31" i="4"/>
  <c r="H31" i="4"/>
  <c r="G31" i="4"/>
  <c r="Q30" i="4"/>
  <c r="N30" i="4"/>
  <c r="M30" i="4"/>
  <c r="L30" i="4"/>
  <c r="P30" i="4" s="1"/>
  <c r="K30" i="4"/>
  <c r="O30" i="4" s="1"/>
  <c r="R30" i="4" s="1"/>
  <c r="H30" i="4"/>
  <c r="G30" i="4"/>
  <c r="P29" i="4"/>
  <c r="O29" i="4"/>
  <c r="R29" i="4" s="1"/>
  <c r="N29" i="4"/>
  <c r="M29" i="4"/>
  <c r="Q29" i="4" s="1"/>
  <c r="S29" i="4" s="1"/>
  <c r="L29" i="4"/>
  <c r="K29" i="4"/>
  <c r="H29" i="4"/>
  <c r="G29" i="4"/>
  <c r="L28" i="4"/>
  <c r="P28" i="4" s="1"/>
  <c r="K28" i="4"/>
  <c r="O28" i="4" s="1"/>
  <c r="R28" i="4" s="1"/>
  <c r="H28" i="4"/>
  <c r="N28" i="4" s="1"/>
  <c r="G28" i="4"/>
  <c r="M28" i="4" s="1"/>
  <c r="Q28" i="4" s="1"/>
  <c r="S28" i="4" s="1"/>
  <c r="N24" i="4"/>
  <c r="L24" i="4"/>
  <c r="P24" i="4" s="1"/>
  <c r="K24" i="4"/>
  <c r="H24" i="4"/>
  <c r="G24" i="4"/>
  <c r="M24" i="4" s="1"/>
  <c r="Q24" i="4" s="1"/>
  <c r="L23" i="4"/>
  <c r="P23" i="4" s="1"/>
  <c r="K23" i="4"/>
  <c r="H23" i="4"/>
  <c r="N23" i="4" s="1"/>
  <c r="G23" i="4"/>
  <c r="M23" i="4" s="1"/>
  <c r="Q23" i="4" s="1"/>
  <c r="L22" i="4"/>
  <c r="P22" i="4" s="1"/>
  <c r="K22" i="4"/>
  <c r="H22" i="4"/>
  <c r="N22" i="4" s="1"/>
  <c r="G22" i="4"/>
  <c r="L21" i="4"/>
  <c r="P21" i="4" s="1"/>
  <c r="K21" i="4"/>
  <c r="O21" i="4" s="1"/>
  <c r="R21" i="4" s="1"/>
  <c r="H21" i="4"/>
  <c r="N21" i="4" s="1"/>
  <c r="G21" i="4"/>
  <c r="M21" i="4" s="1"/>
  <c r="Q21" i="4" s="1"/>
  <c r="S21" i="4" s="1"/>
  <c r="P20" i="4"/>
  <c r="L20" i="4"/>
  <c r="K20" i="4"/>
  <c r="H20" i="4"/>
  <c r="N20" i="4" s="1"/>
  <c r="G20" i="4"/>
  <c r="R16" i="4"/>
  <c r="Q16" i="4"/>
  <c r="S16" i="4" s="1"/>
  <c r="P16" i="4"/>
  <c r="O16" i="4"/>
  <c r="L16" i="4"/>
  <c r="K16" i="4"/>
  <c r="H16" i="4"/>
  <c r="N16" i="4" s="1"/>
  <c r="G16" i="4"/>
  <c r="M16" i="4" s="1"/>
  <c r="Q15" i="4"/>
  <c r="S15" i="4" s="1"/>
  <c r="P15" i="4"/>
  <c r="O15" i="4"/>
  <c r="R15" i="4" s="1"/>
  <c r="N15" i="4"/>
  <c r="L15" i="4"/>
  <c r="K15" i="4"/>
  <c r="H15" i="4"/>
  <c r="G15" i="4"/>
  <c r="M15" i="4" s="1"/>
  <c r="P14" i="4"/>
  <c r="O14" i="4"/>
  <c r="R14" i="4" s="1"/>
  <c r="N14" i="4"/>
  <c r="M14" i="4"/>
  <c r="Q14" i="4" s="1"/>
  <c r="S14" i="4" s="1"/>
  <c r="L14" i="4"/>
  <c r="K14" i="4"/>
  <c r="H14" i="4"/>
  <c r="G14" i="4"/>
  <c r="O13" i="4"/>
  <c r="R13" i="4" s="1"/>
  <c r="N13" i="4"/>
  <c r="M13" i="4"/>
  <c r="Q13" i="4" s="1"/>
  <c r="S13" i="4" s="1"/>
  <c r="L13" i="4"/>
  <c r="P13" i="4" s="1"/>
  <c r="K13" i="4"/>
  <c r="H13" i="4"/>
  <c r="G13" i="4"/>
  <c r="N12" i="4"/>
  <c r="M12" i="4"/>
  <c r="Q12" i="4" s="1"/>
  <c r="S12" i="4" s="1"/>
  <c r="L12" i="4"/>
  <c r="P12" i="4" s="1"/>
  <c r="K12" i="4"/>
  <c r="O12" i="4" s="1"/>
  <c r="R12" i="4" s="1"/>
  <c r="H12" i="4"/>
  <c r="G12" i="4"/>
  <c r="L120" i="3"/>
  <c r="P120" i="3" s="1"/>
  <c r="K120" i="3"/>
  <c r="O120" i="3" s="1"/>
  <c r="R120" i="3" s="1"/>
  <c r="H120" i="3"/>
  <c r="N120" i="3" s="1"/>
  <c r="G120" i="3"/>
  <c r="M120" i="3" s="1"/>
  <c r="Q120" i="3" s="1"/>
  <c r="S120" i="3" s="1"/>
  <c r="L119" i="3"/>
  <c r="P119" i="3" s="1"/>
  <c r="K119" i="3"/>
  <c r="O119" i="3" s="1"/>
  <c r="R119" i="3" s="1"/>
  <c r="H119" i="3"/>
  <c r="N119" i="3" s="1"/>
  <c r="G119" i="3"/>
  <c r="M119" i="3" s="1"/>
  <c r="Q119" i="3" s="1"/>
  <c r="S119" i="3" s="1"/>
  <c r="R118" i="3"/>
  <c r="L118" i="3"/>
  <c r="P118" i="3" s="1"/>
  <c r="K118" i="3"/>
  <c r="O118" i="3" s="1"/>
  <c r="H118" i="3"/>
  <c r="N118" i="3" s="1"/>
  <c r="G118" i="3"/>
  <c r="L117" i="3"/>
  <c r="P117" i="3" s="1"/>
  <c r="K117" i="3"/>
  <c r="O117" i="3" s="1"/>
  <c r="R117" i="3" s="1"/>
  <c r="H117" i="3"/>
  <c r="N117" i="3" s="1"/>
  <c r="G117" i="3"/>
  <c r="M117" i="3" s="1"/>
  <c r="Q117" i="3" s="1"/>
  <c r="S117" i="3" s="1"/>
  <c r="P116" i="3"/>
  <c r="L116" i="3"/>
  <c r="K116" i="3"/>
  <c r="O116" i="3" s="1"/>
  <c r="R116" i="3" s="1"/>
  <c r="H116" i="3"/>
  <c r="N116" i="3" s="1"/>
  <c r="G116" i="3"/>
  <c r="M116" i="3" s="1"/>
  <c r="Q116" i="3" s="1"/>
  <c r="S116" i="3" s="1"/>
  <c r="Q112" i="3"/>
  <c r="S112" i="3" s="1"/>
  <c r="P112" i="3"/>
  <c r="O112" i="3"/>
  <c r="R112" i="3" s="1"/>
  <c r="L112" i="3"/>
  <c r="K112" i="3"/>
  <c r="H112" i="3"/>
  <c r="N112" i="3" s="1"/>
  <c r="G112" i="3"/>
  <c r="M112" i="3" s="1"/>
  <c r="Q111" i="3"/>
  <c r="P111" i="3"/>
  <c r="O111" i="3"/>
  <c r="R111" i="3" s="1"/>
  <c r="N111" i="3"/>
  <c r="L111" i="3"/>
  <c r="K111" i="3"/>
  <c r="H111" i="3"/>
  <c r="G111" i="3"/>
  <c r="M111" i="3" s="1"/>
  <c r="P110" i="3"/>
  <c r="O110" i="3"/>
  <c r="R110" i="3" s="1"/>
  <c r="N110" i="3"/>
  <c r="M110" i="3"/>
  <c r="Q110" i="3" s="1"/>
  <c r="S110" i="3" s="1"/>
  <c r="L110" i="3"/>
  <c r="K110" i="3"/>
  <c r="H110" i="3"/>
  <c r="G110" i="3"/>
  <c r="N109" i="3"/>
  <c r="M109" i="3"/>
  <c r="Q109" i="3" s="1"/>
  <c r="S109" i="3" s="1"/>
  <c r="L109" i="3"/>
  <c r="P109" i="3" s="1"/>
  <c r="K109" i="3"/>
  <c r="H109" i="3"/>
  <c r="G109" i="3"/>
  <c r="P108" i="3"/>
  <c r="O108" i="3"/>
  <c r="R108" i="3" s="1"/>
  <c r="N108" i="3"/>
  <c r="M108" i="3"/>
  <c r="Q108" i="3" s="1"/>
  <c r="L108" i="3"/>
  <c r="K108" i="3"/>
  <c r="O109" i="3" s="1"/>
  <c r="R109" i="3" s="1"/>
  <c r="H108" i="3"/>
  <c r="G108" i="3"/>
  <c r="N104" i="3"/>
  <c r="R104" i="3" s="1"/>
  <c r="M104" i="3"/>
  <c r="Q104" i="3" s="1"/>
  <c r="T104" i="3" s="1"/>
  <c r="I104" i="3"/>
  <c r="P104" i="3" s="1"/>
  <c r="H104" i="3"/>
  <c r="N103" i="3"/>
  <c r="R103" i="3" s="1"/>
  <c r="M103" i="3"/>
  <c r="I103" i="3"/>
  <c r="P103" i="3" s="1"/>
  <c r="H103" i="3"/>
  <c r="O103" i="3" s="1"/>
  <c r="S103" i="3" s="1"/>
  <c r="N102" i="3"/>
  <c r="R102" i="3" s="1"/>
  <c r="M102" i="3"/>
  <c r="Q102" i="3" s="1"/>
  <c r="T102" i="3" s="1"/>
  <c r="I102" i="3"/>
  <c r="P102" i="3" s="1"/>
  <c r="H102" i="3"/>
  <c r="O102" i="3" s="1"/>
  <c r="S102" i="3" s="1"/>
  <c r="U102" i="3" s="1"/>
  <c r="N101" i="3"/>
  <c r="R101" i="3" s="1"/>
  <c r="M101" i="3"/>
  <c r="I101" i="3"/>
  <c r="P101" i="3" s="1"/>
  <c r="H101" i="3"/>
  <c r="N100" i="3"/>
  <c r="R100" i="3" s="1"/>
  <c r="M100" i="3"/>
  <c r="Q100" i="3" s="1"/>
  <c r="T100" i="3" s="1"/>
  <c r="I100" i="3"/>
  <c r="P100" i="3" s="1"/>
  <c r="H100" i="3"/>
  <c r="O100" i="3" s="1"/>
  <c r="S100" i="3" s="1"/>
  <c r="U100" i="3" s="1"/>
  <c r="T96" i="3"/>
  <c r="N96" i="3"/>
  <c r="R96" i="3" s="1"/>
  <c r="M96" i="3"/>
  <c r="Q96" i="3" s="1"/>
  <c r="I96" i="3"/>
  <c r="P96" i="3" s="1"/>
  <c r="H96" i="3"/>
  <c r="O96" i="3" s="1"/>
  <c r="S96" i="3" s="1"/>
  <c r="U96" i="3" s="1"/>
  <c r="S95" i="3"/>
  <c r="R95" i="3"/>
  <c r="N95" i="3"/>
  <c r="M95" i="3"/>
  <c r="Q95" i="3" s="1"/>
  <c r="T95" i="3" s="1"/>
  <c r="I95" i="3"/>
  <c r="P95" i="3" s="1"/>
  <c r="H95" i="3"/>
  <c r="O95" i="3" s="1"/>
  <c r="R94" i="3"/>
  <c r="Q94" i="3"/>
  <c r="T94" i="3" s="1"/>
  <c r="N94" i="3"/>
  <c r="M94" i="3"/>
  <c r="I94" i="3"/>
  <c r="P94" i="3" s="1"/>
  <c r="H94" i="3"/>
  <c r="O94" i="3" s="1"/>
  <c r="S94" i="3" s="1"/>
  <c r="U94" i="3" s="1"/>
  <c r="T93" i="3"/>
  <c r="R93" i="3"/>
  <c r="Q93" i="3"/>
  <c r="P93" i="3"/>
  <c r="N93" i="3"/>
  <c r="M93" i="3"/>
  <c r="I93" i="3"/>
  <c r="H93" i="3"/>
  <c r="O93" i="3" s="1"/>
  <c r="S93" i="3" s="1"/>
  <c r="U93" i="3" s="1"/>
  <c r="S92" i="3"/>
  <c r="R92" i="3"/>
  <c r="Q92" i="3"/>
  <c r="T92" i="3" s="1"/>
  <c r="P92" i="3"/>
  <c r="O92" i="3"/>
  <c r="N92" i="3"/>
  <c r="M92" i="3"/>
  <c r="I92" i="3"/>
  <c r="H92" i="3"/>
  <c r="Q88" i="3"/>
  <c r="T88" i="3" s="1"/>
  <c r="P88" i="3"/>
  <c r="O88" i="3"/>
  <c r="S88" i="3" s="1"/>
  <c r="U88" i="3" s="1"/>
  <c r="N88" i="3"/>
  <c r="R88" i="3" s="1"/>
  <c r="M88" i="3"/>
  <c r="I88" i="3"/>
  <c r="H88" i="3"/>
  <c r="P87" i="3"/>
  <c r="O87" i="3"/>
  <c r="S87" i="3" s="1"/>
  <c r="N87" i="3"/>
  <c r="R87" i="3" s="1"/>
  <c r="M87" i="3"/>
  <c r="Q87" i="3" s="1"/>
  <c r="T87" i="3" s="1"/>
  <c r="I87" i="3"/>
  <c r="H87" i="3"/>
  <c r="Q86" i="3"/>
  <c r="T86" i="3" s="1"/>
  <c r="N86" i="3"/>
  <c r="R86" i="3" s="1"/>
  <c r="M86" i="3"/>
  <c r="I86" i="3"/>
  <c r="P86" i="3" s="1"/>
  <c r="H86" i="3"/>
  <c r="N85" i="3"/>
  <c r="R85" i="3" s="1"/>
  <c r="M85" i="3"/>
  <c r="Q85" i="3" s="1"/>
  <c r="T85" i="3" s="1"/>
  <c r="I85" i="3"/>
  <c r="P85" i="3" s="1"/>
  <c r="H85" i="3"/>
  <c r="O85" i="3" s="1"/>
  <c r="S85" i="3" s="1"/>
  <c r="U85" i="3" s="1"/>
  <c r="N84" i="3"/>
  <c r="R84" i="3" s="1"/>
  <c r="M84" i="3"/>
  <c r="Q84" i="3" s="1"/>
  <c r="T84" i="3" s="1"/>
  <c r="I84" i="3"/>
  <c r="P84" i="3" s="1"/>
  <c r="H84" i="3"/>
  <c r="O84" i="3" s="1"/>
  <c r="S84" i="3" s="1"/>
  <c r="U84" i="3" s="1"/>
  <c r="N80" i="3"/>
  <c r="R80" i="3" s="1"/>
  <c r="M80" i="3"/>
  <c r="Q80" i="3" s="1"/>
  <c r="T80" i="3" s="1"/>
  <c r="I80" i="3"/>
  <c r="P80" i="3" s="1"/>
  <c r="H80" i="3"/>
  <c r="O80" i="3" s="1"/>
  <c r="S80" i="3" s="1"/>
  <c r="U80" i="3" s="1"/>
  <c r="T79" i="3"/>
  <c r="U79" i="3" s="1"/>
  <c r="N79" i="3"/>
  <c r="R79" i="3" s="1"/>
  <c r="M79" i="3"/>
  <c r="Q79" i="3" s="1"/>
  <c r="I79" i="3"/>
  <c r="P79" i="3" s="1"/>
  <c r="H79" i="3"/>
  <c r="O79" i="3" s="1"/>
  <c r="S79" i="3" s="1"/>
  <c r="N78" i="3"/>
  <c r="R78" i="3" s="1"/>
  <c r="M78" i="3"/>
  <c r="Q78" i="3" s="1"/>
  <c r="T78" i="3" s="1"/>
  <c r="I78" i="3"/>
  <c r="P78" i="3" s="1"/>
  <c r="H78" i="3"/>
  <c r="O78" i="3" s="1"/>
  <c r="S78" i="3" s="1"/>
  <c r="U78" i="3" s="1"/>
  <c r="R77" i="3"/>
  <c r="N77" i="3"/>
  <c r="M77" i="3"/>
  <c r="Q77" i="3" s="1"/>
  <c r="T77" i="3" s="1"/>
  <c r="I77" i="3"/>
  <c r="P77" i="3" s="1"/>
  <c r="H77" i="3"/>
  <c r="O77" i="3" s="1"/>
  <c r="S77" i="3" s="1"/>
  <c r="S76" i="3"/>
  <c r="R76" i="3"/>
  <c r="Q76" i="3"/>
  <c r="T76" i="3" s="1"/>
  <c r="N76" i="3"/>
  <c r="M76" i="3"/>
  <c r="I76" i="3"/>
  <c r="P76" i="3" s="1"/>
  <c r="H76" i="3"/>
  <c r="O76" i="3" s="1"/>
  <c r="Q72" i="3"/>
  <c r="P72" i="3"/>
  <c r="N72" i="3"/>
  <c r="L72" i="3"/>
  <c r="K72" i="3"/>
  <c r="H72" i="3"/>
  <c r="G72" i="3"/>
  <c r="M72" i="3" s="1"/>
  <c r="P71" i="3"/>
  <c r="N71" i="3"/>
  <c r="M71" i="3"/>
  <c r="Q71" i="3" s="1"/>
  <c r="L71" i="3"/>
  <c r="K71" i="3"/>
  <c r="H71" i="3"/>
  <c r="G71" i="3"/>
  <c r="N70" i="3"/>
  <c r="M70" i="3"/>
  <c r="Q70" i="3" s="1"/>
  <c r="S70" i="3" s="1"/>
  <c r="L70" i="3"/>
  <c r="P70" i="3" s="1"/>
  <c r="K70" i="3"/>
  <c r="H70" i="3"/>
  <c r="G70" i="3"/>
  <c r="P69" i="3"/>
  <c r="O69" i="3"/>
  <c r="R69" i="3" s="1"/>
  <c r="N69" i="3"/>
  <c r="M69" i="3"/>
  <c r="Q69" i="3" s="1"/>
  <c r="L69" i="3"/>
  <c r="K69" i="3"/>
  <c r="H69" i="3"/>
  <c r="G69" i="3"/>
  <c r="M68" i="3"/>
  <c r="Q68" i="3" s="1"/>
  <c r="L68" i="3"/>
  <c r="P68" i="3" s="1"/>
  <c r="K68" i="3"/>
  <c r="O70" i="3" s="1"/>
  <c r="R70" i="3" s="1"/>
  <c r="H68" i="3"/>
  <c r="N68" i="3" s="1"/>
  <c r="G68" i="3"/>
  <c r="L64" i="3"/>
  <c r="P64" i="3" s="1"/>
  <c r="K64" i="3"/>
  <c r="O64" i="3" s="1"/>
  <c r="R64" i="3" s="1"/>
  <c r="H64" i="3"/>
  <c r="N64" i="3" s="1"/>
  <c r="G64" i="3"/>
  <c r="M64" i="3" s="1"/>
  <c r="Q64" i="3" s="1"/>
  <c r="S64" i="3" s="1"/>
  <c r="L63" i="3"/>
  <c r="P63" i="3" s="1"/>
  <c r="K63" i="3"/>
  <c r="O63" i="3" s="1"/>
  <c r="R63" i="3" s="1"/>
  <c r="H63" i="3"/>
  <c r="N63" i="3" s="1"/>
  <c r="G63" i="3"/>
  <c r="M63" i="3" s="1"/>
  <c r="Q63" i="3" s="1"/>
  <c r="S63" i="3" s="1"/>
  <c r="L62" i="3"/>
  <c r="P62" i="3" s="1"/>
  <c r="K62" i="3"/>
  <c r="O62" i="3" s="1"/>
  <c r="R62" i="3" s="1"/>
  <c r="H62" i="3"/>
  <c r="N62" i="3" s="1"/>
  <c r="G62" i="3"/>
  <c r="L61" i="3"/>
  <c r="P61" i="3" s="1"/>
  <c r="K61" i="3"/>
  <c r="O61" i="3" s="1"/>
  <c r="R61" i="3" s="1"/>
  <c r="H61" i="3"/>
  <c r="N61" i="3" s="1"/>
  <c r="G61" i="3"/>
  <c r="M61" i="3" s="1"/>
  <c r="Q61" i="3" s="1"/>
  <c r="S61" i="3" s="1"/>
  <c r="R60" i="3"/>
  <c r="L60" i="3"/>
  <c r="P60" i="3" s="1"/>
  <c r="K60" i="3"/>
  <c r="O60" i="3" s="1"/>
  <c r="H60" i="3"/>
  <c r="N60" i="3" s="1"/>
  <c r="G60" i="3"/>
  <c r="M60" i="3" s="1"/>
  <c r="Q60" i="3" s="1"/>
  <c r="S60" i="3" s="1"/>
  <c r="Q56" i="3"/>
  <c r="P56" i="3"/>
  <c r="L56" i="3"/>
  <c r="K56" i="3"/>
  <c r="O56" i="3" s="1"/>
  <c r="R56" i="3" s="1"/>
  <c r="H56" i="3"/>
  <c r="N56" i="3" s="1"/>
  <c r="G56" i="3"/>
  <c r="M56" i="3" s="1"/>
  <c r="P55" i="3"/>
  <c r="O55" i="3"/>
  <c r="R55" i="3" s="1"/>
  <c r="L55" i="3"/>
  <c r="K55" i="3"/>
  <c r="H55" i="3"/>
  <c r="N55" i="3" s="1"/>
  <c r="G55" i="3"/>
  <c r="M55" i="3" s="1"/>
  <c r="Q55" i="3" s="1"/>
  <c r="R54" i="3"/>
  <c r="P54" i="3"/>
  <c r="O54" i="3"/>
  <c r="N54" i="3"/>
  <c r="L54" i="3"/>
  <c r="K54" i="3"/>
  <c r="H54" i="3"/>
  <c r="G54" i="3"/>
  <c r="M54" i="3" s="1"/>
  <c r="Q54" i="3" s="1"/>
  <c r="S54" i="3" s="1"/>
  <c r="Q53" i="3"/>
  <c r="P53" i="3"/>
  <c r="O53" i="3"/>
  <c r="R53" i="3" s="1"/>
  <c r="N53" i="3"/>
  <c r="M53" i="3"/>
  <c r="L53" i="3"/>
  <c r="K53" i="3"/>
  <c r="H53" i="3"/>
  <c r="G53" i="3"/>
  <c r="O52" i="3"/>
  <c r="R52" i="3" s="1"/>
  <c r="N52" i="3"/>
  <c r="M52" i="3"/>
  <c r="Q52" i="3" s="1"/>
  <c r="S52" i="3" s="1"/>
  <c r="L52" i="3"/>
  <c r="P52" i="3" s="1"/>
  <c r="K52" i="3"/>
  <c r="H52" i="3"/>
  <c r="G52" i="3"/>
  <c r="N48" i="3"/>
  <c r="L48" i="3"/>
  <c r="P48" i="3" s="1"/>
  <c r="K48" i="3"/>
  <c r="O48" i="3" s="1"/>
  <c r="R48" i="3" s="1"/>
  <c r="H48" i="3"/>
  <c r="G48" i="3"/>
  <c r="O47" i="3"/>
  <c r="R47" i="3" s="1"/>
  <c r="L47" i="3"/>
  <c r="P47" i="3" s="1"/>
  <c r="K47" i="3"/>
  <c r="H47" i="3"/>
  <c r="N47" i="3" s="1"/>
  <c r="G47" i="3"/>
  <c r="L46" i="3"/>
  <c r="P46" i="3" s="1"/>
  <c r="K46" i="3"/>
  <c r="O46" i="3" s="1"/>
  <c r="R46" i="3" s="1"/>
  <c r="H46" i="3"/>
  <c r="N46" i="3" s="1"/>
  <c r="G46" i="3"/>
  <c r="M46" i="3" s="1"/>
  <c r="Q46" i="3" s="1"/>
  <c r="S46" i="3" s="1"/>
  <c r="L45" i="3"/>
  <c r="P45" i="3" s="1"/>
  <c r="K45" i="3"/>
  <c r="H45" i="3"/>
  <c r="N45" i="3" s="1"/>
  <c r="G45" i="3"/>
  <c r="M45" i="3" s="1"/>
  <c r="Q45" i="3" s="1"/>
  <c r="L44" i="3"/>
  <c r="P44" i="3" s="1"/>
  <c r="K44" i="3"/>
  <c r="O44" i="3" s="1"/>
  <c r="R44" i="3" s="1"/>
  <c r="H44" i="3"/>
  <c r="N44" i="3" s="1"/>
  <c r="G44" i="3"/>
  <c r="M44" i="3" s="1"/>
  <c r="Q44" i="3" s="1"/>
  <c r="S44" i="3" s="1"/>
  <c r="R40" i="3"/>
  <c r="S40" i="3" s="1"/>
  <c r="L40" i="3"/>
  <c r="P40" i="3" s="1"/>
  <c r="K40" i="3"/>
  <c r="O40" i="3" s="1"/>
  <c r="H40" i="3"/>
  <c r="N40" i="3" s="1"/>
  <c r="G40" i="3"/>
  <c r="M40" i="3" s="1"/>
  <c r="Q40" i="3" s="1"/>
  <c r="L39" i="3"/>
  <c r="P39" i="3" s="1"/>
  <c r="K39" i="3"/>
  <c r="O39" i="3" s="1"/>
  <c r="R39" i="3" s="1"/>
  <c r="H39" i="3"/>
  <c r="N39" i="3" s="1"/>
  <c r="G39" i="3"/>
  <c r="M39" i="3" s="1"/>
  <c r="Q39" i="3" s="1"/>
  <c r="S39" i="3" s="1"/>
  <c r="P38" i="3"/>
  <c r="L38" i="3"/>
  <c r="K38" i="3"/>
  <c r="O38" i="3" s="1"/>
  <c r="R38" i="3" s="1"/>
  <c r="H38" i="3"/>
  <c r="N38" i="3" s="1"/>
  <c r="G38" i="3"/>
  <c r="M38" i="3" s="1"/>
  <c r="Q38" i="3" s="1"/>
  <c r="Q37" i="3"/>
  <c r="P37" i="3"/>
  <c r="O37" i="3"/>
  <c r="R37" i="3" s="1"/>
  <c r="L37" i="3"/>
  <c r="K37" i="3"/>
  <c r="H37" i="3"/>
  <c r="N37" i="3" s="1"/>
  <c r="G37" i="3"/>
  <c r="M37" i="3" s="1"/>
  <c r="Q36" i="3"/>
  <c r="P36" i="3"/>
  <c r="O36" i="3"/>
  <c r="R36" i="3" s="1"/>
  <c r="N36" i="3"/>
  <c r="L36" i="3"/>
  <c r="K36" i="3"/>
  <c r="H36" i="3"/>
  <c r="G36" i="3"/>
  <c r="M36" i="3" s="1"/>
  <c r="P32" i="3"/>
  <c r="O32" i="3"/>
  <c r="R32" i="3" s="1"/>
  <c r="N32" i="3"/>
  <c r="M32" i="3"/>
  <c r="Q32" i="3" s="1"/>
  <c r="S32" i="3" s="1"/>
  <c r="L32" i="3"/>
  <c r="K32" i="3"/>
  <c r="H32" i="3"/>
  <c r="G32" i="3"/>
  <c r="N31" i="3"/>
  <c r="L31" i="3"/>
  <c r="P31" i="3" s="1"/>
  <c r="K31" i="3"/>
  <c r="H31" i="3"/>
  <c r="G31" i="3"/>
  <c r="P30" i="3"/>
  <c r="O30" i="3"/>
  <c r="R30" i="3" s="1"/>
  <c r="N30" i="3"/>
  <c r="L30" i="3"/>
  <c r="K30" i="3"/>
  <c r="H30" i="3"/>
  <c r="G30" i="3"/>
  <c r="M29" i="3"/>
  <c r="Q29" i="3" s="1"/>
  <c r="L29" i="3"/>
  <c r="P29" i="3" s="1"/>
  <c r="K29" i="3"/>
  <c r="O29" i="3" s="1"/>
  <c r="R29" i="3" s="1"/>
  <c r="H29" i="3"/>
  <c r="N29" i="3" s="1"/>
  <c r="G29" i="3"/>
  <c r="L28" i="3"/>
  <c r="P28" i="3" s="1"/>
  <c r="K28" i="3"/>
  <c r="O28" i="3" s="1"/>
  <c r="R28" i="3" s="1"/>
  <c r="H28" i="3"/>
  <c r="N28" i="3" s="1"/>
  <c r="G28" i="3"/>
  <c r="M30" i="3" s="1"/>
  <c r="Q30" i="3" s="1"/>
  <c r="S30" i="3" s="1"/>
  <c r="L24" i="3"/>
  <c r="P24" i="3" s="1"/>
  <c r="K24" i="3"/>
  <c r="O24" i="3" s="1"/>
  <c r="R24" i="3" s="1"/>
  <c r="H24" i="3"/>
  <c r="N24" i="3" s="1"/>
  <c r="G24" i="3"/>
  <c r="M24" i="3" s="1"/>
  <c r="Q24" i="3" s="1"/>
  <c r="S24" i="3" s="1"/>
  <c r="S23" i="3"/>
  <c r="L23" i="3"/>
  <c r="P23" i="3" s="1"/>
  <c r="K23" i="3"/>
  <c r="O23" i="3" s="1"/>
  <c r="R23" i="3" s="1"/>
  <c r="H23" i="3"/>
  <c r="N23" i="3" s="1"/>
  <c r="G23" i="3"/>
  <c r="M23" i="3" s="1"/>
  <c r="Q23" i="3" s="1"/>
  <c r="L22" i="3"/>
  <c r="P22" i="3" s="1"/>
  <c r="K22" i="3"/>
  <c r="O22" i="3" s="1"/>
  <c r="R22" i="3" s="1"/>
  <c r="H22" i="3"/>
  <c r="N22" i="3" s="1"/>
  <c r="G22" i="3"/>
  <c r="M22" i="3" s="1"/>
  <c r="Q22" i="3" s="1"/>
  <c r="S22" i="3" s="1"/>
  <c r="R21" i="3"/>
  <c r="L21" i="3"/>
  <c r="P21" i="3" s="1"/>
  <c r="K21" i="3"/>
  <c r="O21" i="3" s="1"/>
  <c r="H21" i="3"/>
  <c r="N21" i="3" s="1"/>
  <c r="G21" i="3"/>
  <c r="M21" i="3" s="1"/>
  <c r="Q21" i="3" s="1"/>
  <c r="S21" i="3" s="1"/>
  <c r="Q20" i="3"/>
  <c r="P20" i="3"/>
  <c r="L20" i="3"/>
  <c r="K20" i="3"/>
  <c r="O20" i="3" s="1"/>
  <c r="R20" i="3" s="1"/>
  <c r="H20" i="3"/>
  <c r="N20" i="3" s="1"/>
  <c r="G20" i="3"/>
  <c r="M20" i="3" s="1"/>
  <c r="P16" i="3"/>
  <c r="L16" i="3"/>
  <c r="K16" i="3"/>
  <c r="H16" i="3"/>
  <c r="N16" i="3" s="1"/>
  <c r="G16" i="3"/>
  <c r="M16" i="3" s="1"/>
  <c r="Q16" i="3" s="1"/>
  <c r="P15" i="3"/>
  <c r="N15" i="3"/>
  <c r="L15" i="3"/>
  <c r="K15" i="3"/>
  <c r="H15" i="3"/>
  <c r="G15" i="3"/>
  <c r="M15" i="3" s="1"/>
  <c r="Q15" i="3" s="1"/>
  <c r="Q14" i="3"/>
  <c r="P14" i="3"/>
  <c r="O14" i="3"/>
  <c r="R14" i="3" s="1"/>
  <c r="N14" i="3"/>
  <c r="M14" i="3"/>
  <c r="L14" i="3"/>
  <c r="K14" i="3"/>
  <c r="H14" i="3"/>
  <c r="G14" i="3"/>
  <c r="N13" i="3"/>
  <c r="M13" i="3"/>
  <c r="Q13" i="3" s="1"/>
  <c r="S13" i="3" s="1"/>
  <c r="L13" i="3"/>
  <c r="P13" i="3" s="1"/>
  <c r="K13" i="3"/>
  <c r="H13" i="3"/>
  <c r="G13" i="3"/>
  <c r="N12" i="3"/>
  <c r="M12" i="3"/>
  <c r="Q12" i="3" s="1"/>
  <c r="L12" i="3"/>
  <c r="P12" i="3" s="1"/>
  <c r="K12" i="3"/>
  <c r="O13" i="3" s="1"/>
  <c r="R13" i="3" s="1"/>
  <c r="H12" i="3"/>
  <c r="G12" i="3"/>
  <c r="S72" i="4" l="1"/>
  <c r="S56" i="4"/>
  <c r="U95" i="4"/>
  <c r="S37" i="4"/>
  <c r="S55" i="4"/>
  <c r="S111" i="4"/>
  <c r="U94" i="4"/>
  <c r="O23" i="4"/>
  <c r="R23" i="4" s="1"/>
  <c r="S23" i="4" s="1"/>
  <c r="M20" i="4"/>
  <c r="Q20" i="4" s="1"/>
  <c r="S68" i="4"/>
  <c r="O85" i="4"/>
  <c r="S85" i="4" s="1"/>
  <c r="U85" i="4" s="1"/>
  <c r="S53" i="4"/>
  <c r="U92" i="4"/>
  <c r="S48" i="4"/>
  <c r="O87" i="4"/>
  <c r="S87" i="4" s="1"/>
  <c r="U87" i="4" s="1"/>
  <c r="O64" i="4"/>
  <c r="R64" i="4" s="1"/>
  <c r="S64" i="4" s="1"/>
  <c r="O79" i="4"/>
  <c r="S79" i="4" s="1"/>
  <c r="U79" i="4" s="1"/>
  <c r="M118" i="4"/>
  <c r="Q118" i="4" s="1"/>
  <c r="S118" i="4" s="1"/>
  <c r="O22" i="4"/>
  <c r="R22" i="4" s="1"/>
  <c r="Q84" i="4"/>
  <c r="T84" i="4" s="1"/>
  <c r="U84" i="4" s="1"/>
  <c r="S30" i="4"/>
  <c r="M119" i="4"/>
  <c r="Q119" i="4" s="1"/>
  <c r="S119" i="4" s="1"/>
  <c r="O20" i="4"/>
  <c r="R20" i="4" s="1"/>
  <c r="M22" i="4"/>
  <c r="Q22" i="4" s="1"/>
  <c r="M60" i="4"/>
  <c r="Q60" i="4" s="1"/>
  <c r="M40" i="4"/>
  <c r="Q40" i="4" s="1"/>
  <c r="S40" i="4" s="1"/>
  <c r="M62" i="4"/>
  <c r="Q62" i="4" s="1"/>
  <c r="O76" i="4"/>
  <c r="S76" i="4" s="1"/>
  <c r="U76" i="4" s="1"/>
  <c r="O60" i="4"/>
  <c r="R60" i="4" s="1"/>
  <c r="M36" i="4"/>
  <c r="Q36" i="4" s="1"/>
  <c r="S36" i="4" s="1"/>
  <c r="M47" i="4"/>
  <c r="Q47" i="4" s="1"/>
  <c r="S47" i="4" s="1"/>
  <c r="O62" i="4"/>
  <c r="R62" i="4" s="1"/>
  <c r="U104" i="4"/>
  <c r="M116" i="4"/>
  <c r="Q116" i="4" s="1"/>
  <c r="S116" i="4" s="1"/>
  <c r="O24" i="4"/>
  <c r="R24" i="4" s="1"/>
  <c r="S24" i="4" s="1"/>
  <c r="S69" i="4"/>
  <c r="S108" i="4"/>
  <c r="S71" i="3"/>
  <c r="S111" i="3"/>
  <c r="S38" i="3"/>
  <c r="S55" i="3"/>
  <c r="U76" i="3"/>
  <c r="S36" i="3"/>
  <c r="S15" i="3"/>
  <c r="S45" i="3"/>
  <c r="S20" i="3"/>
  <c r="S37" i="3"/>
  <c r="S56" i="3"/>
  <c r="U77" i="3"/>
  <c r="U95" i="3"/>
  <c r="S53" i="3"/>
  <c r="S29" i="3"/>
  <c r="M48" i="3"/>
  <c r="Q48" i="3" s="1"/>
  <c r="S48" i="3" s="1"/>
  <c r="O72" i="3"/>
  <c r="R72" i="3" s="1"/>
  <c r="S72" i="3" s="1"/>
  <c r="U87" i="3"/>
  <c r="O16" i="3"/>
  <c r="R16" i="3" s="1"/>
  <c r="S16" i="3" s="1"/>
  <c r="O68" i="3"/>
  <c r="R68" i="3" s="1"/>
  <c r="S68" i="3" s="1"/>
  <c r="O71" i="3"/>
  <c r="R71" i="3" s="1"/>
  <c r="M31" i="3"/>
  <c r="Q31" i="3" s="1"/>
  <c r="M118" i="3"/>
  <c r="Q118" i="3" s="1"/>
  <c r="S118" i="3" s="1"/>
  <c r="O15" i="3"/>
  <c r="R15" i="3" s="1"/>
  <c r="S14" i="3"/>
  <c r="U92" i="3"/>
  <c r="O104" i="3"/>
  <c r="S104" i="3" s="1"/>
  <c r="U104" i="3" s="1"/>
  <c r="O12" i="3"/>
  <c r="R12" i="3" s="1"/>
  <c r="S12" i="3" s="1"/>
  <c r="Q103" i="3"/>
  <c r="T103" i="3" s="1"/>
  <c r="U103" i="3" s="1"/>
  <c r="O31" i="3"/>
  <c r="R31" i="3" s="1"/>
  <c r="M28" i="3"/>
  <c r="Q28" i="3" s="1"/>
  <c r="S28" i="3" s="1"/>
  <c r="M47" i="3"/>
  <c r="Q47" i="3" s="1"/>
  <c r="S47" i="3" s="1"/>
  <c r="O86" i="3"/>
  <c r="S86" i="3" s="1"/>
  <c r="U86" i="3" s="1"/>
  <c r="Q101" i="3"/>
  <c r="T101" i="3" s="1"/>
  <c r="M62" i="3"/>
  <c r="Q62" i="3" s="1"/>
  <c r="S62" i="3" s="1"/>
  <c r="O101" i="3"/>
  <c r="S101" i="3" s="1"/>
  <c r="U101" i="3" s="1"/>
  <c r="O45" i="3"/>
  <c r="R45" i="3" s="1"/>
  <c r="S69" i="3"/>
  <c r="S108" i="3"/>
  <c r="S62" i="4" l="1"/>
  <c r="S60" i="4"/>
  <c r="S22" i="4"/>
  <c r="S20" i="4"/>
  <c r="S31" i="3"/>
  <c r="P120" i="2" l="1"/>
  <c r="N120" i="2"/>
  <c r="L120" i="2"/>
  <c r="K120" i="2"/>
  <c r="O120" i="2" s="1"/>
  <c r="R120" i="2" s="1"/>
  <c r="H120" i="2"/>
  <c r="G120" i="2"/>
  <c r="O119" i="2"/>
  <c r="R119" i="2" s="1"/>
  <c r="L119" i="2"/>
  <c r="P119" i="2" s="1"/>
  <c r="K119" i="2"/>
  <c r="H119" i="2"/>
  <c r="N119" i="2" s="1"/>
  <c r="G119" i="2"/>
  <c r="N118" i="2"/>
  <c r="L118" i="2"/>
  <c r="P118" i="2" s="1"/>
  <c r="K118" i="2"/>
  <c r="O118" i="2" s="1"/>
  <c r="R118" i="2" s="1"/>
  <c r="H118" i="2"/>
  <c r="G118" i="2"/>
  <c r="M118" i="2" s="1"/>
  <c r="Q118" i="2" s="1"/>
  <c r="S118" i="2" s="1"/>
  <c r="M117" i="2"/>
  <c r="Q117" i="2" s="1"/>
  <c r="L117" i="2"/>
  <c r="P117" i="2" s="1"/>
  <c r="K117" i="2"/>
  <c r="O117" i="2" s="1"/>
  <c r="R117" i="2" s="1"/>
  <c r="H117" i="2"/>
  <c r="N117" i="2" s="1"/>
  <c r="G117" i="2"/>
  <c r="L116" i="2"/>
  <c r="P116" i="2" s="1"/>
  <c r="K116" i="2"/>
  <c r="O116" i="2" s="1"/>
  <c r="R116" i="2" s="1"/>
  <c r="H116" i="2"/>
  <c r="N116" i="2" s="1"/>
  <c r="G116" i="2"/>
  <c r="L112" i="2"/>
  <c r="P112" i="2" s="1"/>
  <c r="K112" i="2"/>
  <c r="O112" i="2" s="1"/>
  <c r="R112" i="2" s="1"/>
  <c r="H112" i="2"/>
  <c r="N112" i="2" s="1"/>
  <c r="G112" i="2"/>
  <c r="M112" i="2" s="1"/>
  <c r="Q112" i="2" s="1"/>
  <c r="S112" i="2" s="1"/>
  <c r="L111" i="2"/>
  <c r="P111" i="2" s="1"/>
  <c r="K111" i="2"/>
  <c r="O111" i="2" s="1"/>
  <c r="R111" i="2" s="1"/>
  <c r="S111" i="2" s="1"/>
  <c r="H111" i="2"/>
  <c r="N111" i="2" s="1"/>
  <c r="G111" i="2"/>
  <c r="M111" i="2" s="1"/>
  <c r="Q111" i="2" s="1"/>
  <c r="R110" i="2"/>
  <c r="P110" i="2"/>
  <c r="L110" i="2"/>
  <c r="K110" i="2"/>
  <c r="O110" i="2" s="1"/>
  <c r="H110" i="2"/>
  <c r="N110" i="2" s="1"/>
  <c r="G110" i="2"/>
  <c r="M110" i="2" s="1"/>
  <c r="Q110" i="2" s="1"/>
  <c r="Q109" i="2"/>
  <c r="O109" i="2"/>
  <c r="R109" i="2" s="1"/>
  <c r="L109" i="2"/>
  <c r="P109" i="2" s="1"/>
  <c r="K109" i="2"/>
  <c r="H109" i="2"/>
  <c r="N109" i="2" s="1"/>
  <c r="G109" i="2"/>
  <c r="M109" i="2" s="1"/>
  <c r="S108" i="2"/>
  <c r="P108" i="2"/>
  <c r="N108" i="2"/>
  <c r="L108" i="2"/>
  <c r="K108" i="2"/>
  <c r="O108" i="2" s="1"/>
  <c r="R108" i="2" s="1"/>
  <c r="H108" i="2"/>
  <c r="G108" i="2"/>
  <c r="M108" i="2" s="1"/>
  <c r="Q108" i="2" s="1"/>
  <c r="R104" i="2"/>
  <c r="N104" i="2"/>
  <c r="M104" i="2"/>
  <c r="I104" i="2"/>
  <c r="P104" i="2" s="1"/>
  <c r="H104" i="2"/>
  <c r="P103" i="2"/>
  <c r="N103" i="2"/>
  <c r="R103" i="2" s="1"/>
  <c r="M103" i="2"/>
  <c r="I103" i="2"/>
  <c r="H103" i="2"/>
  <c r="O103" i="2" s="1"/>
  <c r="S103" i="2" s="1"/>
  <c r="R102" i="2"/>
  <c r="P102" i="2"/>
  <c r="O102" i="2"/>
  <c r="S102" i="2" s="1"/>
  <c r="N102" i="2"/>
  <c r="M102" i="2"/>
  <c r="I102" i="2"/>
  <c r="H102" i="2"/>
  <c r="N101" i="2"/>
  <c r="R101" i="2" s="1"/>
  <c r="M101" i="2"/>
  <c r="I101" i="2"/>
  <c r="P101" i="2" s="1"/>
  <c r="H101" i="2"/>
  <c r="P100" i="2"/>
  <c r="N100" i="2"/>
  <c r="R100" i="2" s="1"/>
  <c r="M100" i="2"/>
  <c r="I100" i="2"/>
  <c r="H100" i="2"/>
  <c r="O100" i="2" s="1"/>
  <c r="S100" i="2" s="1"/>
  <c r="O96" i="2"/>
  <c r="S96" i="2" s="1"/>
  <c r="U96" i="2" s="1"/>
  <c r="N96" i="2"/>
  <c r="R96" i="2" s="1"/>
  <c r="M96" i="2"/>
  <c r="Q96" i="2" s="1"/>
  <c r="T96" i="2" s="1"/>
  <c r="I96" i="2"/>
  <c r="P96" i="2" s="1"/>
  <c r="H96" i="2"/>
  <c r="N95" i="2"/>
  <c r="R95" i="2" s="1"/>
  <c r="M95" i="2"/>
  <c r="Q95" i="2" s="1"/>
  <c r="T95" i="2" s="1"/>
  <c r="I95" i="2"/>
  <c r="P95" i="2" s="1"/>
  <c r="H95" i="2"/>
  <c r="O95" i="2" s="1"/>
  <c r="S95" i="2" s="1"/>
  <c r="U95" i="2" s="1"/>
  <c r="N94" i="2"/>
  <c r="R94" i="2" s="1"/>
  <c r="M94" i="2"/>
  <c r="Q94" i="2" s="1"/>
  <c r="T94" i="2" s="1"/>
  <c r="I94" i="2"/>
  <c r="P94" i="2" s="1"/>
  <c r="H94" i="2"/>
  <c r="O94" i="2" s="1"/>
  <c r="S94" i="2" s="1"/>
  <c r="U94" i="2" s="1"/>
  <c r="N93" i="2"/>
  <c r="R93" i="2" s="1"/>
  <c r="M93" i="2"/>
  <c r="Q93" i="2" s="1"/>
  <c r="T93" i="2" s="1"/>
  <c r="I93" i="2"/>
  <c r="P93" i="2" s="1"/>
  <c r="H93" i="2"/>
  <c r="R92" i="2"/>
  <c r="N92" i="2"/>
  <c r="M92" i="2"/>
  <c r="Q92" i="2" s="1"/>
  <c r="T92" i="2" s="1"/>
  <c r="I92" i="2"/>
  <c r="P92" i="2" s="1"/>
  <c r="H92" i="2"/>
  <c r="O92" i="2" s="1"/>
  <c r="S92" i="2" s="1"/>
  <c r="S88" i="2"/>
  <c r="N88" i="2"/>
  <c r="R88" i="2" s="1"/>
  <c r="M88" i="2"/>
  <c r="I88" i="2"/>
  <c r="P88" i="2" s="1"/>
  <c r="H88" i="2"/>
  <c r="O88" i="2" s="1"/>
  <c r="R87" i="2"/>
  <c r="P87" i="2"/>
  <c r="N87" i="2"/>
  <c r="M87" i="2"/>
  <c r="Q87" i="2" s="1"/>
  <c r="T87" i="2" s="1"/>
  <c r="I87" i="2"/>
  <c r="H87" i="2"/>
  <c r="O87" i="2" s="1"/>
  <c r="S87" i="2" s="1"/>
  <c r="U87" i="2" s="1"/>
  <c r="T86" i="2"/>
  <c r="R86" i="2"/>
  <c r="Q86" i="2"/>
  <c r="O86" i="2"/>
  <c r="S86" i="2" s="1"/>
  <c r="N86" i="2"/>
  <c r="M86" i="2"/>
  <c r="I86" i="2"/>
  <c r="P86" i="2" s="1"/>
  <c r="H86" i="2"/>
  <c r="S85" i="2"/>
  <c r="P85" i="2"/>
  <c r="N85" i="2"/>
  <c r="R85" i="2" s="1"/>
  <c r="M85" i="2"/>
  <c r="I85" i="2"/>
  <c r="H85" i="2"/>
  <c r="O85" i="2" s="1"/>
  <c r="R84" i="2"/>
  <c r="P84" i="2"/>
  <c r="O84" i="2"/>
  <c r="S84" i="2" s="1"/>
  <c r="N84" i="2"/>
  <c r="M84" i="2"/>
  <c r="Q84" i="2" s="1"/>
  <c r="T84" i="2" s="1"/>
  <c r="I84" i="2"/>
  <c r="H84" i="2"/>
  <c r="Q80" i="2"/>
  <c r="T80" i="2" s="1"/>
  <c r="N80" i="2"/>
  <c r="R80" i="2" s="1"/>
  <c r="M80" i="2"/>
  <c r="I80" i="2"/>
  <c r="P80" i="2" s="1"/>
  <c r="H80" i="2"/>
  <c r="P79" i="2"/>
  <c r="N79" i="2"/>
  <c r="R79" i="2" s="1"/>
  <c r="M79" i="2"/>
  <c r="I79" i="2"/>
  <c r="H79" i="2"/>
  <c r="O79" i="2" s="1"/>
  <c r="S79" i="2" s="1"/>
  <c r="O78" i="2"/>
  <c r="S78" i="2" s="1"/>
  <c r="N78" i="2"/>
  <c r="R78" i="2" s="1"/>
  <c r="M78" i="2"/>
  <c r="Q78" i="2" s="1"/>
  <c r="T78" i="2" s="1"/>
  <c r="I78" i="2"/>
  <c r="P78" i="2" s="1"/>
  <c r="H78" i="2"/>
  <c r="N77" i="2"/>
  <c r="R77" i="2" s="1"/>
  <c r="M77" i="2"/>
  <c r="I77" i="2"/>
  <c r="P77" i="2" s="1"/>
  <c r="H77" i="2"/>
  <c r="O77" i="2" s="1"/>
  <c r="S77" i="2" s="1"/>
  <c r="N76" i="2"/>
  <c r="R76" i="2" s="1"/>
  <c r="M76" i="2"/>
  <c r="Q76" i="2" s="1"/>
  <c r="T76" i="2" s="1"/>
  <c r="I76" i="2"/>
  <c r="P76" i="2" s="1"/>
  <c r="H76" i="2"/>
  <c r="O76" i="2" s="1"/>
  <c r="S76" i="2" s="1"/>
  <c r="U76" i="2" s="1"/>
  <c r="L72" i="2"/>
  <c r="P72" i="2" s="1"/>
  <c r="K72" i="2"/>
  <c r="O72" i="2" s="1"/>
  <c r="R72" i="2" s="1"/>
  <c r="H72" i="2"/>
  <c r="N72" i="2" s="1"/>
  <c r="G72" i="2"/>
  <c r="M72" i="2" s="1"/>
  <c r="Q72" i="2" s="1"/>
  <c r="S72" i="2" s="1"/>
  <c r="P71" i="2"/>
  <c r="L71" i="2"/>
  <c r="K71" i="2"/>
  <c r="O71" i="2" s="1"/>
  <c r="R71" i="2" s="1"/>
  <c r="H71" i="2"/>
  <c r="N71" i="2" s="1"/>
  <c r="G71" i="2"/>
  <c r="M71" i="2" s="1"/>
  <c r="Q71" i="2" s="1"/>
  <c r="O70" i="2"/>
  <c r="R70" i="2" s="1"/>
  <c r="L70" i="2"/>
  <c r="P70" i="2" s="1"/>
  <c r="K70" i="2"/>
  <c r="H70" i="2"/>
  <c r="N70" i="2" s="1"/>
  <c r="G70" i="2"/>
  <c r="M70" i="2" s="1"/>
  <c r="Q70" i="2" s="1"/>
  <c r="S70" i="2" s="1"/>
  <c r="P69" i="2"/>
  <c r="N69" i="2"/>
  <c r="L69" i="2"/>
  <c r="K69" i="2"/>
  <c r="O69" i="2" s="1"/>
  <c r="R69" i="2" s="1"/>
  <c r="H69" i="2"/>
  <c r="G69" i="2"/>
  <c r="M69" i="2" s="1"/>
  <c r="Q69" i="2" s="1"/>
  <c r="S69" i="2" s="1"/>
  <c r="R68" i="2"/>
  <c r="P68" i="2"/>
  <c r="O68" i="2"/>
  <c r="M68" i="2"/>
  <c r="Q68" i="2" s="1"/>
  <c r="L68" i="2"/>
  <c r="K68" i="2"/>
  <c r="H68" i="2"/>
  <c r="N68" i="2" s="1"/>
  <c r="G68" i="2"/>
  <c r="N64" i="2"/>
  <c r="L64" i="2"/>
  <c r="P64" i="2" s="1"/>
  <c r="K64" i="2"/>
  <c r="H64" i="2"/>
  <c r="G64" i="2"/>
  <c r="M64" i="2" s="1"/>
  <c r="Q64" i="2" s="1"/>
  <c r="P63" i="2"/>
  <c r="N63" i="2"/>
  <c r="M63" i="2"/>
  <c r="Q63" i="2" s="1"/>
  <c r="S63" i="2" s="1"/>
  <c r="L63" i="2"/>
  <c r="K63" i="2"/>
  <c r="O63" i="2" s="1"/>
  <c r="R63" i="2" s="1"/>
  <c r="H63" i="2"/>
  <c r="G63" i="2"/>
  <c r="O62" i="2"/>
  <c r="R62" i="2" s="1"/>
  <c r="M62" i="2"/>
  <c r="Q62" i="2" s="1"/>
  <c r="S62" i="2" s="1"/>
  <c r="L62" i="2"/>
  <c r="P62" i="2" s="1"/>
  <c r="K62" i="2"/>
  <c r="H62" i="2"/>
  <c r="N62" i="2" s="1"/>
  <c r="G62" i="2"/>
  <c r="N61" i="2"/>
  <c r="L61" i="2"/>
  <c r="P61" i="2" s="1"/>
  <c r="K61" i="2"/>
  <c r="O61" i="2" s="1"/>
  <c r="R61" i="2" s="1"/>
  <c r="H61" i="2"/>
  <c r="G61" i="2"/>
  <c r="M61" i="2" s="1"/>
  <c r="Q61" i="2" s="1"/>
  <c r="S61" i="2" s="1"/>
  <c r="M60" i="2"/>
  <c r="Q60" i="2" s="1"/>
  <c r="L60" i="2"/>
  <c r="P60" i="2" s="1"/>
  <c r="K60" i="2"/>
  <c r="O60" i="2" s="1"/>
  <c r="R60" i="2" s="1"/>
  <c r="H60" i="2"/>
  <c r="N60" i="2" s="1"/>
  <c r="G60" i="2"/>
  <c r="M56" i="2"/>
  <c r="Q56" i="2" s="1"/>
  <c r="S56" i="2" s="1"/>
  <c r="L56" i="2"/>
  <c r="P56" i="2" s="1"/>
  <c r="K56" i="2"/>
  <c r="O56" i="2" s="1"/>
  <c r="R56" i="2" s="1"/>
  <c r="H56" i="2"/>
  <c r="N56" i="2" s="1"/>
  <c r="G56" i="2"/>
  <c r="L55" i="2"/>
  <c r="P55" i="2" s="1"/>
  <c r="K55" i="2"/>
  <c r="O55" i="2" s="1"/>
  <c r="R55" i="2" s="1"/>
  <c r="H55" i="2"/>
  <c r="N55" i="2" s="1"/>
  <c r="G55" i="2"/>
  <c r="M55" i="2" s="1"/>
  <c r="Q55" i="2" s="1"/>
  <c r="S55" i="2" s="1"/>
  <c r="L54" i="2"/>
  <c r="P54" i="2" s="1"/>
  <c r="K54" i="2"/>
  <c r="O54" i="2" s="1"/>
  <c r="R54" i="2" s="1"/>
  <c r="H54" i="2"/>
  <c r="N54" i="2" s="1"/>
  <c r="G54" i="2"/>
  <c r="R53" i="2"/>
  <c r="P53" i="2"/>
  <c r="L53" i="2"/>
  <c r="K53" i="2"/>
  <c r="O53" i="2" s="1"/>
  <c r="H53" i="2"/>
  <c r="N53" i="2" s="1"/>
  <c r="G53" i="2"/>
  <c r="Q52" i="2"/>
  <c r="O52" i="2"/>
  <c r="R52" i="2" s="1"/>
  <c r="L52" i="2"/>
  <c r="P52" i="2" s="1"/>
  <c r="K52" i="2"/>
  <c r="H52" i="2"/>
  <c r="N52" i="2" s="1"/>
  <c r="G52" i="2"/>
  <c r="M52" i="2" s="1"/>
  <c r="S48" i="2"/>
  <c r="P48" i="2"/>
  <c r="N48" i="2"/>
  <c r="L48" i="2"/>
  <c r="K48" i="2"/>
  <c r="O48" i="2" s="1"/>
  <c r="R48" i="2" s="1"/>
  <c r="H48" i="2"/>
  <c r="G48" i="2"/>
  <c r="M48" i="2" s="1"/>
  <c r="Q48" i="2" s="1"/>
  <c r="P47" i="2"/>
  <c r="O47" i="2"/>
  <c r="R47" i="2" s="1"/>
  <c r="S47" i="2" s="1"/>
  <c r="M47" i="2"/>
  <c r="Q47" i="2" s="1"/>
  <c r="L47" i="2"/>
  <c r="K47" i="2"/>
  <c r="H47" i="2"/>
  <c r="N47" i="2" s="1"/>
  <c r="G47" i="2"/>
  <c r="R46" i="2"/>
  <c r="O46" i="2"/>
  <c r="N46" i="2"/>
  <c r="L46" i="2"/>
  <c r="P46" i="2" s="1"/>
  <c r="K46" i="2"/>
  <c r="H46" i="2"/>
  <c r="G46" i="2"/>
  <c r="M46" i="2" s="1"/>
  <c r="Q46" i="2" s="1"/>
  <c r="S46" i="2" s="1"/>
  <c r="Q45" i="2"/>
  <c r="S45" i="2" s="1"/>
  <c r="P45" i="2"/>
  <c r="N45" i="2"/>
  <c r="M45" i="2"/>
  <c r="L45" i="2"/>
  <c r="K45" i="2"/>
  <c r="O45" i="2" s="1"/>
  <c r="R45" i="2" s="1"/>
  <c r="H45" i="2"/>
  <c r="G45" i="2"/>
  <c r="P44" i="2"/>
  <c r="O44" i="2"/>
  <c r="R44" i="2" s="1"/>
  <c r="M44" i="2"/>
  <c r="Q44" i="2" s="1"/>
  <c r="S44" i="2" s="1"/>
  <c r="L44" i="2"/>
  <c r="K44" i="2"/>
  <c r="H44" i="2"/>
  <c r="N44" i="2" s="1"/>
  <c r="G44" i="2"/>
  <c r="N40" i="2"/>
  <c r="L40" i="2"/>
  <c r="P40" i="2" s="1"/>
  <c r="K40" i="2"/>
  <c r="O40" i="2" s="1"/>
  <c r="R40" i="2" s="1"/>
  <c r="H40" i="2"/>
  <c r="G40" i="2"/>
  <c r="M40" i="2" s="1"/>
  <c r="Q40" i="2" s="1"/>
  <c r="M39" i="2"/>
  <c r="Q39" i="2" s="1"/>
  <c r="S39" i="2" s="1"/>
  <c r="L39" i="2"/>
  <c r="P39" i="2" s="1"/>
  <c r="K39" i="2"/>
  <c r="O39" i="2" s="1"/>
  <c r="R39" i="2" s="1"/>
  <c r="H39" i="2"/>
  <c r="N39" i="2" s="1"/>
  <c r="G39" i="2"/>
  <c r="L38" i="2"/>
  <c r="P38" i="2" s="1"/>
  <c r="K38" i="2"/>
  <c r="O38" i="2" s="1"/>
  <c r="R38" i="2" s="1"/>
  <c r="H38" i="2"/>
  <c r="N38" i="2" s="1"/>
  <c r="G38" i="2"/>
  <c r="M38" i="2" s="1"/>
  <c r="Q38" i="2" s="1"/>
  <c r="S38" i="2" s="1"/>
  <c r="L37" i="2"/>
  <c r="P37" i="2" s="1"/>
  <c r="K37" i="2"/>
  <c r="O37" i="2" s="1"/>
  <c r="R37" i="2" s="1"/>
  <c r="H37" i="2"/>
  <c r="N37" i="2" s="1"/>
  <c r="G37" i="2"/>
  <c r="M37" i="2" s="1"/>
  <c r="Q37" i="2" s="1"/>
  <c r="S36" i="2"/>
  <c r="L36" i="2"/>
  <c r="P36" i="2" s="1"/>
  <c r="K36" i="2"/>
  <c r="O36" i="2" s="1"/>
  <c r="R36" i="2" s="1"/>
  <c r="H36" i="2"/>
  <c r="N36" i="2" s="1"/>
  <c r="G36" i="2"/>
  <c r="M36" i="2" s="1"/>
  <c r="Q36" i="2" s="1"/>
  <c r="P32" i="2"/>
  <c r="L32" i="2"/>
  <c r="K32" i="2"/>
  <c r="O32" i="2" s="1"/>
  <c r="R32" i="2" s="1"/>
  <c r="H32" i="2"/>
  <c r="N32" i="2" s="1"/>
  <c r="G32" i="2"/>
  <c r="M32" i="2" s="1"/>
  <c r="Q32" i="2" s="1"/>
  <c r="Q31" i="2"/>
  <c r="O31" i="2"/>
  <c r="R31" i="2" s="1"/>
  <c r="L31" i="2"/>
  <c r="P31" i="2" s="1"/>
  <c r="K31" i="2"/>
  <c r="H31" i="2"/>
  <c r="N31" i="2" s="1"/>
  <c r="G31" i="2"/>
  <c r="M31" i="2" s="1"/>
  <c r="P30" i="2"/>
  <c r="N30" i="2"/>
  <c r="L30" i="2"/>
  <c r="K30" i="2"/>
  <c r="O30" i="2" s="1"/>
  <c r="R30" i="2" s="1"/>
  <c r="H30" i="2"/>
  <c r="G30" i="2"/>
  <c r="M30" i="2" s="1"/>
  <c r="Q30" i="2" s="1"/>
  <c r="S30" i="2" s="1"/>
  <c r="R29" i="2"/>
  <c r="S29" i="2" s="1"/>
  <c r="P29" i="2"/>
  <c r="O29" i="2"/>
  <c r="M29" i="2"/>
  <c r="Q29" i="2" s="1"/>
  <c r="L29" i="2"/>
  <c r="K29" i="2"/>
  <c r="H29" i="2"/>
  <c r="N29" i="2" s="1"/>
  <c r="G29" i="2"/>
  <c r="R28" i="2"/>
  <c r="Q28" i="2"/>
  <c r="S28" i="2" s="1"/>
  <c r="O28" i="2"/>
  <c r="N28" i="2"/>
  <c r="L28" i="2"/>
  <c r="P28" i="2" s="1"/>
  <c r="K28" i="2"/>
  <c r="H28" i="2"/>
  <c r="G28" i="2"/>
  <c r="M28" i="2" s="1"/>
  <c r="P24" i="2"/>
  <c r="N24" i="2"/>
  <c r="M24" i="2"/>
  <c r="Q24" i="2" s="1"/>
  <c r="S24" i="2" s="1"/>
  <c r="L24" i="2"/>
  <c r="K24" i="2"/>
  <c r="O24" i="2" s="1"/>
  <c r="R24" i="2" s="1"/>
  <c r="H24" i="2"/>
  <c r="G24" i="2"/>
  <c r="P23" i="2"/>
  <c r="O23" i="2"/>
  <c r="R23" i="2" s="1"/>
  <c r="L23" i="2"/>
  <c r="K23" i="2"/>
  <c r="H23" i="2"/>
  <c r="N23" i="2" s="1"/>
  <c r="G23" i="2"/>
  <c r="N22" i="2"/>
  <c r="L22" i="2"/>
  <c r="P22" i="2" s="1"/>
  <c r="K22" i="2"/>
  <c r="O22" i="2" s="1"/>
  <c r="R22" i="2" s="1"/>
  <c r="H22" i="2"/>
  <c r="G22" i="2"/>
  <c r="M22" i="2" s="1"/>
  <c r="Q22" i="2" s="1"/>
  <c r="N21" i="2"/>
  <c r="L21" i="2"/>
  <c r="P21" i="2" s="1"/>
  <c r="K21" i="2"/>
  <c r="O21" i="2" s="1"/>
  <c r="R21" i="2" s="1"/>
  <c r="H21" i="2"/>
  <c r="G21" i="2"/>
  <c r="M20" i="2"/>
  <c r="Q20" i="2" s="1"/>
  <c r="L20" i="2"/>
  <c r="P20" i="2" s="1"/>
  <c r="K20" i="2"/>
  <c r="O20" i="2" s="1"/>
  <c r="R20" i="2" s="1"/>
  <c r="H20" i="2"/>
  <c r="N20" i="2" s="1"/>
  <c r="G20" i="2"/>
  <c r="M23" i="2" s="1"/>
  <c r="Q23" i="2" s="1"/>
  <c r="S23" i="2" s="1"/>
  <c r="L16" i="2"/>
  <c r="P16" i="2" s="1"/>
  <c r="K16" i="2"/>
  <c r="O16" i="2" s="1"/>
  <c r="R16" i="2" s="1"/>
  <c r="H16" i="2"/>
  <c r="N16" i="2" s="1"/>
  <c r="G16" i="2"/>
  <c r="M16" i="2" s="1"/>
  <c r="Q16" i="2" s="1"/>
  <c r="L15" i="2"/>
  <c r="P15" i="2" s="1"/>
  <c r="K15" i="2"/>
  <c r="O15" i="2" s="1"/>
  <c r="R15" i="2" s="1"/>
  <c r="H15" i="2"/>
  <c r="N15" i="2" s="1"/>
  <c r="G15" i="2"/>
  <c r="M15" i="2" s="1"/>
  <c r="Q15" i="2" s="1"/>
  <c r="S15" i="2" s="1"/>
  <c r="P14" i="2"/>
  <c r="L14" i="2"/>
  <c r="K14" i="2"/>
  <c r="O14" i="2" s="1"/>
  <c r="R14" i="2" s="1"/>
  <c r="H14" i="2"/>
  <c r="N14" i="2" s="1"/>
  <c r="G14" i="2"/>
  <c r="M14" i="2" s="1"/>
  <c r="Q14" i="2" s="1"/>
  <c r="O13" i="2"/>
  <c r="R13" i="2" s="1"/>
  <c r="L13" i="2"/>
  <c r="P13" i="2" s="1"/>
  <c r="K13" i="2"/>
  <c r="H13" i="2"/>
  <c r="N13" i="2" s="1"/>
  <c r="G13" i="2"/>
  <c r="M13" i="2" s="1"/>
  <c r="Q13" i="2" s="1"/>
  <c r="S13" i="2" s="1"/>
  <c r="P12" i="2"/>
  <c r="N12" i="2"/>
  <c r="L12" i="2"/>
  <c r="K12" i="2"/>
  <c r="O12" i="2" s="1"/>
  <c r="R12" i="2" s="1"/>
  <c r="S12" i="2" s="1"/>
  <c r="H12" i="2"/>
  <c r="G12" i="2"/>
  <c r="M12" i="2" s="1"/>
  <c r="Q12" i="2" s="1"/>
  <c r="S22" i="2" l="1"/>
  <c r="S68" i="2"/>
  <c r="U92" i="2"/>
  <c r="Q102" i="2"/>
  <c r="T102" i="2" s="1"/>
  <c r="U102" i="2" s="1"/>
  <c r="S31" i="2"/>
  <c r="S37" i="2"/>
  <c r="M54" i="2"/>
  <c r="Q54" i="2" s="1"/>
  <c r="S54" i="2" s="1"/>
  <c r="Q100" i="2"/>
  <c r="T100" i="2" s="1"/>
  <c r="U100" i="2" s="1"/>
  <c r="Q103" i="2"/>
  <c r="T103" i="2" s="1"/>
  <c r="U103" i="2" s="1"/>
  <c r="O93" i="2"/>
  <c r="S93" i="2" s="1"/>
  <c r="U93" i="2" s="1"/>
  <c r="S109" i="2"/>
  <c r="M53" i="2"/>
  <c r="Q53" i="2" s="1"/>
  <c r="S53" i="2" s="1"/>
  <c r="S60" i="2"/>
  <c r="Q79" i="2"/>
  <c r="T79" i="2" s="1"/>
  <c r="U84" i="2"/>
  <c r="S110" i="2"/>
  <c r="U88" i="2"/>
  <c r="S40" i="2"/>
  <c r="U79" i="2"/>
  <c r="U77" i="2"/>
  <c r="U86" i="2"/>
  <c r="S32" i="2"/>
  <c r="Q104" i="2"/>
  <c r="T104" i="2" s="1"/>
  <c r="S52" i="2"/>
  <c r="S117" i="2"/>
  <c r="S16" i="2"/>
  <c r="Q101" i="2"/>
  <c r="T101" i="2" s="1"/>
  <c r="U78" i="2"/>
  <c r="S20" i="2"/>
  <c r="S71" i="2"/>
  <c r="S14" i="2"/>
  <c r="M21" i="2"/>
  <c r="Q21" i="2" s="1"/>
  <c r="S21" i="2" s="1"/>
  <c r="Q77" i="2"/>
  <c r="T77" i="2" s="1"/>
  <c r="M116" i="2"/>
  <c r="Q116" i="2" s="1"/>
  <c r="S116" i="2" s="1"/>
  <c r="M119" i="2"/>
  <c r="Q119" i="2" s="1"/>
  <c r="S119" i="2" s="1"/>
  <c r="M120" i="2"/>
  <c r="Q120" i="2" s="1"/>
  <c r="S120" i="2" s="1"/>
  <c r="Q88" i="2"/>
  <c r="T88" i="2" s="1"/>
  <c r="O104" i="2"/>
  <c r="S104" i="2" s="1"/>
  <c r="U104" i="2" s="1"/>
  <c r="O64" i="2"/>
  <c r="R64" i="2" s="1"/>
  <c r="S64" i="2" s="1"/>
  <c r="O80" i="2"/>
  <c r="S80" i="2" s="1"/>
  <c r="U80" i="2" s="1"/>
  <c r="Q85" i="2"/>
  <c r="T85" i="2" s="1"/>
  <c r="U85" i="2" s="1"/>
  <c r="O101" i="2"/>
  <c r="S101" i="2" s="1"/>
  <c r="U101" i="2" s="1"/>
  <c r="L32" i="1" l="1"/>
  <c r="P32" i="1" s="1"/>
  <c r="K32" i="1"/>
  <c r="H32" i="1"/>
  <c r="N32" i="1" s="1"/>
  <c r="G32" i="1"/>
  <c r="L31" i="1"/>
  <c r="P31" i="1" s="1"/>
  <c r="K31" i="1"/>
  <c r="H31" i="1"/>
  <c r="N31" i="1" s="1"/>
  <c r="G31" i="1"/>
  <c r="L30" i="1"/>
  <c r="P30" i="1" s="1"/>
  <c r="K30" i="1"/>
  <c r="H30" i="1"/>
  <c r="N30" i="1" s="1"/>
  <c r="G30" i="1"/>
  <c r="L29" i="1"/>
  <c r="P29" i="1" s="1"/>
  <c r="K29" i="1"/>
  <c r="O29" i="1" s="1"/>
  <c r="H29" i="1"/>
  <c r="N29" i="1" s="1"/>
  <c r="G29" i="1"/>
  <c r="M29" i="1" s="1"/>
  <c r="L28" i="1"/>
  <c r="P28" i="1" s="1"/>
  <c r="K28" i="1"/>
  <c r="H28" i="1"/>
  <c r="N28" i="1" s="1"/>
  <c r="G28" i="1"/>
  <c r="O88" i="1"/>
  <c r="L96" i="1"/>
  <c r="P96" i="1" s="1"/>
  <c r="K96" i="1"/>
  <c r="H96" i="1"/>
  <c r="N96" i="1" s="1"/>
  <c r="G96" i="1"/>
  <c r="L95" i="1"/>
  <c r="P95" i="1" s="1"/>
  <c r="K95" i="1"/>
  <c r="O95" i="1" s="1"/>
  <c r="H95" i="1"/>
  <c r="N95" i="1" s="1"/>
  <c r="G95" i="1"/>
  <c r="L94" i="1"/>
  <c r="P94" i="1" s="1"/>
  <c r="K94" i="1"/>
  <c r="O94" i="1" s="1"/>
  <c r="H94" i="1"/>
  <c r="N94" i="1" s="1"/>
  <c r="G94" i="1"/>
  <c r="M94" i="1" s="1"/>
  <c r="L93" i="1"/>
  <c r="P93" i="1" s="1"/>
  <c r="K93" i="1"/>
  <c r="O93" i="1" s="1"/>
  <c r="H93" i="1"/>
  <c r="N93" i="1" s="1"/>
  <c r="G93" i="1"/>
  <c r="M93" i="1" s="1"/>
  <c r="L92" i="1"/>
  <c r="P92" i="1" s="1"/>
  <c r="K92" i="1"/>
  <c r="O92" i="1" s="1"/>
  <c r="H92" i="1"/>
  <c r="N92" i="1" s="1"/>
  <c r="G92" i="1"/>
  <c r="M92" i="1" s="1"/>
  <c r="L88" i="1"/>
  <c r="P88" i="1" s="1"/>
  <c r="K88" i="1"/>
  <c r="H88" i="1"/>
  <c r="N88" i="1" s="1"/>
  <c r="G88" i="1"/>
  <c r="L87" i="1"/>
  <c r="P87" i="1" s="1"/>
  <c r="K87" i="1"/>
  <c r="O87" i="1" s="1"/>
  <c r="H87" i="1"/>
  <c r="N87" i="1" s="1"/>
  <c r="G87" i="1"/>
  <c r="L86" i="1"/>
  <c r="P86" i="1" s="1"/>
  <c r="K86" i="1"/>
  <c r="H86" i="1"/>
  <c r="N86" i="1" s="1"/>
  <c r="G86" i="1"/>
  <c r="L85" i="1"/>
  <c r="P85" i="1" s="1"/>
  <c r="K85" i="1"/>
  <c r="H85" i="1"/>
  <c r="N85" i="1" s="1"/>
  <c r="G85" i="1"/>
  <c r="M85" i="1" s="1"/>
  <c r="L84" i="1"/>
  <c r="P84" i="1" s="1"/>
  <c r="K84" i="1"/>
  <c r="H84" i="1"/>
  <c r="N84" i="1" s="1"/>
  <c r="G84" i="1"/>
  <c r="M84" i="1" s="1"/>
  <c r="L128" i="1"/>
  <c r="P128" i="1" s="1"/>
  <c r="K128" i="1"/>
  <c r="H128" i="1"/>
  <c r="N128" i="1" s="1"/>
  <c r="G128" i="1"/>
  <c r="L127" i="1"/>
  <c r="P127" i="1" s="1"/>
  <c r="K127" i="1"/>
  <c r="O127" i="1" s="1"/>
  <c r="H127" i="1"/>
  <c r="N127" i="1" s="1"/>
  <c r="G127" i="1"/>
  <c r="L126" i="1"/>
  <c r="P126" i="1" s="1"/>
  <c r="K126" i="1"/>
  <c r="O126" i="1" s="1"/>
  <c r="H126" i="1"/>
  <c r="N126" i="1" s="1"/>
  <c r="G126" i="1"/>
  <c r="L125" i="1"/>
  <c r="P125" i="1" s="1"/>
  <c r="K125" i="1"/>
  <c r="O125" i="1" s="1"/>
  <c r="H125" i="1"/>
  <c r="N125" i="1" s="1"/>
  <c r="G125" i="1"/>
  <c r="M125" i="1" s="1"/>
  <c r="L124" i="1"/>
  <c r="P124" i="1" s="1"/>
  <c r="K124" i="1"/>
  <c r="O124" i="1" s="1"/>
  <c r="H124" i="1"/>
  <c r="N124" i="1" s="1"/>
  <c r="G124" i="1"/>
  <c r="M124" i="1" s="1"/>
  <c r="L120" i="1"/>
  <c r="P120" i="1" s="1"/>
  <c r="K120" i="1"/>
  <c r="H120" i="1"/>
  <c r="N120" i="1" s="1"/>
  <c r="G120" i="1"/>
  <c r="M120" i="1" s="1"/>
  <c r="L119" i="1"/>
  <c r="P119" i="1" s="1"/>
  <c r="K119" i="1"/>
  <c r="H119" i="1"/>
  <c r="N119" i="1" s="1"/>
  <c r="G119" i="1"/>
  <c r="L118" i="1"/>
  <c r="P118" i="1" s="1"/>
  <c r="K118" i="1"/>
  <c r="H118" i="1"/>
  <c r="N118" i="1" s="1"/>
  <c r="G118" i="1"/>
  <c r="L117" i="1"/>
  <c r="P117" i="1" s="1"/>
  <c r="K117" i="1"/>
  <c r="O117" i="1" s="1"/>
  <c r="H117" i="1"/>
  <c r="N117" i="1" s="1"/>
  <c r="G117" i="1"/>
  <c r="M117" i="1" s="1"/>
  <c r="L116" i="1"/>
  <c r="P116" i="1" s="1"/>
  <c r="K116" i="1"/>
  <c r="O116" i="1" s="1"/>
  <c r="H116" i="1"/>
  <c r="N116" i="1" s="1"/>
  <c r="G116" i="1"/>
  <c r="M116" i="1" s="1"/>
  <c r="L160" i="1"/>
  <c r="P160" i="1" s="1"/>
  <c r="K160" i="1"/>
  <c r="H160" i="1"/>
  <c r="N160" i="1" s="1"/>
  <c r="G160" i="1"/>
  <c r="L159" i="1"/>
  <c r="P159" i="1" s="1"/>
  <c r="K159" i="1"/>
  <c r="H159" i="1"/>
  <c r="N159" i="1" s="1"/>
  <c r="G159" i="1"/>
  <c r="L158" i="1"/>
  <c r="P158" i="1" s="1"/>
  <c r="K158" i="1"/>
  <c r="H158" i="1"/>
  <c r="N158" i="1" s="1"/>
  <c r="G158" i="1"/>
  <c r="L157" i="1"/>
  <c r="P157" i="1" s="1"/>
  <c r="K157" i="1"/>
  <c r="O157" i="1" s="1"/>
  <c r="R157" i="1" s="1"/>
  <c r="H157" i="1"/>
  <c r="N157" i="1" s="1"/>
  <c r="G157" i="1"/>
  <c r="M157" i="1" s="1"/>
  <c r="Q157" i="1" s="1"/>
  <c r="L156" i="1"/>
  <c r="P156" i="1" s="1"/>
  <c r="K156" i="1"/>
  <c r="O156" i="1" s="1"/>
  <c r="R156" i="1" s="1"/>
  <c r="H156" i="1"/>
  <c r="N156" i="1" s="1"/>
  <c r="G156" i="1"/>
  <c r="M156" i="1" s="1"/>
  <c r="Q156" i="1" s="1"/>
  <c r="L152" i="1"/>
  <c r="P152" i="1" s="1"/>
  <c r="K152" i="1"/>
  <c r="H152" i="1"/>
  <c r="N152" i="1" s="1"/>
  <c r="G152" i="1"/>
  <c r="L151" i="1"/>
  <c r="P151" i="1" s="1"/>
  <c r="K151" i="1"/>
  <c r="H151" i="1"/>
  <c r="N151" i="1" s="1"/>
  <c r="G151" i="1"/>
  <c r="L150" i="1"/>
  <c r="P150" i="1" s="1"/>
  <c r="K150" i="1"/>
  <c r="H150" i="1"/>
  <c r="N150" i="1" s="1"/>
  <c r="G150" i="1"/>
  <c r="L149" i="1"/>
  <c r="P149" i="1" s="1"/>
  <c r="K149" i="1"/>
  <c r="O149" i="1" s="1"/>
  <c r="R149" i="1" s="1"/>
  <c r="H149" i="1"/>
  <c r="N149" i="1" s="1"/>
  <c r="G149" i="1"/>
  <c r="M149" i="1" s="1"/>
  <c r="Q149" i="1" s="1"/>
  <c r="L148" i="1"/>
  <c r="P148" i="1" s="1"/>
  <c r="K148" i="1"/>
  <c r="O148" i="1" s="1"/>
  <c r="R148" i="1" s="1"/>
  <c r="H148" i="1"/>
  <c r="N148" i="1" s="1"/>
  <c r="G148" i="1"/>
  <c r="G22" i="1"/>
  <c r="G23" i="1"/>
  <c r="H22" i="1"/>
  <c r="H23" i="1"/>
  <c r="H24" i="1"/>
  <c r="N144" i="1"/>
  <c r="R144" i="1" s="1"/>
  <c r="M144" i="1"/>
  <c r="I144" i="1"/>
  <c r="P144" i="1" s="1"/>
  <c r="H144" i="1"/>
  <c r="N143" i="1"/>
  <c r="R143" i="1" s="1"/>
  <c r="M143" i="1"/>
  <c r="I143" i="1"/>
  <c r="P143" i="1" s="1"/>
  <c r="H143" i="1"/>
  <c r="N142" i="1"/>
  <c r="R142" i="1" s="1"/>
  <c r="M142" i="1"/>
  <c r="I142" i="1"/>
  <c r="P142" i="1" s="1"/>
  <c r="H142" i="1"/>
  <c r="N141" i="1"/>
  <c r="R141" i="1" s="1"/>
  <c r="M141" i="1"/>
  <c r="Q141" i="1" s="1"/>
  <c r="I141" i="1"/>
  <c r="P141" i="1" s="1"/>
  <c r="H141" i="1"/>
  <c r="N140" i="1"/>
  <c r="R140" i="1" s="1"/>
  <c r="M140" i="1"/>
  <c r="I140" i="1"/>
  <c r="P140" i="1" s="1"/>
  <c r="H140" i="1"/>
  <c r="N136" i="1"/>
  <c r="R136" i="1" s="1"/>
  <c r="M136" i="1"/>
  <c r="I136" i="1"/>
  <c r="P136" i="1" s="1"/>
  <c r="H136" i="1"/>
  <c r="N135" i="1"/>
  <c r="R135" i="1" s="1"/>
  <c r="M135" i="1"/>
  <c r="I135" i="1"/>
  <c r="P135" i="1" s="1"/>
  <c r="H135" i="1"/>
  <c r="N134" i="1"/>
  <c r="R134" i="1" s="1"/>
  <c r="M134" i="1"/>
  <c r="I134" i="1"/>
  <c r="P134" i="1" s="1"/>
  <c r="H134" i="1"/>
  <c r="N133" i="1"/>
  <c r="R133" i="1" s="1"/>
  <c r="M133" i="1"/>
  <c r="Q133" i="1" s="1"/>
  <c r="I133" i="1"/>
  <c r="P133" i="1" s="1"/>
  <c r="H133" i="1"/>
  <c r="N132" i="1"/>
  <c r="R132" i="1" s="1"/>
  <c r="M132" i="1"/>
  <c r="Q132" i="1" s="1"/>
  <c r="I132" i="1"/>
  <c r="P132" i="1" s="1"/>
  <c r="H132" i="1"/>
  <c r="O30" i="1" l="1"/>
  <c r="O31" i="1"/>
  <c r="O32" i="1"/>
  <c r="O28" i="1"/>
  <c r="M30" i="1"/>
  <c r="M28" i="1"/>
  <c r="M32" i="1"/>
  <c r="M31" i="1"/>
  <c r="M86" i="1"/>
  <c r="M87" i="1"/>
  <c r="M88" i="1"/>
  <c r="Q88" i="1" s="1"/>
  <c r="M95" i="1"/>
  <c r="Q95" i="1" s="1"/>
  <c r="S95" i="1" s="1"/>
  <c r="M96" i="1"/>
  <c r="M126" i="1"/>
  <c r="O120" i="1"/>
  <c r="O86" i="1"/>
  <c r="R86" i="1" s="1"/>
  <c r="M119" i="1"/>
  <c r="M127" i="1"/>
  <c r="Q127" i="1" s="1"/>
  <c r="Q84" i="1"/>
  <c r="M118" i="1"/>
  <c r="Q118" i="1" s="1"/>
  <c r="M128" i="1"/>
  <c r="Q128" i="1" s="1"/>
  <c r="O119" i="1"/>
  <c r="R119" i="1" s="1"/>
  <c r="R84" i="1"/>
  <c r="R92" i="1"/>
  <c r="R93" i="1"/>
  <c r="R94" i="1"/>
  <c r="R95" i="1"/>
  <c r="O96" i="1"/>
  <c r="R96" i="1" s="1"/>
  <c r="O84" i="1"/>
  <c r="O85" i="1"/>
  <c r="R85" i="1" s="1"/>
  <c r="R87" i="1"/>
  <c r="R88" i="1"/>
  <c r="Q92" i="1"/>
  <c r="Q93" i="1"/>
  <c r="Q96" i="1"/>
  <c r="Q94" i="1"/>
  <c r="S94" i="1" s="1"/>
  <c r="Q86" i="1"/>
  <c r="Q87" i="1"/>
  <c r="S87" i="1" s="1"/>
  <c r="Q85" i="1"/>
  <c r="R117" i="1"/>
  <c r="R125" i="1"/>
  <c r="R126" i="1"/>
  <c r="R127" i="1"/>
  <c r="O128" i="1"/>
  <c r="R128" i="1" s="1"/>
  <c r="O118" i="1"/>
  <c r="R118" i="1" s="1"/>
  <c r="R120" i="1"/>
  <c r="R116" i="1"/>
  <c r="Q116" i="1"/>
  <c r="S116" i="1" s="1"/>
  <c r="R124" i="1"/>
  <c r="Q124" i="1"/>
  <c r="Q125" i="1"/>
  <c r="Q126" i="1"/>
  <c r="Q119" i="1"/>
  <c r="Q117" i="1"/>
  <c r="Q120" i="1"/>
  <c r="S124" i="1"/>
  <c r="Q136" i="1"/>
  <c r="T136" i="1" s="1"/>
  <c r="O158" i="1"/>
  <c r="R158" i="1" s="1"/>
  <c r="O150" i="1"/>
  <c r="R150" i="1" s="1"/>
  <c r="M160" i="1"/>
  <c r="Q160" i="1" s="1"/>
  <c r="M159" i="1"/>
  <c r="Q159" i="1" s="1"/>
  <c r="M158" i="1"/>
  <c r="Q158" i="1" s="1"/>
  <c r="S158" i="1" s="1"/>
  <c r="M148" i="1"/>
  <c r="Q148" i="1" s="1"/>
  <c r="S148" i="1" s="1"/>
  <c r="M151" i="1"/>
  <c r="Q151" i="1" s="1"/>
  <c r="M152" i="1"/>
  <c r="Q152" i="1" s="1"/>
  <c r="M150" i="1"/>
  <c r="Q150" i="1" s="1"/>
  <c r="S157" i="1"/>
  <c r="S156" i="1"/>
  <c r="O159" i="1"/>
  <c r="R159" i="1" s="1"/>
  <c r="O160" i="1"/>
  <c r="R160" i="1" s="1"/>
  <c r="S149" i="1"/>
  <c r="O152" i="1"/>
  <c r="R152" i="1" s="1"/>
  <c r="O151" i="1"/>
  <c r="R151" i="1" s="1"/>
  <c r="Q134" i="1"/>
  <c r="T134" i="1" s="1"/>
  <c r="T133" i="1"/>
  <c r="O134" i="1"/>
  <c r="S134" i="1" s="1"/>
  <c r="Q135" i="1"/>
  <c r="T135" i="1" s="1"/>
  <c r="O142" i="1"/>
  <c r="O143" i="1"/>
  <c r="S143" i="1" s="1"/>
  <c r="O141" i="1"/>
  <c r="S141" i="1" s="1"/>
  <c r="O140" i="1"/>
  <c r="S140" i="1" s="1"/>
  <c r="S142" i="1"/>
  <c r="U142" i="1" s="1"/>
  <c r="O144" i="1"/>
  <c r="S144" i="1" s="1"/>
  <c r="Q144" i="1"/>
  <c r="T144" i="1" s="1"/>
  <c r="Q143" i="1"/>
  <c r="T143" i="1" s="1"/>
  <c r="Q142" i="1"/>
  <c r="T142" i="1" s="1"/>
  <c r="Q140" i="1"/>
  <c r="T140" i="1" s="1"/>
  <c r="O133" i="1"/>
  <c r="S133" i="1" s="1"/>
  <c r="O132" i="1"/>
  <c r="S132" i="1" s="1"/>
  <c r="O135" i="1"/>
  <c r="S135" i="1" s="1"/>
  <c r="O136" i="1"/>
  <c r="S136" i="1" s="1"/>
  <c r="T141" i="1"/>
  <c r="T132" i="1"/>
  <c r="N112" i="1"/>
  <c r="R112" i="1" s="1"/>
  <c r="M112" i="1"/>
  <c r="Q112" i="1" s="1"/>
  <c r="I112" i="1"/>
  <c r="P112" i="1" s="1"/>
  <c r="H112" i="1"/>
  <c r="O112" i="1" s="1"/>
  <c r="N111" i="1"/>
  <c r="R111" i="1" s="1"/>
  <c r="M111" i="1"/>
  <c r="I111" i="1"/>
  <c r="P111" i="1" s="1"/>
  <c r="H111" i="1"/>
  <c r="N110" i="1"/>
  <c r="R110" i="1" s="1"/>
  <c r="M110" i="1"/>
  <c r="I110" i="1"/>
  <c r="P110" i="1" s="1"/>
  <c r="H110" i="1"/>
  <c r="N109" i="1"/>
  <c r="R109" i="1" s="1"/>
  <c r="M109" i="1"/>
  <c r="Q109" i="1" s="1"/>
  <c r="I109" i="1"/>
  <c r="P109" i="1" s="1"/>
  <c r="H109" i="1"/>
  <c r="N108" i="1"/>
  <c r="R108" i="1" s="1"/>
  <c r="M108" i="1"/>
  <c r="I108" i="1"/>
  <c r="P108" i="1" s="1"/>
  <c r="H108" i="1"/>
  <c r="N104" i="1"/>
  <c r="R104" i="1" s="1"/>
  <c r="M104" i="1"/>
  <c r="Q104" i="1" s="1"/>
  <c r="I104" i="1"/>
  <c r="P104" i="1" s="1"/>
  <c r="H104" i="1"/>
  <c r="O104" i="1" s="1"/>
  <c r="N103" i="1"/>
  <c r="R103" i="1" s="1"/>
  <c r="M103" i="1"/>
  <c r="I103" i="1"/>
  <c r="P103" i="1" s="1"/>
  <c r="H103" i="1"/>
  <c r="N102" i="1"/>
  <c r="R102" i="1" s="1"/>
  <c r="M102" i="1"/>
  <c r="I102" i="1"/>
  <c r="P102" i="1" s="1"/>
  <c r="H102" i="1"/>
  <c r="N101" i="1"/>
  <c r="R101" i="1" s="1"/>
  <c r="M101" i="1"/>
  <c r="Q101" i="1" s="1"/>
  <c r="I101" i="1"/>
  <c r="P101" i="1" s="1"/>
  <c r="H101" i="1"/>
  <c r="N100" i="1"/>
  <c r="R100" i="1" s="1"/>
  <c r="M100" i="1"/>
  <c r="I100" i="1"/>
  <c r="P100" i="1" s="1"/>
  <c r="H100" i="1"/>
  <c r="L80" i="1"/>
  <c r="P80" i="1" s="1"/>
  <c r="K80" i="1"/>
  <c r="H80" i="1"/>
  <c r="N80" i="1" s="1"/>
  <c r="G80" i="1"/>
  <c r="L79" i="1"/>
  <c r="P79" i="1" s="1"/>
  <c r="K79" i="1"/>
  <c r="H79" i="1"/>
  <c r="N79" i="1" s="1"/>
  <c r="G79" i="1"/>
  <c r="L78" i="1"/>
  <c r="P78" i="1" s="1"/>
  <c r="K78" i="1"/>
  <c r="H78" i="1"/>
  <c r="N78" i="1" s="1"/>
  <c r="G78" i="1"/>
  <c r="L77" i="1"/>
  <c r="P77" i="1" s="1"/>
  <c r="K77" i="1"/>
  <c r="H77" i="1"/>
  <c r="N77" i="1" s="1"/>
  <c r="G77" i="1"/>
  <c r="M77" i="1" s="1"/>
  <c r="L76" i="1"/>
  <c r="P76" i="1" s="1"/>
  <c r="K76" i="1"/>
  <c r="H76" i="1"/>
  <c r="N76" i="1" s="1"/>
  <c r="G76" i="1"/>
  <c r="L72" i="1"/>
  <c r="P72" i="1" s="1"/>
  <c r="K72" i="1"/>
  <c r="H72" i="1"/>
  <c r="N72" i="1" s="1"/>
  <c r="G72" i="1"/>
  <c r="L71" i="1"/>
  <c r="P71" i="1" s="1"/>
  <c r="K71" i="1"/>
  <c r="H71" i="1"/>
  <c r="N71" i="1" s="1"/>
  <c r="G71" i="1"/>
  <c r="L70" i="1"/>
  <c r="P70" i="1" s="1"/>
  <c r="K70" i="1"/>
  <c r="H70" i="1"/>
  <c r="N70" i="1" s="1"/>
  <c r="G70" i="1"/>
  <c r="L69" i="1"/>
  <c r="P69" i="1" s="1"/>
  <c r="K69" i="1"/>
  <c r="H69" i="1"/>
  <c r="N69" i="1" s="1"/>
  <c r="G69" i="1"/>
  <c r="L68" i="1"/>
  <c r="P68" i="1" s="1"/>
  <c r="K68" i="1"/>
  <c r="H68" i="1"/>
  <c r="N68" i="1" s="1"/>
  <c r="G68" i="1"/>
  <c r="L64" i="1"/>
  <c r="P64" i="1" s="1"/>
  <c r="K64" i="1"/>
  <c r="H64" i="1"/>
  <c r="N64" i="1" s="1"/>
  <c r="G64" i="1"/>
  <c r="L63" i="1"/>
  <c r="P63" i="1" s="1"/>
  <c r="K63" i="1"/>
  <c r="H63" i="1"/>
  <c r="N63" i="1" s="1"/>
  <c r="G63" i="1"/>
  <c r="L62" i="1"/>
  <c r="P62" i="1" s="1"/>
  <c r="K62" i="1"/>
  <c r="H62" i="1"/>
  <c r="N62" i="1" s="1"/>
  <c r="G62" i="1"/>
  <c r="L61" i="1"/>
  <c r="P61" i="1" s="1"/>
  <c r="K61" i="1"/>
  <c r="O61" i="1" s="1"/>
  <c r="H61" i="1"/>
  <c r="N61" i="1" s="1"/>
  <c r="G61" i="1"/>
  <c r="L60" i="1"/>
  <c r="P60" i="1" s="1"/>
  <c r="K60" i="1"/>
  <c r="O60" i="1" s="1"/>
  <c r="H60" i="1"/>
  <c r="N60" i="1" s="1"/>
  <c r="G60" i="1"/>
  <c r="L56" i="1"/>
  <c r="P56" i="1" s="1"/>
  <c r="K56" i="1"/>
  <c r="H56" i="1"/>
  <c r="N56" i="1" s="1"/>
  <c r="G56" i="1"/>
  <c r="L55" i="1"/>
  <c r="P55" i="1" s="1"/>
  <c r="K55" i="1"/>
  <c r="H55" i="1"/>
  <c r="G55" i="1"/>
  <c r="L54" i="1"/>
  <c r="P54" i="1" s="1"/>
  <c r="K54" i="1"/>
  <c r="H54" i="1"/>
  <c r="N54" i="1" s="1"/>
  <c r="G54" i="1"/>
  <c r="L53" i="1"/>
  <c r="P53" i="1" s="1"/>
  <c r="K53" i="1"/>
  <c r="H53" i="1"/>
  <c r="N53" i="1" s="1"/>
  <c r="G53" i="1"/>
  <c r="L52" i="1"/>
  <c r="P52" i="1" s="1"/>
  <c r="K52" i="1"/>
  <c r="O52" i="1" s="1"/>
  <c r="H52" i="1"/>
  <c r="N52" i="1" s="1"/>
  <c r="G52" i="1"/>
  <c r="L48" i="1"/>
  <c r="P48" i="1" s="1"/>
  <c r="K48" i="1"/>
  <c r="H48" i="1"/>
  <c r="N48" i="1" s="1"/>
  <c r="G48" i="1"/>
  <c r="L47" i="1"/>
  <c r="P47" i="1" s="1"/>
  <c r="K47" i="1"/>
  <c r="H47" i="1"/>
  <c r="N47" i="1" s="1"/>
  <c r="G47" i="1"/>
  <c r="L46" i="1"/>
  <c r="P46" i="1" s="1"/>
  <c r="K46" i="1"/>
  <c r="H46" i="1"/>
  <c r="N46" i="1" s="1"/>
  <c r="G46" i="1"/>
  <c r="L45" i="1"/>
  <c r="P45" i="1" s="1"/>
  <c r="K45" i="1"/>
  <c r="O45" i="1" s="1"/>
  <c r="H45" i="1"/>
  <c r="N45" i="1" s="1"/>
  <c r="G45" i="1"/>
  <c r="L44" i="1"/>
  <c r="P44" i="1" s="1"/>
  <c r="K44" i="1"/>
  <c r="H44" i="1"/>
  <c r="N44" i="1" s="1"/>
  <c r="G44" i="1"/>
  <c r="L40" i="1"/>
  <c r="P40" i="1" s="1"/>
  <c r="K40" i="1"/>
  <c r="H40" i="1"/>
  <c r="N40" i="1" s="1"/>
  <c r="G40" i="1"/>
  <c r="L39" i="1"/>
  <c r="P39" i="1" s="1"/>
  <c r="K39" i="1"/>
  <c r="H39" i="1"/>
  <c r="N39" i="1" s="1"/>
  <c r="G39" i="1"/>
  <c r="L38" i="1"/>
  <c r="P38" i="1" s="1"/>
  <c r="K38" i="1"/>
  <c r="H38" i="1"/>
  <c r="N38" i="1" s="1"/>
  <c r="G38" i="1"/>
  <c r="L37" i="1"/>
  <c r="P37" i="1" s="1"/>
  <c r="K37" i="1"/>
  <c r="O37" i="1" s="1"/>
  <c r="H37" i="1"/>
  <c r="N37" i="1" s="1"/>
  <c r="G37" i="1"/>
  <c r="M37" i="1" s="1"/>
  <c r="L36" i="1"/>
  <c r="P36" i="1" s="1"/>
  <c r="K36" i="1"/>
  <c r="O36" i="1" s="1"/>
  <c r="H36" i="1"/>
  <c r="N36" i="1" s="1"/>
  <c r="G36" i="1"/>
  <c r="L24" i="1"/>
  <c r="P24" i="1" s="1"/>
  <c r="K24" i="1"/>
  <c r="N24" i="1"/>
  <c r="G24" i="1"/>
  <c r="L23" i="1"/>
  <c r="P23" i="1" s="1"/>
  <c r="K23" i="1"/>
  <c r="N23" i="1"/>
  <c r="L22" i="1"/>
  <c r="P22" i="1" s="1"/>
  <c r="K22" i="1"/>
  <c r="N22" i="1"/>
  <c r="L21" i="1"/>
  <c r="P21" i="1" s="1"/>
  <c r="K21" i="1"/>
  <c r="O21" i="1" s="1"/>
  <c r="H21" i="1"/>
  <c r="N21" i="1" s="1"/>
  <c r="G21" i="1"/>
  <c r="L20" i="1"/>
  <c r="P20" i="1" s="1"/>
  <c r="K20" i="1"/>
  <c r="H20" i="1"/>
  <c r="N20" i="1" s="1"/>
  <c r="G20" i="1"/>
  <c r="G12" i="1"/>
  <c r="H15" i="1"/>
  <c r="G16" i="1"/>
  <c r="H16" i="1"/>
  <c r="N16" i="1" s="1"/>
  <c r="K16" i="1"/>
  <c r="L16" i="1"/>
  <c r="P16" i="1" s="1"/>
  <c r="G13" i="1"/>
  <c r="M13" i="1" s="1"/>
  <c r="H13" i="1"/>
  <c r="N13" i="1" s="1"/>
  <c r="K13" i="1"/>
  <c r="O13" i="1" s="1"/>
  <c r="L13" i="1"/>
  <c r="P13" i="1" s="1"/>
  <c r="G14" i="1"/>
  <c r="M14" i="1" s="1"/>
  <c r="H14" i="1"/>
  <c r="N14" i="1" s="1"/>
  <c r="K14" i="1"/>
  <c r="O14" i="1" s="1"/>
  <c r="L14" i="1"/>
  <c r="P14" i="1" s="1"/>
  <c r="Q31" i="1" l="1"/>
  <c r="O20" i="1"/>
  <c r="R20" i="1" s="1"/>
  <c r="R29" i="1"/>
  <c r="S120" i="1"/>
  <c r="S126" i="1"/>
  <c r="S86" i="1"/>
  <c r="S84" i="1"/>
  <c r="R30" i="1"/>
  <c r="S117" i="1"/>
  <c r="S127" i="1"/>
  <c r="R28" i="1"/>
  <c r="S96" i="1"/>
  <c r="S125" i="1"/>
  <c r="S88" i="1"/>
  <c r="S92" i="1"/>
  <c r="Q29" i="1"/>
  <c r="M21" i="1"/>
  <c r="Q21" i="1" s="1"/>
  <c r="Q32" i="1"/>
  <c r="S119" i="1"/>
  <c r="S93" i="1"/>
  <c r="Q30" i="1"/>
  <c r="S85" i="1"/>
  <c r="R31" i="1"/>
  <c r="R32" i="1"/>
  <c r="Q28" i="1"/>
  <c r="S118" i="1"/>
  <c r="S128" i="1"/>
  <c r="U133" i="1"/>
  <c r="S150" i="1"/>
  <c r="U134" i="1"/>
  <c r="O40" i="1"/>
  <c r="R40" i="1" s="1"/>
  <c r="S159" i="1"/>
  <c r="S160" i="1"/>
  <c r="S151" i="1"/>
  <c r="S152" i="1"/>
  <c r="N55" i="1"/>
  <c r="Q100" i="1"/>
  <c r="T100" i="1" s="1"/>
  <c r="O76" i="1"/>
  <c r="R76" i="1" s="1"/>
  <c r="O100" i="1"/>
  <c r="S100" i="1" s="1"/>
  <c r="U100" i="1" s="1"/>
  <c r="M20" i="1"/>
  <c r="Q20" i="1" s="1"/>
  <c r="O24" i="1"/>
  <c r="R24" i="1" s="1"/>
  <c r="O56" i="1"/>
  <c r="O70" i="1"/>
  <c r="R70" i="1" s="1"/>
  <c r="Q108" i="1"/>
  <c r="T108" i="1" s="1"/>
  <c r="Q110" i="1"/>
  <c r="T110" i="1" s="1"/>
  <c r="Q111" i="1"/>
  <c r="T111" i="1" s="1"/>
  <c r="U132" i="1"/>
  <c r="O22" i="1"/>
  <c r="R22" i="1" s="1"/>
  <c r="O23" i="1"/>
  <c r="R23" i="1" s="1"/>
  <c r="O108" i="1"/>
  <c r="S108" i="1" s="1"/>
  <c r="O109" i="1"/>
  <c r="S109" i="1" s="1"/>
  <c r="O110" i="1"/>
  <c r="S110" i="1" s="1"/>
  <c r="O111" i="1"/>
  <c r="S111" i="1" s="1"/>
  <c r="M36" i="1"/>
  <c r="Q36" i="1" s="1"/>
  <c r="M38" i="1"/>
  <c r="Q38" i="1" s="1"/>
  <c r="M44" i="1"/>
  <c r="Q44" i="1" s="1"/>
  <c r="M12" i="1"/>
  <c r="M22" i="1"/>
  <c r="Q22" i="1" s="1"/>
  <c r="U135" i="1"/>
  <c r="U141" i="1"/>
  <c r="U143" i="1"/>
  <c r="U144" i="1"/>
  <c r="U140" i="1"/>
  <c r="U136" i="1"/>
  <c r="O103" i="1"/>
  <c r="S103" i="1" s="1"/>
  <c r="O16" i="1"/>
  <c r="M24" i="1"/>
  <c r="Q24" i="1" s="1"/>
  <c r="M40" i="1"/>
  <c r="Q40" i="1" s="1"/>
  <c r="M16" i="1"/>
  <c r="M23" i="1"/>
  <c r="Q23" i="1" s="1"/>
  <c r="M39" i="1"/>
  <c r="Q39" i="1" s="1"/>
  <c r="O38" i="1"/>
  <c r="R38" i="1" s="1"/>
  <c r="O39" i="1"/>
  <c r="R39" i="1" s="1"/>
  <c r="O102" i="1"/>
  <c r="S102" i="1" s="1"/>
  <c r="M52" i="1"/>
  <c r="Q52" i="1" s="1"/>
  <c r="M60" i="1"/>
  <c r="Q60" i="1" s="1"/>
  <c r="T101" i="1"/>
  <c r="T109" i="1"/>
  <c r="T112" i="1"/>
  <c r="T104" i="1"/>
  <c r="Q103" i="1"/>
  <c r="T103" i="1" s="1"/>
  <c r="M46" i="1"/>
  <c r="Q46" i="1" s="1"/>
  <c r="O72" i="1"/>
  <c r="R72" i="1" s="1"/>
  <c r="O80" i="1"/>
  <c r="R80" i="1" s="1"/>
  <c r="S112" i="1"/>
  <c r="O101" i="1"/>
  <c r="S101" i="1" s="1"/>
  <c r="Q102" i="1"/>
  <c r="T102" i="1" s="1"/>
  <c r="S104" i="1"/>
  <c r="M80" i="1"/>
  <c r="Q80" i="1" s="1"/>
  <c r="M62" i="1"/>
  <c r="Q62" i="1" s="1"/>
  <c r="M63" i="1"/>
  <c r="Q63" i="1" s="1"/>
  <c r="O62" i="1"/>
  <c r="R62" i="1" s="1"/>
  <c r="O64" i="1"/>
  <c r="R64" i="1" s="1"/>
  <c r="O79" i="1"/>
  <c r="R79" i="1" s="1"/>
  <c r="O78" i="1"/>
  <c r="R78" i="1" s="1"/>
  <c r="O77" i="1"/>
  <c r="R77" i="1" s="1"/>
  <c r="M76" i="1"/>
  <c r="Q76" i="1" s="1"/>
  <c r="M79" i="1"/>
  <c r="Q79" i="1" s="1"/>
  <c r="Q77" i="1"/>
  <c r="M78" i="1"/>
  <c r="Q78" i="1" s="1"/>
  <c r="R61" i="1"/>
  <c r="O63" i="1"/>
  <c r="R63" i="1" s="1"/>
  <c r="M61" i="1"/>
  <c r="Q61" i="1" s="1"/>
  <c r="M64" i="1"/>
  <c r="Q64" i="1" s="1"/>
  <c r="M70" i="1"/>
  <c r="Q70" i="1" s="1"/>
  <c r="M68" i="1"/>
  <c r="Q68" i="1" s="1"/>
  <c r="M69" i="1"/>
  <c r="Q69" i="1" s="1"/>
  <c r="M72" i="1"/>
  <c r="Q72" i="1" s="1"/>
  <c r="M71" i="1"/>
  <c r="Q71" i="1" s="1"/>
  <c r="M56" i="1"/>
  <c r="Q56" i="1" s="1"/>
  <c r="M55" i="1"/>
  <c r="Q55" i="1" s="1"/>
  <c r="M54" i="1"/>
  <c r="Q54" i="1" s="1"/>
  <c r="M53" i="1"/>
  <c r="Q53" i="1" s="1"/>
  <c r="O68" i="1"/>
  <c r="R68" i="1" s="1"/>
  <c r="O69" i="1"/>
  <c r="R69" i="1" s="1"/>
  <c r="O71" i="1"/>
  <c r="R71" i="1" s="1"/>
  <c r="O54" i="1"/>
  <c r="R54" i="1" s="1"/>
  <c r="O55" i="1"/>
  <c r="R55" i="1" s="1"/>
  <c r="O53" i="1"/>
  <c r="R53" i="1" s="1"/>
  <c r="R60" i="1"/>
  <c r="R56" i="1"/>
  <c r="R52" i="1"/>
  <c r="M48" i="1"/>
  <c r="Q48" i="1" s="1"/>
  <c r="M45" i="1"/>
  <c r="Q45" i="1" s="1"/>
  <c r="M47" i="1"/>
  <c r="Q47" i="1" s="1"/>
  <c r="O47" i="1"/>
  <c r="R47" i="1" s="1"/>
  <c r="O48" i="1"/>
  <c r="R48" i="1" s="1"/>
  <c r="O46" i="1"/>
  <c r="R46" i="1" s="1"/>
  <c r="O44" i="1"/>
  <c r="R44" i="1" s="1"/>
  <c r="Q37" i="1"/>
  <c r="R37" i="1"/>
  <c r="R45" i="1"/>
  <c r="R36" i="1"/>
  <c r="R21" i="1"/>
  <c r="K12" i="1"/>
  <c r="O12" i="1" s="1"/>
  <c r="S31" i="1" l="1"/>
  <c r="S29" i="1"/>
  <c r="S32" i="1"/>
  <c r="S30" i="1"/>
  <c r="S28" i="1"/>
  <c r="U108" i="1"/>
  <c r="U111" i="1"/>
  <c r="U112" i="1"/>
  <c r="U109" i="1"/>
  <c r="U102" i="1"/>
  <c r="U103" i="1"/>
  <c r="U101" i="1"/>
  <c r="S53" i="1"/>
  <c r="U104" i="1"/>
  <c r="S70" i="1"/>
  <c r="U110" i="1"/>
  <c r="S79" i="1"/>
  <c r="S63" i="1"/>
  <c r="S62" i="1"/>
  <c r="S61" i="1"/>
  <c r="S77" i="1"/>
  <c r="S78" i="1"/>
  <c r="S80" i="1"/>
  <c r="S64" i="1"/>
  <c r="S71" i="1"/>
  <c r="S69" i="1"/>
  <c r="S55" i="1"/>
  <c r="S56" i="1"/>
  <c r="S54" i="1"/>
  <c r="S68" i="1"/>
  <c r="S76" i="1"/>
  <c r="S72" i="1"/>
  <c r="S60" i="1"/>
  <c r="S52" i="1"/>
  <c r="S46" i="1"/>
  <c r="S47" i="1"/>
  <c r="S38" i="1"/>
  <c r="S37" i="1"/>
  <c r="S20" i="1"/>
  <c r="S45" i="1"/>
  <c r="S39" i="1"/>
  <c r="S23" i="1"/>
  <c r="S48" i="1"/>
  <c r="S44" i="1"/>
  <c r="S40" i="1"/>
  <c r="S36" i="1"/>
  <c r="S21" i="1"/>
  <c r="S22" i="1"/>
  <c r="S24" i="1"/>
  <c r="Q16" i="1"/>
  <c r="R16" i="1"/>
  <c r="R14" i="1"/>
  <c r="R13" i="1"/>
  <c r="Q13" i="1"/>
  <c r="Q14" i="1"/>
  <c r="L15" i="1"/>
  <c r="P15" i="1" s="1"/>
  <c r="K15" i="1"/>
  <c r="N15" i="1"/>
  <c r="G15" i="1"/>
  <c r="R12" i="1"/>
  <c r="Q12" i="1"/>
  <c r="L12" i="1"/>
  <c r="P12" i="1" s="1"/>
  <c r="H12" i="1"/>
  <c r="N12" i="1" s="1"/>
  <c r="O15" i="1" l="1"/>
  <c r="R15" i="1" s="1"/>
  <c r="M15" i="1"/>
  <c r="Q15" i="1" s="1"/>
  <c r="S16" i="1"/>
  <c r="S13" i="1"/>
  <c r="S14" i="1"/>
  <c r="S12" i="1"/>
  <c r="S15" i="1" l="1"/>
</calcChain>
</file>

<file path=xl/sharedStrings.xml><?xml version="1.0" encoding="utf-8"?>
<sst xmlns="http://schemas.openxmlformats.org/spreadsheetml/2006/main" count="2356" uniqueCount="72">
  <si>
    <t>GENE EXPRESSION OF PPO_qRT-PCR</t>
  </si>
  <si>
    <t>mstrg.26970</t>
  </si>
  <si>
    <t>Psat5g212520</t>
  </si>
  <si>
    <t>mstrg.29875</t>
  </si>
  <si>
    <t>Psat6g025120</t>
  </si>
  <si>
    <t>efficiency</t>
  </si>
  <si>
    <t>CTRL</t>
  </si>
  <si>
    <t>GENES TESTES</t>
  </si>
  <si>
    <t>efficiency GI</t>
  </si>
  <si>
    <t>GI</t>
  </si>
  <si>
    <t>Gene of Interest=GI</t>
  </si>
  <si>
    <t>efficiency HG</t>
  </si>
  <si>
    <t>HG</t>
  </si>
  <si>
    <t>HouseKeeping gene=HG</t>
  </si>
  <si>
    <t>genotype</t>
  </si>
  <si>
    <t>stage (DAP)</t>
  </si>
  <si>
    <t>GI-ct 1</t>
  </si>
  <si>
    <t>GI-ct 2</t>
  </si>
  <si>
    <t>Average Ct GI</t>
  </si>
  <si>
    <t>E-T gène cible</t>
  </si>
  <si>
    <t>HG-Ct 1</t>
  </si>
  <si>
    <t>HG-Ct 2</t>
  </si>
  <si>
    <t>Average Ct HG</t>
  </si>
  <si>
    <t>E-T gène réf</t>
  </si>
  <si>
    <t>deltaCt GI</t>
  </si>
  <si>
    <t>E-T deltaCt gène cible</t>
  </si>
  <si>
    <t>deltaCt HG</t>
  </si>
  <si>
    <t>E-T deltaCt gène réf</t>
  </si>
  <si>
    <t>R GI</t>
  </si>
  <si>
    <t>R HG</t>
  </si>
  <si>
    <t>R</t>
  </si>
  <si>
    <t>USO-31</t>
  </si>
  <si>
    <t>list</t>
  </si>
  <si>
    <t>1.0</t>
  </si>
  <si>
    <t xml:space="preserve"> -</t>
  </si>
  <si>
    <t>4.0</t>
  </si>
  <si>
    <t>EF1</t>
  </si>
  <si>
    <t>3.0</t>
  </si>
  <si>
    <t>6.0-</t>
  </si>
  <si>
    <t>6,24-</t>
  </si>
  <si>
    <t>6,48-</t>
  </si>
  <si>
    <t>6,72-</t>
  </si>
  <si>
    <t>HG-Ct 3</t>
  </si>
  <si>
    <t>6.0+</t>
  </si>
  <si>
    <t>6,24+</t>
  </si>
  <si>
    <t>6,48+</t>
  </si>
  <si>
    <t>7.0</t>
  </si>
  <si>
    <t>GI-ct 3</t>
  </si>
  <si>
    <t>8.0</t>
  </si>
  <si>
    <t>ASP</t>
  </si>
  <si>
    <t>X?</t>
  </si>
  <si>
    <t>9.0</t>
  </si>
  <si>
    <t>1. Isolation</t>
  </si>
  <si>
    <t>3x 1. Isolation</t>
  </si>
  <si>
    <t>4. Isolation</t>
  </si>
  <si>
    <t>3. Isolation</t>
  </si>
  <si>
    <t>6.- Isolation</t>
  </si>
  <si>
    <t>3x 6.- Isolation</t>
  </si>
  <si>
    <t>6.+ +7.0 Isolation</t>
  </si>
  <si>
    <t>3X 6.+  Isolation</t>
  </si>
  <si>
    <t>8. Isolation</t>
  </si>
  <si>
    <t>9. Isolation</t>
  </si>
  <si>
    <r>
      <t>1</t>
    </r>
    <r>
      <rPr>
        <b/>
        <vertAlign val="superscript"/>
        <sz val="10"/>
        <rFont val="Times New Roman"/>
        <family val="1"/>
        <charset val="238"/>
      </rPr>
      <t>st</t>
    </r>
    <r>
      <rPr>
        <b/>
        <sz val="10"/>
        <rFont val="Times New Roman"/>
        <family val="1"/>
        <charset val="238"/>
      </rPr>
      <t xml:space="preserve"> (+2nd) Biological repeat </t>
    </r>
  </si>
  <si>
    <t>Leaf</t>
  </si>
  <si>
    <t>PP2C-1</t>
  </si>
  <si>
    <t>IAA-2</t>
  </si>
  <si>
    <t>Isolation</t>
  </si>
  <si>
    <t>x</t>
  </si>
  <si>
    <r>
      <t>1</t>
    </r>
    <r>
      <rPr>
        <b/>
        <vertAlign val="superscript"/>
        <sz val="10"/>
        <rFont val="Times New Roman"/>
        <family val="1"/>
        <charset val="238"/>
      </rPr>
      <t>st</t>
    </r>
    <r>
      <rPr>
        <b/>
        <sz val="10"/>
        <rFont val="Times New Roman"/>
        <family val="1"/>
        <charset val="238"/>
      </rPr>
      <t xml:space="preserve"> (2nd) Biological repeat </t>
    </r>
  </si>
  <si>
    <t>PCNA</t>
  </si>
  <si>
    <t>CAT</t>
  </si>
  <si>
    <t>CANLEA34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</si>
</sst>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0"/>
      <name val="Arial"/>
      <family val="2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color indexed="8"/>
      <name val="Times New Roman"/>
      <family val="1"/>
    </font>
    <font>
      <sz val="8.25"/>
      <name val="Microsoft Sans Serif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5" fillId="2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7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17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Normal" xfId="1" xr:uid="{EA5AEBEB-B4F3-484F-B454-40A74722A95B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DFA6D-66C6-48A9-98BE-3FCF77EB6870}">
  <dimension ref="A1:AI120"/>
  <sheetViews>
    <sheetView tabSelected="1" workbookViewId="0">
      <selection activeCell="E3" sqref="E3"/>
    </sheetView>
  </sheetViews>
  <sheetFormatPr defaultRowHeight="15" x14ac:dyDescent="0.25"/>
  <cols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62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31" t="s">
        <v>6</v>
      </c>
      <c r="F7" s="32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0.93799999999999994</v>
      </c>
      <c r="F8" s="10"/>
      <c r="G8" s="9" t="s">
        <v>9</v>
      </c>
      <c r="H8" s="40" t="s">
        <v>64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33" t="s">
        <v>11</v>
      </c>
      <c r="E9" s="13">
        <v>0.88500000000000001</v>
      </c>
      <c r="F9" s="13"/>
      <c r="G9" s="33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38.2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27.44</v>
      </c>
      <c r="F12" s="17">
        <v>27.27</v>
      </c>
      <c r="G12" s="17">
        <f>AVERAGE(E12:F12)</f>
        <v>27.355</v>
      </c>
      <c r="H12" s="17">
        <f>STDEV(E12:F12)</f>
        <v>0.12020815280171429</v>
      </c>
      <c r="I12" s="18">
        <v>27.67</v>
      </c>
      <c r="J12" s="18">
        <v>27.42</v>
      </c>
      <c r="K12" s="18">
        <f>AVERAGE(I12:J12)</f>
        <v>27.545000000000002</v>
      </c>
      <c r="L12" s="18">
        <f>STDEV(I12:J12)</f>
        <v>0.17677669529663689</v>
      </c>
      <c r="M12" s="17">
        <f>G12-$G$12</f>
        <v>0</v>
      </c>
      <c r="N12" s="17">
        <f>H12</f>
        <v>0.12020815280171429</v>
      </c>
      <c r="O12" s="18">
        <f>K12-$K$12</f>
        <v>0</v>
      </c>
      <c r="P12" s="18">
        <f>L12</f>
        <v>0.17677669529663689</v>
      </c>
      <c r="Q12" s="17">
        <f>POWER((1+$E$8),-M12)</f>
        <v>1</v>
      </c>
      <c r="R12" s="18">
        <f>POWER((1+$E$9),-O12)</f>
        <v>1</v>
      </c>
      <c r="S12" s="19">
        <f>Q12/R12</f>
        <v>1</v>
      </c>
    </row>
    <row r="13" spans="1:35" x14ac:dyDescent="0.25">
      <c r="B13" s="47"/>
      <c r="C13" s="37" t="s">
        <v>33</v>
      </c>
      <c r="D13" s="39"/>
      <c r="E13" s="17">
        <v>25.52</v>
      </c>
      <c r="F13" s="17">
        <v>25.43</v>
      </c>
      <c r="G13" s="17">
        <f>AVERAGE(E13:F13)</f>
        <v>25.475000000000001</v>
      </c>
      <c r="H13" s="17">
        <f>STDEV(E13:F13)</f>
        <v>6.3639610306789177E-2</v>
      </c>
      <c r="I13" s="18">
        <v>27.05</v>
      </c>
      <c r="J13" s="18">
        <v>27.09</v>
      </c>
      <c r="K13" s="18">
        <f>AVERAGE(I13:J13)</f>
        <v>27.07</v>
      </c>
      <c r="L13" s="18">
        <f>STDEV(I13:J13)</f>
        <v>2.8284271247461298E-2</v>
      </c>
      <c r="M13" s="17">
        <f>G13-$G$12</f>
        <v>-1.879999999999999</v>
      </c>
      <c r="N13" s="17">
        <f>H13</f>
        <v>6.3639610306789177E-2</v>
      </c>
      <c r="O13" s="18">
        <f>K13-$K$12</f>
        <v>-0.47500000000000142</v>
      </c>
      <c r="P13" s="18">
        <f>L13</f>
        <v>2.8284271247461298E-2</v>
      </c>
      <c r="Q13" s="17">
        <f>POWER((1+$E$8),-M13)</f>
        <v>3.4691660904451931</v>
      </c>
      <c r="R13" s="18">
        <f>POWER((1+$E$9),-O13)</f>
        <v>1.3513657056756516</v>
      </c>
      <c r="S13" s="19">
        <f>Q13/R13</f>
        <v>2.5671556380888698</v>
      </c>
    </row>
    <row r="14" spans="1:35" x14ac:dyDescent="0.25">
      <c r="B14" s="47"/>
      <c r="C14" s="49">
        <v>45292</v>
      </c>
      <c r="D14" s="39"/>
      <c r="E14" s="17">
        <v>28.88</v>
      </c>
      <c r="F14" s="17">
        <v>29.08</v>
      </c>
      <c r="G14" s="17">
        <f>AVERAGE(E14:F14)</f>
        <v>28.979999999999997</v>
      </c>
      <c r="H14" s="17">
        <f>STDEV(E14:F14)</f>
        <v>0.141421356237309</v>
      </c>
      <c r="I14" s="18">
        <v>27.85</v>
      </c>
      <c r="J14" s="18">
        <v>27.75</v>
      </c>
      <c r="K14" s="18">
        <f>AVERAGE(I14:J14)</f>
        <v>27.8</v>
      </c>
      <c r="L14" s="18">
        <f>STDEV(I14:J14)</f>
        <v>7.0710678118655765E-2</v>
      </c>
      <c r="M14" s="17">
        <f>G14-$G$12</f>
        <v>1.6249999999999964</v>
      </c>
      <c r="N14" s="17">
        <f>H14</f>
        <v>0.141421356237309</v>
      </c>
      <c r="O14" s="18">
        <f>K14-$K$12</f>
        <v>0.25499999999999901</v>
      </c>
      <c r="P14" s="18">
        <f>L14</f>
        <v>7.0710678118655765E-2</v>
      </c>
      <c r="Q14" s="17">
        <f>POWER((1+$E$8),-M14)</f>
        <v>0.34123228893506602</v>
      </c>
      <c r="R14" s="18">
        <f>POWER((1+$E$9),-O14)</f>
        <v>0.85073755470036827</v>
      </c>
      <c r="S14" s="19">
        <f>Q14/R14</f>
        <v>0.40110171115609067</v>
      </c>
    </row>
    <row r="15" spans="1:35" x14ac:dyDescent="0.25">
      <c r="B15" s="47"/>
      <c r="C15" s="49">
        <v>17533</v>
      </c>
      <c r="D15" s="39"/>
      <c r="E15" s="17">
        <v>39.21</v>
      </c>
      <c r="F15" s="17">
        <v>39.21</v>
      </c>
      <c r="G15" s="17">
        <f>AVERAGE(E15:F15)</f>
        <v>39.21</v>
      </c>
      <c r="H15" s="17">
        <f>STDEV(E15:F15)</f>
        <v>0</v>
      </c>
      <c r="I15" s="18">
        <v>38.590000000000003</v>
      </c>
      <c r="J15" s="18">
        <v>38.590000000000003</v>
      </c>
      <c r="K15" s="18">
        <f>AVERAGE(I15:J15)</f>
        <v>38.590000000000003</v>
      </c>
      <c r="L15" s="18">
        <f>STDEV(I15:J15)</f>
        <v>0</v>
      </c>
      <c r="M15" s="17">
        <f>G15-$G$12</f>
        <v>11.855</v>
      </c>
      <c r="N15" s="17">
        <f>H15</f>
        <v>0</v>
      </c>
      <c r="O15" s="18">
        <f>K15-$K$12</f>
        <v>11.045000000000002</v>
      </c>
      <c r="P15" s="18">
        <f>L15</f>
        <v>0</v>
      </c>
      <c r="Q15" s="17">
        <f>POWER((1+$E$8),-M15)</f>
        <v>3.9212183332244669E-4</v>
      </c>
      <c r="R15" s="18">
        <f>POWER((1+$E$9),-O15)</f>
        <v>9.103032412316165E-4</v>
      </c>
      <c r="S15" s="19">
        <f>Q15/R15</f>
        <v>0.43075957061507997</v>
      </c>
    </row>
    <row r="16" spans="1:35" x14ac:dyDescent="0.25">
      <c r="B16" s="48"/>
      <c r="C16" s="49">
        <v>26299</v>
      </c>
      <c r="D16" s="50"/>
      <c r="E16" s="17">
        <v>30.94</v>
      </c>
      <c r="F16" s="17">
        <v>30.82</v>
      </c>
      <c r="G16" s="17">
        <f>AVERAGE(E16:F16)</f>
        <v>30.880000000000003</v>
      </c>
      <c r="H16" s="17">
        <f>STDEV(E16:F16)</f>
        <v>8.4852813742386402E-2</v>
      </c>
      <c r="I16" s="18">
        <v>29.61</v>
      </c>
      <c r="J16" s="18">
        <v>29.53</v>
      </c>
      <c r="K16" s="18">
        <f>AVERAGE(I16:J16)</f>
        <v>29.57</v>
      </c>
      <c r="L16" s="18">
        <f>STDEV(I16:J16)</f>
        <v>5.6568542494922595E-2</v>
      </c>
      <c r="M16" s="17">
        <f>G16-$G$12</f>
        <v>3.5250000000000021</v>
      </c>
      <c r="N16" s="17">
        <f>H16</f>
        <v>8.4852813742386402E-2</v>
      </c>
      <c r="O16" s="18">
        <f t="shared" ref="O16" si="0">K16-$K$12</f>
        <v>2.0249999999999986</v>
      </c>
      <c r="P16" s="18">
        <f t="shared" ref="P16" si="1">L16</f>
        <v>5.6568542494922595E-2</v>
      </c>
      <c r="Q16" s="17">
        <f t="shared" ref="Q16" si="2">POWER((1+$E$8),-M16)</f>
        <v>9.7068417896266593E-2</v>
      </c>
      <c r="R16" s="18">
        <f t="shared" ref="R16" si="3">POWER((1+$E$9),-O16)</f>
        <v>0.2770094002853421</v>
      </c>
      <c r="S16" s="19">
        <f t="shared" ref="S16" si="4">Q16/R16</f>
        <v>0.35041560970955593</v>
      </c>
    </row>
    <row r="19" spans="1:19" ht="38.2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19" x14ac:dyDescent="0.25">
      <c r="B20" s="46" t="s">
        <v>31</v>
      </c>
      <c r="C20" s="37" t="s">
        <v>63</v>
      </c>
      <c r="D20" s="39"/>
      <c r="E20" s="17">
        <v>27.16</v>
      </c>
      <c r="F20" s="17">
        <v>27.19</v>
      </c>
      <c r="G20" s="17">
        <f>AVERAGE(E20:F20)</f>
        <v>27.175000000000001</v>
      </c>
      <c r="H20" s="17">
        <f>STDEV(E20:F20)</f>
        <v>2.1213203435597228E-2</v>
      </c>
      <c r="I20" s="18">
        <v>27.55</v>
      </c>
      <c r="J20" s="18">
        <v>27.51</v>
      </c>
      <c r="K20" s="18">
        <f>AVERAGE(I20:J20)</f>
        <v>27.53</v>
      </c>
      <c r="L20" s="18">
        <f>STDEV(I20:J20)</f>
        <v>2.8284271247461298E-2</v>
      </c>
      <c r="M20" s="17">
        <f>G20-$G$20</f>
        <v>0</v>
      </c>
      <c r="N20" s="17">
        <f>H20</f>
        <v>2.1213203435597228E-2</v>
      </c>
      <c r="O20" s="18">
        <f>K20-$K$20</f>
        <v>0</v>
      </c>
      <c r="P20" s="18">
        <f>L20</f>
        <v>2.8284271247461298E-2</v>
      </c>
      <c r="Q20" s="17">
        <f>POWER((1+$E$8),-M20)</f>
        <v>1</v>
      </c>
      <c r="R20" s="18">
        <f>POWER((1+$E$9),-O20)</f>
        <v>1</v>
      </c>
      <c r="S20" s="19">
        <f>Q20/R20</f>
        <v>1</v>
      </c>
    </row>
    <row r="21" spans="1:19" ht="13.5" customHeight="1" x14ac:dyDescent="0.25">
      <c r="B21" s="47"/>
      <c r="C21" s="37" t="s">
        <v>33</v>
      </c>
      <c r="D21" s="39"/>
      <c r="E21" s="17">
        <v>25.22</v>
      </c>
      <c r="F21" s="17">
        <v>25.5</v>
      </c>
      <c r="G21" s="17">
        <f>AVERAGE(E21:F21)</f>
        <v>25.36</v>
      </c>
      <c r="H21" s="17">
        <f>STDEV(E21:F21)</f>
        <v>0.1979898987322341</v>
      </c>
      <c r="I21" s="18">
        <v>26.75</v>
      </c>
      <c r="J21" s="18">
        <v>26.84</v>
      </c>
      <c r="K21" s="18">
        <f>AVERAGE(I21:J21)</f>
        <v>26.795000000000002</v>
      </c>
      <c r="L21" s="18">
        <f>STDEV(I21:J21)</f>
        <v>6.3639610306789177E-2</v>
      </c>
      <c r="M21" s="17">
        <f>G21-$G$20</f>
        <v>-1.8150000000000013</v>
      </c>
      <c r="N21" s="17">
        <f>H21</f>
        <v>0.1979898987322341</v>
      </c>
      <c r="O21" s="18">
        <f t="shared" ref="O21:O24" si="5">K21-$K$20</f>
        <v>-0.73499999999999943</v>
      </c>
      <c r="P21" s="18">
        <f>L21</f>
        <v>6.3639610306789177E-2</v>
      </c>
      <c r="Q21" s="17">
        <f>POWER((1+$E$8),-M21)</f>
        <v>3.3231282123634651</v>
      </c>
      <c r="R21" s="18">
        <f>POWER((1+$E$9),-O21)</f>
        <v>1.5935065229836529</v>
      </c>
      <c r="S21" s="19">
        <f>Q21/R21</f>
        <v>2.0854186439985822</v>
      </c>
    </row>
    <row r="22" spans="1:19" x14ac:dyDescent="0.25">
      <c r="B22" s="47"/>
      <c r="C22" s="49">
        <v>45292</v>
      </c>
      <c r="D22" s="39"/>
      <c r="E22" s="17">
        <v>29.06</v>
      </c>
      <c r="F22" s="17">
        <v>29.16</v>
      </c>
      <c r="G22" s="17">
        <f>AVERAGE(E22:F22)</f>
        <v>29.11</v>
      </c>
      <c r="H22" s="17">
        <f>STDEV(E22:F22)</f>
        <v>7.0710678118655765E-2</v>
      </c>
      <c r="I22" s="18">
        <v>28.29</v>
      </c>
      <c r="J22" s="18">
        <v>27.81</v>
      </c>
      <c r="K22" s="18">
        <f>AVERAGE(I22:J22)</f>
        <v>28.049999999999997</v>
      </c>
      <c r="L22" s="18">
        <f>STDEV(I22:J22)</f>
        <v>0.33941125496954311</v>
      </c>
      <c r="M22" s="17">
        <f>G22-$G$20</f>
        <v>1.9349999999999987</v>
      </c>
      <c r="N22" s="17">
        <f>H22</f>
        <v>7.0710678118655765E-2</v>
      </c>
      <c r="O22" s="18">
        <f t="shared" si="5"/>
        <v>0.51999999999999602</v>
      </c>
      <c r="P22" s="18">
        <f>L22</f>
        <v>0.33941125496954311</v>
      </c>
      <c r="Q22" s="17">
        <f>POWER((1+$E$8),-M22)</f>
        <v>0.27795241373410845</v>
      </c>
      <c r="R22" s="18">
        <f>POWER((1+$E$9),-O22)</f>
        <v>0.7191808184414864</v>
      </c>
      <c r="S22" s="19">
        <f>Q22/R22</f>
        <v>0.38648474292800267</v>
      </c>
    </row>
    <row r="23" spans="1:19" x14ac:dyDescent="0.25">
      <c r="B23" s="47"/>
      <c r="C23" s="49">
        <v>17533</v>
      </c>
      <c r="D23" s="39"/>
      <c r="E23" s="17">
        <v>39.21</v>
      </c>
      <c r="F23" s="17">
        <v>39.21</v>
      </c>
      <c r="G23" s="17">
        <f>AVERAGE(E23:F23)</f>
        <v>39.21</v>
      </c>
      <c r="H23" s="17">
        <f>STDEV(E23:F23)</f>
        <v>0</v>
      </c>
      <c r="I23" s="18">
        <v>38.590000000000003</v>
      </c>
      <c r="J23" s="18">
        <v>38.590000000000003</v>
      </c>
      <c r="K23" s="18">
        <f>AVERAGE(I23:J23)</f>
        <v>38.590000000000003</v>
      </c>
      <c r="L23" s="18">
        <f>STDEV(I23:J23)</f>
        <v>0</v>
      </c>
      <c r="M23" s="17">
        <f>G23-$G$20</f>
        <v>12.035</v>
      </c>
      <c r="N23" s="17">
        <f>H23</f>
        <v>0</v>
      </c>
      <c r="O23" s="18">
        <f t="shared" si="5"/>
        <v>11.060000000000002</v>
      </c>
      <c r="P23" s="18">
        <f>L23</f>
        <v>0</v>
      </c>
      <c r="Q23" s="17">
        <f>POWER((1+$E$8),-M23)</f>
        <v>3.4809464749980677E-4</v>
      </c>
      <c r="R23" s="18">
        <f>POWER((1+$E$9),-O23)</f>
        <v>9.0168826743067634E-4</v>
      </c>
      <c r="S23" s="19">
        <f>Q23/R23</f>
        <v>0.3860476620059482</v>
      </c>
    </row>
    <row r="24" spans="1:19" x14ac:dyDescent="0.25">
      <c r="B24" s="48"/>
      <c r="C24" s="49">
        <v>26299</v>
      </c>
      <c r="D24" s="50"/>
      <c r="E24" s="17">
        <v>31.07</v>
      </c>
      <c r="F24" s="17">
        <v>30.77</v>
      </c>
      <c r="G24" s="17">
        <f>AVERAGE(E24:F24)</f>
        <v>30.92</v>
      </c>
      <c r="H24" s="17">
        <f>STDEV(E24:F24)</f>
        <v>0.21213203435596475</v>
      </c>
      <c r="I24" s="18">
        <v>29.17</v>
      </c>
      <c r="J24" s="18">
        <v>29.53</v>
      </c>
      <c r="K24" s="18">
        <f>AVERAGE(I24:J24)</f>
        <v>29.35</v>
      </c>
      <c r="L24" s="18">
        <f>STDEV(I24:J24)</f>
        <v>0.25455844122715671</v>
      </c>
      <c r="M24" s="17">
        <f>G24-$G$20</f>
        <v>3.745000000000001</v>
      </c>
      <c r="N24" s="17">
        <f>H24</f>
        <v>0.21213203435596475</v>
      </c>
      <c r="O24" s="18">
        <f t="shared" si="5"/>
        <v>1.8200000000000003</v>
      </c>
      <c r="P24" s="18">
        <f t="shared" ref="P24" si="6">L24</f>
        <v>0.25455844122715671</v>
      </c>
      <c r="Q24" s="17">
        <f t="shared" ref="Q24" si="7">POWER((1+$E$8),-M24)</f>
        <v>8.3918965436780527E-2</v>
      </c>
      <c r="R24" s="18">
        <f t="shared" ref="R24" si="8">POWER((1+$E$9),-O24)</f>
        <v>0.31545203596104765</v>
      </c>
      <c r="S24" s="19">
        <f t="shared" ref="S24" si="9">Q24/R24</f>
        <v>0.26602765514292931</v>
      </c>
    </row>
    <row r="26" spans="1:19" x14ac:dyDescent="0.25">
      <c r="A26" t="s">
        <v>54</v>
      </c>
    </row>
    <row r="27" spans="1:19" ht="38.2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19" x14ac:dyDescent="0.25">
      <c r="B28" s="46" t="s">
        <v>31</v>
      </c>
      <c r="C28" s="37" t="s">
        <v>63</v>
      </c>
      <c r="D28" s="39"/>
      <c r="E28" s="17">
        <v>27.16</v>
      </c>
      <c r="F28" s="17">
        <v>27.19</v>
      </c>
      <c r="G28" s="17">
        <f>AVERAGE(E28:F28)</f>
        <v>27.175000000000001</v>
      </c>
      <c r="H28" s="17">
        <f>STDEV(E28:F28)</f>
        <v>2.1213203435597228E-2</v>
      </c>
      <c r="I28" s="18">
        <v>27.55</v>
      </c>
      <c r="J28" s="18">
        <v>27.51</v>
      </c>
      <c r="K28" s="18">
        <f>AVERAGE(I28:J28)</f>
        <v>27.53</v>
      </c>
      <c r="L28" s="18">
        <f>STDEV(I28:J28)</f>
        <v>2.8284271247461298E-2</v>
      </c>
      <c r="M28" s="17">
        <f>G28-$G$28</f>
        <v>0</v>
      </c>
      <c r="N28" s="17">
        <f>H28</f>
        <v>2.1213203435597228E-2</v>
      </c>
      <c r="O28" s="18">
        <f>K28-$K$28</f>
        <v>0</v>
      </c>
      <c r="P28" s="18">
        <f>L28</f>
        <v>2.8284271247461298E-2</v>
      </c>
      <c r="Q28" s="17">
        <f>POWER((1+$E$8),-M28)</f>
        <v>1</v>
      </c>
      <c r="R28" s="18">
        <f>POWER((1+$E$9),-O28)</f>
        <v>1</v>
      </c>
      <c r="S28" s="19">
        <f>Q28/R28</f>
        <v>1</v>
      </c>
    </row>
    <row r="29" spans="1:19" x14ac:dyDescent="0.25">
      <c r="B29" s="47"/>
      <c r="C29" s="37" t="s">
        <v>35</v>
      </c>
      <c r="D29" s="39"/>
      <c r="E29" s="17">
        <v>29.03</v>
      </c>
      <c r="F29" s="17">
        <v>28.85</v>
      </c>
      <c r="G29" s="17">
        <f>AVERAGE(E29:F29)</f>
        <v>28.94</v>
      </c>
      <c r="H29" s="17">
        <f>STDEV(E29:F29)</f>
        <v>0.12727922061357835</v>
      </c>
      <c r="I29" s="18">
        <v>28.34</v>
      </c>
      <c r="J29" s="18">
        <v>28.1</v>
      </c>
      <c r="K29" s="18">
        <f>AVERAGE(I29:J29)</f>
        <v>28.22</v>
      </c>
      <c r="L29" s="18">
        <f>STDEV(I29:J29)</f>
        <v>0.16970562748477031</v>
      </c>
      <c r="M29" s="17">
        <f>G29-$G$28</f>
        <v>1.7650000000000006</v>
      </c>
      <c r="N29" s="17">
        <f>H29</f>
        <v>0.12727922061357835</v>
      </c>
      <c r="O29" s="18">
        <f t="shared" ref="O29:O32" si="10">K29-$K$28</f>
        <v>0.68999999999999773</v>
      </c>
      <c r="P29" s="18">
        <f>L29</f>
        <v>0.16970562748477031</v>
      </c>
      <c r="Q29" s="17">
        <f>POWER((1+$E$8),-M29)</f>
        <v>0.31104311397327206</v>
      </c>
      <c r="R29" s="18">
        <f>POWER((1+$E$9),-O29)</f>
        <v>0.64570651057990702</v>
      </c>
      <c r="S29" s="19">
        <f>Q29/R29</f>
        <v>0.4817097379023253</v>
      </c>
    </row>
    <row r="30" spans="1:19" x14ac:dyDescent="0.25">
      <c r="B30" s="47"/>
      <c r="C30" s="37">
        <v>4.24</v>
      </c>
      <c r="D30" s="39"/>
      <c r="E30" s="17" t="s">
        <v>34</v>
      </c>
      <c r="F30" s="17" t="s">
        <v>34</v>
      </c>
      <c r="G30" s="17" t="e">
        <f>AVERAGE(E30:F30)</f>
        <v>#DIV/0!</v>
      </c>
      <c r="H30" s="17" t="e">
        <f>STDEV(E30:F30)</f>
        <v>#DIV/0!</v>
      </c>
      <c r="I30" s="18" t="s">
        <v>34</v>
      </c>
      <c r="J30" s="18" t="s">
        <v>34</v>
      </c>
      <c r="K30" s="18" t="e">
        <f>AVERAGE(I30:J30)</f>
        <v>#DIV/0!</v>
      </c>
      <c r="L30" s="18" t="e">
        <f>STDEV(I30:J30)</f>
        <v>#DIV/0!</v>
      </c>
      <c r="M30" s="17" t="e">
        <f>G30-$G$28</f>
        <v>#DIV/0!</v>
      </c>
      <c r="N30" s="17" t="e">
        <f>H30</f>
        <v>#DIV/0!</v>
      </c>
      <c r="O30" s="18" t="e">
        <f t="shared" si="10"/>
        <v>#DIV/0!</v>
      </c>
      <c r="P30" s="18" t="e">
        <f>L30</f>
        <v>#DIV/0!</v>
      </c>
      <c r="Q30" s="17" t="e">
        <f>POWER((1+$E$8),-M30)</f>
        <v>#DIV/0!</v>
      </c>
      <c r="R30" s="18" t="e">
        <f>POWER((1+$E$9),-O30)</f>
        <v>#DIV/0!</v>
      </c>
      <c r="S30" s="19" t="e">
        <f>Q30/R30</f>
        <v>#DIV/0!</v>
      </c>
    </row>
    <row r="31" spans="1:19" x14ac:dyDescent="0.25">
      <c r="B31" s="47"/>
      <c r="C31" s="37">
        <v>4.4800000000000004</v>
      </c>
      <c r="D31" s="39"/>
      <c r="E31" s="17">
        <v>32.93</v>
      </c>
      <c r="F31" s="17">
        <v>32.89</v>
      </c>
      <c r="G31" s="17">
        <f>AVERAGE(E31:F31)</f>
        <v>32.909999999999997</v>
      </c>
      <c r="H31" s="17">
        <f>STDEV(E31:F31)</f>
        <v>2.8284271247461298E-2</v>
      </c>
      <c r="I31" s="18">
        <v>31.8</v>
      </c>
      <c r="J31" s="18">
        <v>31.44</v>
      </c>
      <c r="K31" s="18">
        <f>AVERAGE(I31:J31)</f>
        <v>31.62</v>
      </c>
      <c r="L31" s="18">
        <f>STDEV(I31:J31)</f>
        <v>0.25455844122715671</v>
      </c>
      <c r="M31" s="17">
        <f>G31-$G$28</f>
        <v>5.7349999999999959</v>
      </c>
      <c r="N31" s="17">
        <f>H31</f>
        <v>2.8284271247461298E-2</v>
      </c>
      <c r="O31" s="18">
        <f t="shared" si="10"/>
        <v>4.09</v>
      </c>
      <c r="P31" s="18">
        <f>L31</f>
        <v>0.25455844122715671</v>
      </c>
      <c r="Q31" s="17">
        <f>POWER((1+$E$8),-M31)</f>
        <v>2.2491898422081869E-2</v>
      </c>
      <c r="R31" s="18">
        <f>POWER((1+$E$9),-O31)</f>
        <v>7.4812912082079422E-2</v>
      </c>
      <c r="S31" s="19">
        <f>Q31/R31</f>
        <v>0.30064193193556421</v>
      </c>
    </row>
    <row r="32" spans="1:19" x14ac:dyDescent="0.25">
      <c r="B32" s="48"/>
      <c r="C32" s="37">
        <v>4.72</v>
      </c>
      <c r="D32" s="39"/>
      <c r="E32" s="17">
        <v>34.29</v>
      </c>
      <c r="F32" s="17">
        <v>33.9</v>
      </c>
      <c r="G32" s="17">
        <f>AVERAGE(E32:F32)</f>
        <v>34.094999999999999</v>
      </c>
      <c r="H32" s="17">
        <f>STDEV(E32:F32)</f>
        <v>0.27577164466275395</v>
      </c>
      <c r="I32" s="18">
        <v>32.799999999999997</v>
      </c>
      <c r="J32" s="18">
        <v>33.43</v>
      </c>
      <c r="K32" s="18">
        <f>AVERAGE(I32:J32)</f>
        <v>33.114999999999995</v>
      </c>
      <c r="L32" s="18">
        <f>STDEV(I32:J32)</f>
        <v>0.44547727214752675</v>
      </c>
      <c r="M32" s="17">
        <f>G32-$G$28</f>
        <v>6.9199999999999982</v>
      </c>
      <c r="N32" s="17">
        <f>H32</f>
        <v>0.27577164466275395</v>
      </c>
      <c r="O32" s="18">
        <f t="shared" si="10"/>
        <v>5.5849999999999937</v>
      </c>
      <c r="P32" s="18">
        <f t="shared" ref="P32" si="11">L32</f>
        <v>0.44547727214752675</v>
      </c>
      <c r="Q32" s="17">
        <f t="shared" ref="Q32" si="12">POWER((1+$E$8),-M32)</f>
        <v>1.0268615510817165E-2</v>
      </c>
      <c r="R32" s="18">
        <f t="shared" ref="R32" si="13">POWER((1+$E$9),-O32)</f>
        <v>2.8999204519720389E-2</v>
      </c>
      <c r="S32" s="19">
        <f t="shared" ref="S32" si="14">Q32/R32</f>
        <v>0.35409990311403805</v>
      </c>
    </row>
    <row r="35" spans="1:19" ht="38.2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27.17</v>
      </c>
      <c r="F36" s="17">
        <v>27.08</v>
      </c>
      <c r="G36" s="17">
        <f>AVERAGE(E36:F36)</f>
        <v>27.125</v>
      </c>
      <c r="H36" s="17">
        <f>STDEV(E36:F36)</f>
        <v>6.3639610306791689E-2</v>
      </c>
      <c r="I36" s="18">
        <v>27.44</v>
      </c>
      <c r="J36" s="18">
        <v>27.33</v>
      </c>
      <c r="K36" s="18">
        <f>AVERAGE(I36:J36)</f>
        <v>27.384999999999998</v>
      </c>
      <c r="L36" s="18">
        <f>STDEV(I36:J36)</f>
        <v>7.7781745930522339E-2</v>
      </c>
      <c r="M36" s="17">
        <f>G36-$G$36</f>
        <v>0</v>
      </c>
      <c r="N36" s="17">
        <f>H36</f>
        <v>6.3639610306791689E-2</v>
      </c>
      <c r="O36" s="18">
        <f>K36-$K$36</f>
        <v>0</v>
      </c>
      <c r="P36" s="18">
        <f>L36</f>
        <v>7.7781745930522339E-2</v>
      </c>
      <c r="Q36" s="17">
        <f>POWER((1+$E$8),-M36)</f>
        <v>1</v>
      </c>
      <c r="R36" s="18">
        <f>POWER((1+$E$9),-O36)</f>
        <v>1</v>
      </c>
      <c r="S36" s="19">
        <f>Q36/R36</f>
        <v>1</v>
      </c>
    </row>
    <row r="37" spans="1:19" x14ac:dyDescent="0.25">
      <c r="B37" s="47"/>
      <c r="C37" s="37" t="s">
        <v>35</v>
      </c>
      <c r="D37" s="39"/>
      <c r="E37" s="17">
        <v>29.03</v>
      </c>
      <c r="F37" s="17">
        <v>28.84</v>
      </c>
      <c r="G37" s="17">
        <f>AVERAGE(E37:F37)</f>
        <v>28.935000000000002</v>
      </c>
      <c r="H37" s="17">
        <f>STDEV(E37:F37)</f>
        <v>0.13435028842544494</v>
      </c>
      <c r="I37" s="18">
        <v>28.5</v>
      </c>
      <c r="J37" s="18">
        <v>28.33</v>
      </c>
      <c r="K37" s="18">
        <f>AVERAGE(I37:J37)</f>
        <v>28.414999999999999</v>
      </c>
      <c r="L37" s="18">
        <f>STDEV(I37:J37)</f>
        <v>0.12020815280171429</v>
      </c>
      <c r="M37" s="17">
        <f>G37-$G$36</f>
        <v>1.8100000000000023</v>
      </c>
      <c r="N37" s="17">
        <f>H37</f>
        <v>0.13435028842544494</v>
      </c>
      <c r="O37" s="18">
        <f t="shared" ref="O37:O40" si="15">K37-$K$36</f>
        <v>1.0300000000000011</v>
      </c>
      <c r="P37" s="18">
        <f>L37</f>
        <v>0.12020815280171429</v>
      </c>
      <c r="Q37" s="17">
        <f>POWER((1+$E$8),-M37)</f>
        <v>0.30191846262237576</v>
      </c>
      <c r="R37" s="18">
        <f>POWER((1+$E$9),-O37)</f>
        <v>0.52051027237713698</v>
      </c>
      <c r="S37" s="19">
        <f>Q37/R37</f>
        <v>0.58004323573391459</v>
      </c>
    </row>
    <row r="38" spans="1:19" x14ac:dyDescent="0.25">
      <c r="B38" s="47"/>
      <c r="C38" s="37">
        <v>4.24</v>
      </c>
      <c r="D38" s="39"/>
      <c r="E38" s="17" t="s">
        <v>34</v>
      </c>
      <c r="F38" s="17" t="s">
        <v>34</v>
      </c>
      <c r="G38" s="17" t="e">
        <f>AVERAGE(E38:F38)</f>
        <v>#DIV/0!</v>
      </c>
      <c r="H38" s="17" t="e">
        <f>STDEV(E38:F38)</f>
        <v>#DIV/0!</v>
      </c>
      <c r="I38" s="18" t="s">
        <v>34</v>
      </c>
      <c r="J38" s="18" t="s">
        <v>34</v>
      </c>
      <c r="K38" s="18" t="e">
        <f>AVERAGE(I38:J38)</f>
        <v>#DIV/0!</v>
      </c>
      <c r="L38" s="18" t="e">
        <f>STDEV(I38:J38)</f>
        <v>#DIV/0!</v>
      </c>
      <c r="M38" s="17" t="e">
        <f>G38-$G$36</f>
        <v>#DIV/0!</v>
      </c>
      <c r="N38" s="17" t="e">
        <f>H38</f>
        <v>#DIV/0!</v>
      </c>
      <c r="O38" s="18" t="e">
        <f t="shared" si="15"/>
        <v>#DIV/0!</v>
      </c>
      <c r="P38" s="18" t="e">
        <f>L38</f>
        <v>#DIV/0!</v>
      </c>
      <c r="Q38" s="17" t="e">
        <f>POWER((1+$E$8),-M38)</f>
        <v>#DIV/0!</v>
      </c>
      <c r="R38" s="18" t="e">
        <f>POWER((1+$E$9),-O38)</f>
        <v>#DIV/0!</v>
      </c>
      <c r="S38" s="19" t="e">
        <f>Q38/R38</f>
        <v>#DIV/0!</v>
      </c>
    </row>
    <row r="39" spans="1:19" x14ac:dyDescent="0.25">
      <c r="B39" s="47"/>
      <c r="C39" s="37">
        <v>4.4800000000000004</v>
      </c>
      <c r="D39" s="39"/>
      <c r="E39" s="17">
        <v>32.43</v>
      </c>
      <c r="F39" s="17">
        <v>32.4</v>
      </c>
      <c r="G39" s="17">
        <f>AVERAGE(E39:F39)</f>
        <v>32.414999999999999</v>
      </c>
      <c r="H39" s="17">
        <f>STDEV(E39:F39)</f>
        <v>2.1213203435597228E-2</v>
      </c>
      <c r="I39" s="18">
        <v>31.49</v>
      </c>
      <c r="J39" s="18">
        <v>31.17</v>
      </c>
      <c r="K39" s="18">
        <f>AVERAGE(I39:J39)</f>
        <v>31.33</v>
      </c>
      <c r="L39" s="18">
        <f>STDEV(I39:J39)</f>
        <v>0.22627416997969291</v>
      </c>
      <c r="M39" s="17">
        <f>G39-$G$36</f>
        <v>5.2899999999999991</v>
      </c>
      <c r="N39" s="17">
        <f>H39</f>
        <v>2.1213203435597228E-2</v>
      </c>
      <c r="O39" s="18">
        <f t="shared" si="15"/>
        <v>3.9450000000000003</v>
      </c>
      <c r="P39" s="18">
        <f>L39</f>
        <v>0.22627416997969291</v>
      </c>
      <c r="Q39" s="17">
        <f>POWER((1+$E$8),-M39)</f>
        <v>3.0192462970913724E-2</v>
      </c>
      <c r="R39" s="18">
        <f>POWER((1+$E$9),-O39)</f>
        <v>8.2015645310278995E-2</v>
      </c>
      <c r="S39" s="19">
        <f>Q39/R39</f>
        <v>0.36813052993353346</v>
      </c>
    </row>
    <row r="40" spans="1:19" x14ac:dyDescent="0.25">
      <c r="B40" s="48"/>
      <c r="C40" s="37">
        <v>4.72</v>
      </c>
      <c r="D40" s="39"/>
      <c r="E40" s="17">
        <v>34.08</v>
      </c>
      <c r="F40" s="17">
        <v>34.200000000000003</v>
      </c>
      <c r="G40" s="17">
        <f>AVERAGE(E40:F40)</f>
        <v>34.14</v>
      </c>
      <c r="H40" s="17">
        <f>STDEV(E40:F40)</f>
        <v>8.4852813742388913E-2</v>
      </c>
      <c r="I40" s="18">
        <v>32.4</v>
      </c>
      <c r="J40" s="18">
        <v>32.950000000000003</v>
      </c>
      <c r="K40" s="18">
        <f>AVERAGE(I40:J40)</f>
        <v>32.674999999999997</v>
      </c>
      <c r="L40" s="18">
        <f>STDEV(I40:J40)</f>
        <v>0.38890872965260415</v>
      </c>
      <c r="M40" s="17">
        <f>G40-$G$36</f>
        <v>7.0150000000000006</v>
      </c>
      <c r="N40" s="17">
        <f>H40</f>
        <v>8.4852813742388913E-2</v>
      </c>
      <c r="O40" s="18">
        <f t="shared" si="15"/>
        <v>5.2899999999999991</v>
      </c>
      <c r="P40" s="18">
        <f t="shared" ref="P40" si="16">L40</f>
        <v>0.38890872965260415</v>
      </c>
      <c r="Q40" s="17">
        <f t="shared" ref="Q40" si="17">POWER((1+$E$8),-M40)</f>
        <v>9.6430248160208829E-3</v>
      </c>
      <c r="R40" s="18">
        <f t="shared" ref="R40" si="18">POWER((1+$E$9),-O40)</f>
        <v>3.4962536636985078E-2</v>
      </c>
      <c r="S40" s="19">
        <f t="shared" ref="S40" si="19">Q40/R40</f>
        <v>0.2758102169800809</v>
      </c>
    </row>
    <row r="42" spans="1:19" x14ac:dyDescent="0.25">
      <c r="A42" t="s">
        <v>55</v>
      </c>
    </row>
    <row r="43" spans="1:19" ht="38.2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63</v>
      </c>
      <c r="D44" s="39"/>
      <c r="E44" s="17">
        <v>26.476309462319499</v>
      </c>
      <c r="F44" s="17">
        <v>26.587044423201899</v>
      </c>
      <c r="G44" s="17">
        <f>AVERAGE(E44:F44)</f>
        <v>26.531676942760697</v>
      </c>
      <c r="H44" s="17">
        <f>STDEV(E44:F44)</f>
        <v>7.8301441754372259E-2</v>
      </c>
      <c r="I44" s="18">
        <v>26.985367107529498</v>
      </c>
      <c r="J44" s="18">
        <v>27.0257786619383</v>
      </c>
      <c r="K44" s="18">
        <f>AVERAGE(I44:J44)</f>
        <v>27.005572884733901</v>
      </c>
      <c r="L44" s="18">
        <f>STDEV(I44:J44)</f>
        <v>2.8575284160753139E-2</v>
      </c>
      <c r="M44" s="17">
        <f>G44-$G$44</f>
        <v>0</v>
      </c>
      <c r="N44" s="17">
        <f>H44</f>
        <v>7.8301441754372259E-2</v>
      </c>
      <c r="O44" s="18">
        <f>K44-$K$44</f>
        <v>0</v>
      </c>
      <c r="P44" s="18">
        <f>L44</f>
        <v>2.8575284160753139E-2</v>
      </c>
      <c r="Q44" s="17">
        <f>POWER((1+$E$8),-M44)</f>
        <v>1</v>
      </c>
      <c r="R44" s="18">
        <f>POWER((1+$E$9),-O44)</f>
        <v>1</v>
      </c>
      <c r="S44" s="19">
        <f>Q44/R44</f>
        <v>1</v>
      </c>
    </row>
    <row r="45" spans="1:19" x14ac:dyDescent="0.25">
      <c r="B45" s="47"/>
      <c r="C45" s="37" t="s">
        <v>37</v>
      </c>
      <c r="D45" s="39"/>
      <c r="E45" s="17">
        <v>32.742297665419798</v>
      </c>
      <c r="F45" s="17">
        <v>32.341990929957703</v>
      </c>
      <c r="G45" s="17">
        <f>AVERAGE(E45:F45)</f>
        <v>32.54214429768875</v>
      </c>
      <c r="H45" s="17">
        <f>STDEV(E45:F45)</f>
        <v>0.28305960719989698</v>
      </c>
      <c r="I45" s="18">
        <v>31.425266028121399</v>
      </c>
      <c r="J45" s="18">
        <v>31.1862725705287</v>
      </c>
      <c r="K45" s="18">
        <f>AVERAGE(I45:J45)</f>
        <v>31.30576929932505</v>
      </c>
      <c r="L45" s="18">
        <f>STDEV(I45:J45)</f>
        <v>0.16899389452301677</v>
      </c>
      <c r="M45" s="17">
        <f t="shared" ref="M45:M48" si="20">G45-$G$44</f>
        <v>6.0104673549280534</v>
      </c>
      <c r="N45" s="17">
        <f>H45</f>
        <v>0.28305960719989698</v>
      </c>
      <c r="O45" s="18">
        <f t="shared" ref="O45:O48" si="21">K45-$K$44</f>
        <v>4.3001964145911487</v>
      </c>
      <c r="P45" s="18">
        <f>L45</f>
        <v>0.16899389452301677</v>
      </c>
      <c r="Q45" s="17">
        <f>POWER((1+$E$8),-M45)</f>
        <v>1.8744313091111856E-2</v>
      </c>
      <c r="R45" s="18">
        <f>POWER((1+$E$9),-O45)</f>
        <v>6.5479763220528203E-2</v>
      </c>
      <c r="S45" s="19">
        <f>Q45/R45</f>
        <v>0.2862611617574608</v>
      </c>
    </row>
    <row r="46" spans="1:19" x14ac:dyDescent="0.25">
      <c r="B46" s="47"/>
      <c r="C46" s="37">
        <v>3.24</v>
      </c>
      <c r="D46" s="39"/>
      <c r="E46" s="17">
        <v>33.448902790138099</v>
      </c>
      <c r="F46" s="17">
        <v>33.2916966917808</v>
      </c>
      <c r="G46" s="17">
        <f t="shared" ref="G46:G48" si="22">AVERAGE(E46:F46)</f>
        <v>33.370299740959453</v>
      </c>
      <c r="H46" s="17">
        <f t="shared" ref="H46:H48" si="23">STDEV(E46:F46)</f>
        <v>0.1111614981923259</v>
      </c>
      <c r="I46" s="18">
        <v>33.5782846528843</v>
      </c>
      <c r="J46" s="18">
        <v>33.117815781183097</v>
      </c>
      <c r="K46" s="18">
        <f>AVERAGE(I46:J46)</f>
        <v>33.348050217033702</v>
      </c>
      <c r="L46" s="18">
        <f>STDEV(I46:J46)</f>
        <v>0.32560066170523855</v>
      </c>
      <c r="M46" s="17">
        <f t="shared" si="20"/>
        <v>6.838622798198756</v>
      </c>
      <c r="N46" s="17">
        <f>H46</f>
        <v>0.1111614981923259</v>
      </c>
      <c r="O46" s="18">
        <f t="shared" si="21"/>
        <v>6.3424773322998007</v>
      </c>
      <c r="P46" s="18">
        <f>L46</f>
        <v>0.32560066170523855</v>
      </c>
      <c r="Q46" s="17">
        <f>POWER((1+$E$8),-M46)</f>
        <v>1.0836672255695597E-2</v>
      </c>
      <c r="R46" s="18">
        <f>POWER((1+$E$9),-O46)</f>
        <v>1.7940889630404026E-2</v>
      </c>
      <c r="S46" s="19">
        <f>Q46/R46</f>
        <v>0.60402089745488041</v>
      </c>
    </row>
    <row r="47" spans="1:19" x14ac:dyDescent="0.25">
      <c r="B47" s="47"/>
      <c r="C47" s="37">
        <v>3.48</v>
      </c>
      <c r="D47" s="39"/>
      <c r="E47" s="17">
        <v>34.696320627403303</v>
      </c>
      <c r="F47" s="17">
        <v>36.183836593210799</v>
      </c>
      <c r="G47" s="17">
        <f t="shared" si="22"/>
        <v>35.440078610307054</v>
      </c>
      <c r="H47" s="17">
        <f t="shared" si="23"/>
        <v>1.0518326265457374</v>
      </c>
      <c r="I47" s="18">
        <v>34.322622599789199</v>
      </c>
      <c r="J47" s="18">
        <v>34.5253309122483</v>
      </c>
      <c r="K47" s="18">
        <f>AVERAGE(I47:J47)</f>
        <v>34.423976756018746</v>
      </c>
      <c r="L47" s="18">
        <f>STDEV(I47:J47)</f>
        <v>0.14333642234271227</v>
      </c>
      <c r="M47" s="17">
        <f t="shared" si="20"/>
        <v>8.9084016675463573</v>
      </c>
      <c r="N47" s="17">
        <f>H47</f>
        <v>1.0518326265457374</v>
      </c>
      <c r="O47" s="18">
        <f t="shared" si="21"/>
        <v>7.4184038712848448</v>
      </c>
      <c r="P47" s="18">
        <f>L47</f>
        <v>0.14333642234271227</v>
      </c>
      <c r="Q47" s="17">
        <f>POWER((1+$E$8),-M47)</f>
        <v>2.7550987642524973E-3</v>
      </c>
      <c r="R47" s="18">
        <f>POWER((1+$E$9),-O47)</f>
        <v>9.0704572680986115E-3</v>
      </c>
      <c r="S47" s="19">
        <f>Q47/R47</f>
        <v>0.30374419754364085</v>
      </c>
    </row>
    <row r="48" spans="1:19" x14ac:dyDescent="0.25">
      <c r="B48" s="48"/>
      <c r="C48" s="37">
        <v>3.72</v>
      </c>
      <c r="D48" s="50"/>
      <c r="E48" s="17">
        <v>35.895184471579597</v>
      </c>
      <c r="F48" s="17">
        <v>35.440754648628896</v>
      </c>
      <c r="G48" s="17">
        <f t="shared" si="22"/>
        <v>35.667969560104247</v>
      </c>
      <c r="H48" s="17">
        <f t="shared" si="23"/>
        <v>0.3213304093818426</v>
      </c>
      <c r="I48" s="18">
        <v>34.314667682930498</v>
      </c>
      <c r="J48" s="18">
        <v>34.5613409374075</v>
      </c>
      <c r="K48" s="18">
        <f>AVERAGE(I48:J48)</f>
        <v>34.438004310168999</v>
      </c>
      <c r="L48" s="18">
        <f>STDEV(I48:J48)</f>
        <v>0.17442433097804336</v>
      </c>
      <c r="M48" s="17">
        <f t="shared" si="20"/>
        <v>9.1362926173435497</v>
      </c>
      <c r="N48" s="17">
        <f>H48</f>
        <v>0.3213304093818426</v>
      </c>
      <c r="O48" s="18">
        <f t="shared" si="21"/>
        <v>7.432431425435098</v>
      </c>
      <c r="P48" s="18">
        <f t="shared" ref="P48" si="24">L48</f>
        <v>0.17442433097804336</v>
      </c>
      <c r="Q48" s="17">
        <f t="shared" ref="Q48" si="25">POWER((1+$E$8),-M48)</f>
        <v>2.3694734554373358E-3</v>
      </c>
      <c r="R48" s="18">
        <f t="shared" ref="R48" si="26">POWER((1+$E$9),-O48)</f>
        <v>8.9901561844832854E-3</v>
      </c>
      <c r="S48" s="19">
        <f t="shared" ref="S48" si="27">Q48/R48</f>
        <v>0.26356310244386738</v>
      </c>
    </row>
    <row r="51" spans="1:19" ht="38.2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26.1500516733092</v>
      </c>
      <c r="F52" s="17">
        <v>26.262578608499599</v>
      </c>
      <c r="G52" s="17">
        <f>AVERAGE(E52:F52)</f>
        <v>26.206315140904401</v>
      </c>
      <c r="H52" s="17">
        <f>STDEV(E52:F52)</f>
        <v>7.9568558939270145E-2</v>
      </c>
      <c r="I52" s="18">
        <v>26.357245505021002</v>
      </c>
      <c r="J52" s="18">
        <v>26.587433334867601</v>
      </c>
      <c r="K52" s="18">
        <f>AVERAGE(I52:J52)</f>
        <v>26.472339419944301</v>
      </c>
      <c r="L52" s="18">
        <f>STDEV(I52:J52)</f>
        <v>0.16276737543114556</v>
      </c>
      <c r="M52" s="17">
        <f>G52-$G$52</f>
        <v>0</v>
      </c>
      <c r="N52" s="17">
        <f>H52</f>
        <v>7.9568558939270145E-2</v>
      </c>
      <c r="O52" s="18">
        <f>K52-$K$52</f>
        <v>0</v>
      </c>
      <c r="P52" s="18">
        <f>L52</f>
        <v>0.16276737543114556</v>
      </c>
      <c r="Q52" s="17">
        <f>POWER((1+$E$8),-M52)</f>
        <v>1</v>
      </c>
      <c r="R52" s="18">
        <f>POWER((1+$E$9),-O52)</f>
        <v>1</v>
      </c>
      <c r="S52" s="19">
        <f>Q52/R52</f>
        <v>1</v>
      </c>
    </row>
    <row r="53" spans="1:19" x14ac:dyDescent="0.25">
      <c r="B53" s="47"/>
      <c r="C53" s="37" t="s">
        <v>37</v>
      </c>
      <c r="D53" s="39"/>
      <c r="E53" s="17">
        <v>32.212825726284997</v>
      </c>
      <c r="F53" s="17">
        <v>31.812506170973801</v>
      </c>
      <c r="G53" s="17">
        <f>AVERAGE(E53:F53)</f>
        <v>32.012665948629397</v>
      </c>
      <c r="H53" s="17">
        <f>STDEV(E53:F53)</f>
        <v>0.28306867220212972</v>
      </c>
      <c r="I53" s="18">
        <v>30.995949372325398</v>
      </c>
      <c r="J53" s="18">
        <v>30.5232137876867</v>
      </c>
      <c r="K53" s="18">
        <f>AVERAGE(I53:J53)</f>
        <v>30.759581580006049</v>
      </c>
      <c r="L53" s="18">
        <f>STDEV(I53:J53)</f>
        <v>0.33427453760621079</v>
      </c>
      <c r="M53" s="17">
        <f t="shared" ref="M53:M56" si="28">G53-$G$52</f>
        <v>5.8063508077249963</v>
      </c>
      <c r="N53" s="17">
        <f>H53</f>
        <v>0.28306867220212972</v>
      </c>
      <c r="O53" s="18">
        <f t="shared" ref="O53:O56" si="29">K53-$K$52</f>
        <v>4.2872421600617479</v>
      </c>
      <c r="P53" s="18">
        <f>L53</f>
        <v>0.33427453760621079</v>
      </c>
      <c r="Q53" s="17">
        <f>POWER((1+$E$8),-M53)</f>
        <v>2.1454736729968268E-2</v>
      </c>
      <c r="R53" s="18">
        <f>POWER((1+$E$9),-O53)</f>
        <v>6.6019701085794635E-2</v>
      </c>
      <c r="S53" s="19">
        <f>Q53/R53</f>
        <v>0.32497476324661295</v>
      </c>
    </row>
    <row r="54" spans="1:19" x14ac:dyDescent="0.25">
      <c r="B54" s="47"/>
      <c r="C54" s="37">
        <v>3.24</v>
      </c>
      <c r="D54" s="39"/>
      <c r="E54" s="17">
        <v>33.2880397978386</v>
      </c>
      <c r="F54" s="17">
        <v>33.214043088558498</v>
      </c>
      <c r="G54" s="17">
        <f t="shared" ref="G54:G56" si="30">AVERAGE(E54:F54)</f>
        <v>33.251041443198545</v>
      </c>
      <c r="H54" s="17">
        <f t="shared" ref="H54:H56" si="31">STDEV(E54:F54)</f>
        <v>5.2323574917449926E-2</v>
      </c>
      <c r="I54" s="18">
        <v>32.898550882590399</v>
      </c>
      <c r="J54" s="18">
        <v>32.328474322602602</v>
      </c>
      <c r="K54" s="18">
        <f>AVERAGE(I54:J54)</f>
        <v>32.613512602596501</v>
      </c>
      <c r="L54" s="18">
        <f>STDEV(I54:J54)</f>
        <v>0.40310500136287075</v>
      </c>
      <c r="M54" s="17">
        <f t="shared" si="28"/>
        <v>7.0447263022941442</v>
      </c>
      <c r="N54" s="17">
        <f>H54</f>
        <v>5.2323574917449926E-2</v>
      </c>
      <c r="O54" s="18">
        <f t="shared" si="29"/>
        <v>6.1411731826521994</v>
      </c>
      <c r="P54" s="18">
        <f>L54</f>
        <v>0.40310500136287075</v>
      </c>
      <c r="Q54" s="17">
        <f>POWER((1+$E$8),-M54)</f>
        <v>9.4552130552758174E-3</v>
      </c>
      <c r="R54" s="18">
        <f>POWER((1+$E$9),-O54)</f>
        <v>2.0382868029317387E-2</v>
      </c>
      <c r="S54" s="19">
        <f>Q54/R54</f>
        <v>0.46388040395866059</v>
      </c>
    </row>
    <row r="55" spans="1:19" x14ac:dyDescent="0.25">
      <c r="B55" s="47"/>
      <c r="C55" s="37">
        <v>3.48</v>
      </c>
      <c r="D55" s="39"/>
      <c r="E55" s="17">
        <v>34.935510744583198</v>
      </c>
      <c r="F55" s="17">
        <v>35.227851939116903</v>
      </c>
      <c r="G55" s="17">
        <f t="shared" si="30"/>
        <v>35.08168134185005</v>
      </c>
      <c r="H55" s="17">
        <f t="shared" si="31"/>
        <v>0.20671644107495854</v>
      </c>
      <c r="I55" s="18">
        <v>34.322622599789199</v>
      </c>
      <c r="J55" s="18">
        <v>34.5253309122483</v>
      </c>
      <c r="K55" s="18">
        <f>AVERAGE(I55:J55)</f>
        <v>34.423976756018746</v>
      </c>
      <c r="L55" s="18">
        <f>STDEV(I55:J55)</f>
        <v>0.14333642234271227</v>
      </c>
      <c r="M55" s="17">
        <f t="shared" si="28"/>
        <v>8.8753662009456491</v>
      </c>
      <c r="N55" s="17">
        <f>H55</f>
        <v>0.20671644107495854</v>
      </c>
      <c r="O55" s="18">
        <f t="shared" si="29"/>
        <v>7.9516373360744446</v>
      </c>
      <c r="P55" s="18">
        <f>L55</f>
        <v>0.14333642234271227</v>
      </c>
      <c r="Q55" s="17">
        <f>POWER((1+$E$8),-M55)</f>
        <v>2.8159830601546241E-3</v>
      </c>
      <c r="R55" s="18">
        <f>POWER((1+$E$9),-O55)</f>
        <v>6.4688034286798021E-3</v>
      </c>
      <c r="S55" s="19">
        <f>Q55/R55</f>
        <v>0.43531745727035165</v>
      </c>
    </row>
    <row r="56" spans="1:19" x14ac:dyDescent="0.25">
      <c r="B56" s="48"/>
      <c r="C56" s="37">
        <v>3.72</v>
      </c>
      <c r="D56" s="50"/>
      <c r="E56" s="17">
        <v>35.7972037169801</v>
      </c>
      <c r="F56" s="17">
        <v>35.824770771857096</v>
      </c>
      <c r="G56" s="17">
        <f t="shared" si="30"/>
        <v>35.810987244418598</v>
      </c>
      <c r="H56" s="17">
        <f t="shared" si="31"/>
        <v>1.9492851440865998E-2</v>
      </c>
      <c r="I56" s="18">
        <v>35.428724987189099</v>
      </c>
      <c r="J56" s="18">
        <v>34.382927913516397</v>
      </c>
      <c r="K56" s="18">
        <f>AVERAGE(I56:J56)</f>
        <v>34.905826450352748</v>
      </c>
      <c r="L56" s="18">
        <f>STDEV(I56:J56)</f>
        <v>0.7394902025390151</v>
      </c>
      <c r="M56" s="17">
        <f t="shared" si="28"/>
        <v>9.6046721035141971</v>
      </c>
      <c r="N56" s="17">
        <f>H56</f>
        <v>1.9492851440865998E-2</v>
      </c>
      <c r="O56" s="18">
        <f t="shared" si="29"/>
        <v>8.4334870304084468</v>
      </c>
      <c r="P56" s="18">
        <f t="shared" ref="P56" si="32">L56</f>
        <v>0.7394902025390151</v>
      </c>
      <c r="Q56" s="17">
        <f t="shared" ref="Q56" si="33">POWER((1+$E$8),-M56)</f>
        <v>1.7380458753220079E-3</v>
      </c>
      <c r="R56" s="18">
        <f t="shared" ref="R56" si="34">POWER((1+$E$9),-O56)</f>
        <v>4.7661231766243936E-3</v>
      </c>
      <c r="S56" s="19">
        <f t="shared" ref="S56" si="35">Q56/R56</f>
        <v>0.36466658768835652</v>
      </c>
    </row>
    <row r="58" spans="1:19" x14ac:dyDescent="0.25">
      <c r="A58" t="s">
        <v>56</v>
      </c>
    </row>
    <row r="59" spans="1:19" ht="38.2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26.476309462319499</v>
      </c>
      <c r="F60" s="17">
        <v>26.587044423201899</v>
      </c>
      <c r="G60" s="17">
        <f>AVERAGE(E60:F60)</f>
        <v>26.531676942760697</v>
      </c>
      <c r="H60" s="17">
        <f>STDEV(E60:F60)</f>
        <v>7.8301441754372259E-2</v>
      </c>
      <c r="I60" s="18">
        <v>26.985367107529498</v>
      </c>
      <c r="J60" s="18">
        <v>27.0257786619383</v>
      </c>
      <c r="K60" s="18">
        <f>AVERAGE(I60:J60)</f>
        <v>27.005572884733901</v>
      </c>
      <c r="L60" s="18">
        <f>STDEV(I60:J60)</f>
        <v>2.8575284160753139E-2</v>
      </c>
      <c r="M60" s="17">
        <f>G60-$G$60</f>
        <v>0</v>
      </c>
      <c r="N60" s="17">
        <f>H60</f>
        <v>7.8301441754372259E-2</v>
      </c>
      <c r="O60" s="18">
        <f>K60-$K$60</f>
        <v>0</v>
      </c>
      <c r="P60" s="18">
        <f>L60</f>
        <v>2.8575284160753139E-2</v>
      </c>
      <c r="Q60" s="17">
        <f>POWER((1+$E$8),-M60)</f>
        <v>1</v>
      </c>
      <c r="R60" s="18">
        <f>POWER((1+$E$9),-O60)</f>
        <v>1</v>
      </c>
      <c r="S60" s="19">
        <f>Q60/R60</f>
        <v>1</v>
      </c>
    </row>
    <row r="61" spans="1:19" x14ac:dyDescent="0.25">
      <c r="B61" s="47"/>
      <c r="C61" s="37" t="s">
        <v>38</v>
      </c>
      <c r="D61" s="39"/>
      <c r="E61" s="17">
        <v>29.647335915314802</v>
      </c>
      <c r="F61" s="17">
        <v>30.0773397053851</v>
      </c>
      <c r="G61" s="17">
        <f>AVERAGE(E61:F61)</f>
        <v>29.862337810349949</v>
      </c>
      <c r="H61" s="17">
        <f>STDEV(E61:F61)</f>
        <v>0.30405859589462447</v>
      </c>
      <c r="I61" s="18">
        <v>29.0700034788381</v>
      </c>
      <c r="J61" s="18">
        <v>29.245604860622102</v>
      </c>
      <c r="K61" s="18">
        <f>AVERAGE(I61:J61)</f>
        <v>29.157804169730099</v>
      </c>
      <c r="L61" s="18">
        <f>STDEV(I61:J61)</f>
        <v>0.12416892784519576</v>
      </c>
      <c r="M61" s="17">
        <f t="shared" ref="M61:M64" si="36">G61-$G$60</f>
        <v>3.3306608675892519</v>
      </c>
      <c r="N61" s="17">
        <f>H61</f>
        <v>0.30405859589462447</v>
      </c>
      <c r="O61" s="18">
        <f t="shared" ref="O61:O64" si="37">K61-$K$60</f>
        <v>2.1522312849961978</v>
      </c>
      <c r="P61" s="18">
        <f>L61</f>
        <v>0.12416892784519576</v>
      </c>
      <c r="Q61" s="17">
        <f>POWER((1+$E$8),-M61)</f>
        <v>0.11038804299655325</v>
      </c>
      <c r="R61" s="18">
        <f>POWER((1+$E$9),-O61)</f>
        <v>0.25554435373558709</v>
      </c>
      <c r="S61" s="19">
        <f>Q61/R61</f>
        <v>0.43197214645083593</v>
      </c>
    </row>
    <row r="62" spans="1:19" x14ac:dyDescent="0.25">
      <c r="B62" s="47"/>
      <c r="C62" s="37" t="s">
        <v>39</v>
      </c>
      <c r="D62" s="39"/>
      <c r="E62" s="17">
        <v>31.877328903717899</v>
      </c>
      <c r="F62" s="17">
        <v>32.130562970575603</v>
      </c>
      <c r="G62" s="17">
        <f>AVERAGE(E62:F62)</f>
        <v>32.003945937146753</v>
      </c>
      <c r="H62" s="17">
        <f>STDEV(E62:F62)</f>
        <v>0.17906352590253022</v>
      </c>
      <c r="I62" s="18">
        <v>30.558768682028099</v>
      </c>
      <c r="J62" s="18">
        <v>30.939740945605202</v>
      </c>
      <c r="K62" s="18">
        <f>AVERAGE(I62:J62)</f>
        <v>30.749254813816648</v>
      </c>
      <c r="L62" s="18">
        <f>STDEV(I62:J62)</f>
        <v>0.26938807101935841</v>
      </c>
      <c r="M62" s="17">
        <f t="shared" si="36"/>
        <v>5.4722689943860559</v>
      </c>
      <c r="N62" s="17">
        <f>H62</f>
        <v>0.17906352590253022</v>
      </c>
      <c r="O62" s="18">
        <f t="shared" si="37"/>
        <v>3.7436819290827472</v>
      </c>
      <c r="P62" s="18">
        <f>L62</f>
        <v>0.26938807101935841</v>
      </c>
      <c r="Q62" s="17">
        <f>POWER((1+$E$8),-M62)</f>
        <v>2.6762264530608964E-2</v>
      </c>
      <c r="R62" s="18">
        <f>POWER((1+$E$9),-O62)</f>
        <v>9.3179817847017357E-2</v>
      </c>
      <c r="S62" s="19">
        <f>Q62/R62</f>
        <v>0.28721095564435695</v>
      </c>
    </row>
    <row r="63" spans="1:19" x14ac:dyDescent="0.25">
      <c r="B63" s="47"/>
      <c r="C63" s="37" t="s">
        <v>40</v>
      </c>
      <c r="D63" s="39"/>
      <c r="E63" s="17">
        <v>33.600136496751297</v>
      </c>
      <c r="F63" s="17">
        <v>33.600136496751297</v>
      </c>
      <c r="G63" s="17">
        <f>AVERAGE(E63:F63)</f>
        <v>33.600136496751297</v>
      </c>
      <c r="H63" s="17">
        <f>STDEV(E63:F63)</f>
        <v>0</v>
      </c>
      <c r="I63" s="18">
        <v>32.403069460510302</v>
      </c>
      <c r="J63" s="18">
        <v>32.567058937794897</v>
      </c>
      <c r="K63" s="18">
        <f>AVERAGE(I63:J63)</f>
        <v>32.485064199152603</v>
      </c>
      <c r="L63" s="18">
        <f>STDEV(I63:J63)</f>
        <v>0.11595807143117434</v>
      </c>
      <c r="M63" s="17">
        <f t="shared" si="36"/>
        <v>7.0684595539905999</v>
      </c>
      <c r="N63" s="17">
        <f>H63</f>
        <v>0</v>
      </c>
      <c r="O63" s="18">
        <f t="shared" si="37"/>
        <v>5.4794913144187021</v>
      </c>
      <c r="P63" s="18">
        <f>L63</f>
        <v>0.11595807143117434</v>
      </c>
      <c r="Q63" s="17">
        <f>POWER((1+$E$8),-M63)</f>
        <v>9.3078950943586494E-3</v>
      </c>
      <c r="R63" s="18">
        <f>POWER((1+$E$9),-O63)</f>
        <v>3.1005149090707312E-2</v>
      </c>
      <c r="S63" s="19">
        <f>Q63/R63</f>
        <v>0.30020481653314673</v>
      </c>
    </row>
    <row r="64" spans="1:19" x14ac:dyDescent="0.25">
      <c r="B64" s="48"/>
      <c r="C64" s="37" t="s">
        <v>41</v>
      </c>
      <c r="D64" s="50"/>
      <c r="E64" s="17">
        <v>34.133990548586503</v>
      </c>
      <c r="F64" s="17">
        <v>35.356149021228397</v>
      </c>
      <c r="G64" s="17">
        <f>AVERAGE(E64:F64)</f>
        <v>34.74506978490745</v>
      </c>
      <c r="H64" s="17">
        <f>STDEV(E64:F64)</f>
        <v>0.8641965436896768</v>
      </c>
      <c r="I64" s="18">
        <v>32.978781201133899</v>
      </c>
      <c r="J64" s="18">
        <v>32.784802109000303</v>
      </c>
      <c r="K64" s="18">
        <f>AVERAGE(I64:J64)</f>
        <v>32.881791655067104</v>
      </c>
      <c r="L64" s="18">
        <f>STDEV(I64:J64)</f>
        <v>0.1371639314560755</v>
      </c>
      <c r="M64" s="17">
        <f t="shared" si="36"/>
        <v>8.213392842146753</v>
      </c>
      <c r="N64" s="17">
        <f>H64</f>
        <v>0.8641965436896768</v>
      </c>
      <c r="O64" s="18">
        <f t="shared" si="37"/>
        <v>5.8762187703332032</v>
      </c>
      <c r="P64" s="18">
        <f t="shared" ref="P64" si="38">L64</f>
        <v>0.1371639314560755</v>
      </c>
      <c r="Q64" s="17">
        <f t="shared" ref="Q64" si="39">POWER((1+$E$8),-M64)</f>
        <v>4.3636567383314234E-3</v>
      </c>
      <c r="R64" s="18">
        <f t="shared" ref="R64" si="40">POWER((1+$E$9),-O64)</f>
        <v>2.411072395171757E-2</v>
      </c>
      <c r="S64" s="19">
        <f t="shared" ref="S64" si="41">Q64/R64</f>
        <v>0.18098406116173757</v>
      </c>
    </row>
    <row r="67" spans="1:21" ht="38.2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21" x14ac:dyDescent="0.25">
      <c r="B68" s="46" t="s">
        <v>31</v>
      </c>
      <c r="C68" s="37" t="s">
        <v>63</v>
      </c>
      <c r="D68" s="39"/>
      <c r="E68" s="17">
        <v>26.1500516733092</v>
      </c>
      <c r="F68" s="17">
        <v>26.262578608499599</v>
      </c>
      <c r="G68" s="17">
        <f>AVERAGE(E68:F68)</f>
        <v>26.206315140904401</v>
      </c>
      <c r="H68" s="17">
        <f>STDEV(E68:F68)</f>
        <v>7.9568558939270145E-2</v>
      </c>
      <c r="I68" s="18">
        <v>26.357245505021002</v>
      </c>
      <c r="J68" s="18">
        <v>26.587433334867601</v>
      </c>
      <c r="K68" s="18">
        <f>AVERAGE(I68:J68)</f>
        <v>26.472339419944301</v>
      </c>
      <c r="L68" s="18">
        <f>STDEV(I68:J68)</f>
        <v>0.16276737543114556</v>
      </c>
      <c r="M68" s="17">
        <f>G68-$G$68</f>
        <v>0</v>
      </c>
      <c r="N68" s="17">
        <f>H68</f>
        <v>7.9568558939270145E-2</v>
      </c>
      <c r="O68" s="18">
        <f>K68-$K$68</f>
        <v>0</v>
      </c>
      <c r="P68" s="18">
        <f>L68</f>
        <v>0.16276737543114556</v>
      </c>
      <c r="Q68" s="17">
        <f>POWER((1+$E$8),-M68)</f>
        <v>1</v>
      </c>
      <c r="R68" s="18">
        <f>POWER((1+$E$9),-O68)</f>
        <v>1</v>
      </c>
      <c r="S68" s="19">
        <f>Q68/R68</f>
        <v>1</v>
      </c>
    </row>
    <row r="69" spans="1:21" x14ac:dyDescent="0.25">
      <c r="B69" s="47"/>
      <c r="C69" s="37" t="s">
        <v>38</v>
      </c>
      <c r="D69" s="39"/>
      <c r="E69" s="17">
        <v>29.428926982603102</v>
      </c>
      <c r="F69" s="17">
        <v>29.402721285009601</v>
      </c>
      <c r="G69" s="17">
        <f>AVERAGE(E69:F69)</f>
        <v>29.415824133806353</v>
      </c>
      <c r="H69" s="17">
        <f>STDEV(E69:F69)</f>
        <v>1.8530226474088075E-2</v>
      </c>
      <c r="I69" s="18">
        <v>28.923265644189598</v>
      </c>
      <c r="J69" s="18">
        <v>28.956725679427901</v>
      </c>
      <c r="K69" s="18">
        <f>AVERAGE(I69:J69)</f>
        <v>28.939995661808751</v>
      </c>
      <c r="L69" s="18">
        <f>STDEV(I69:J69)</f>
        <v>2.3659817815744725E-2</v>
      </c>
      <c r="M69" s="17">
        <f t="shared" ref="M69:M72" si="42">G69-$G$68</f>
        <v>3.2095089929019522</v>
      </c>
      <c r="N69" s="17">
        <f>H69</f>
        <v>1.8530226474088075E-2</v>
      </c>
      <c r="O69" s="18">
        <f t="shared" ref="O69:O72" si="43">K69-$K$68</f>
        <v>2.4676562418644501</v>
      </c>
      <c r="P69" s="18">
        <f>L69</f>
        <v>2.3659817815744725E-2</v>
      </c>
      <c r="Q69" s="17">
        <f>POWER((1+$E$8),-M69)</f>
        <v>0.1196011849160869</v>
      </c>
      <c r="R69" s="18">
        <f>POWER((1+$E$9),-O69)</f>
        <v>0.20923108998560916</v>
      </c>
      <c r="S69" s="19">
        <f>Q69/R69</f>
        <v>0.57162243395239698</v>
      </c>
    </row>
    <row r="70" spans="1:21" x14ac:dyDescent="0.25">
      <c r="B70" s="47"/>
      <c r="C70" s="37" t="s">
        <v>39</v>
      </c>
      <c r="D70" s="39"/>
      <c r="E70" s="17">
        <v>31.605281685491999</v>
      </c>
      <c r="F70" s="17">
        <v>31.556647788852501</v>
      </c>
      <c r="G70" s="17">
        <f>AVERAGE(E70:F70)</f>
        <v>31.580964737172252</v>
      </c>
      <c r="H70" s="17">
        <f>STDEV(E70:F70)</f>
        <v>3.4389358109314302E-2</v>
      </c>
      <c r="I70" s="18">
        <v>30.086988974479599</v>
      </c>
      <c r="J70" s="18">
        <v>29.972352468032401</v>
      </c>
      <c r="K70" s="18">
        <f>AVERAGE(I70:J70)</f>
        <v>30.029670721256</v>
      </c>
      <c r="L70" s="18">
        <f>STDEV(I70:J70)</f>
        <v>8.1060251080349019E-2</v>
      </c>
      <c r="M70" s="17">
        <f t="shared" si="42"/>
        <v>5.3746495962678509</v>
      </c>
      <c r="N70" s="17">
        <f>H70</f>
        <v>3.4389358109314302E-2</v>
      </c>
      <c r="O70" s="18">
        <f t="shared" si="43"/>
        <v>3.5573313013116987</v>
      </c>
      <c r="P70" s="18">
        <f>L70</f>
        <v>8.1060251080349019E-2</v>
      </c>
      <c r="Q70" s="17">
        <f>POWER((1+$E$8),-M70)</f>
        <v>2.8547899650857449E-2</v>
      </c>
      <c r="R70" s="18">
        <f>POWER((1+$E$9),-O70)</f>
        <v>0.10486397130983623</v>
      </c>
      <c r="S70" s="19">
        <f>Q70/R70</f>
        <v>0.27223744527573179</v>
      </c>
    </row>
    <row r="71" spans="1:21" x14ac:dyDescent="0.25">
      <c r="B71" s="47"/>
      <c r="C71" s="37" t="s">
        <v>40</v>
      </c>
      <c r="D71" s="39"/>
      <c r="E71" s="17">
        <v>33.250481272262903</v>
      </c>
      <c r="F71" s="17">
        <v>33.108509037085199</v>
      </c>
      <c r="G71" s="17">
        <f>AVERAGE(E71:F71)</f>
        <v>33.179495154674051</v>
      </c>
      <c r="H71" s="17">
        <f>STDEV(E71:F71)</f>
        <v>0.10038953023436578</v>
      </c>
      <c r="I71" s="18">
        <v>31.5592468367945</v>
      </c>
      <c r="J71" s="18">
        <v>31.204787071501201</v>
      </c>
      <c r="K71" s="18">
        <f>AVERAGE(I71:J71)</f>
        <v>31.382016954147851</v>
      </c>
      <c r="L71" s="18">
        <f>STDEV(I71:J71)</f>
        <v>0.25064090369668396</v>
      </c>
      <c r="M71" s="17">
        <f t="shared" si="42"/>
        <v>6.9731800137696496</v>
      </c>
      <c r="N71" s="17">
        <f>H71</f>
        <v>0.10038953023436578</v>
      </c>
      <c r="O71" s="18">
        <f t="shared" si="43"/>
        <v>4.9096775342035492</v>
      </c>
      <c r="P71" s="18">
        <f>L71</f>
        <v>0.25064090369668396</v>
      </c>
      <c r="Q71" s="17">
        <f>POWER((1+$E$8),-M71)</f>
        <v>9.9135777091190636E-3</v>
      </c>
      <c r="R71" s="18">
        <f>POWER((1+$E$9),-O71)</f>
        <v>4.4494878755477044E-2</v>
      </c>
      <c r="S71" s="19">
        <f>Q71/R71</f>
        <v>0.2228026682261442</v>
      </c>
    </row>
    <row r="72" spans="1:21" x14ac:dyDescent="0.25">
      <c r="B72" s="48"/>
      <c r="C72" s="37" t="s">
        <v>41</v>
      </c>
      <c r="D72" s="50"/>
      <c r="E72" s="17">
        <v>34.182359165456397</v>
      </c>
      <c r="F72" s="17">
        <v>34.116159815386503</v>
      </c>
      <c r="G72" s="17">
        <f>AVERAGE(E72:F72)</f>
        <v>34.14925949042145</v>
      </c>
      <c r="H72" s="17">
        <f>STDEV(E72:F72)</f>
        <v>4.6810009344564252E-2</v>
      </c>
      <c r="I72" s="18">
        <v>33.338537112642001</v>
      </c>
      <c r="J72" s="18">
        <v>32.512884600235502</v>
      </c>
      <c r="K72" s="18">
        <f>AVERAGE(I72:J72)</f>
        <v>32.925710856438755</v>
      </c>
      <c r="L72" s="18">
        <f>STDEV(I72:J72)</f>
        <v>0.58382449042634577</v>
      </c>
      <c r="M72" s="17">
        <f t="shared" si="42"/>
        <v>7.9429443495170489</v>
      </c>
      <c r="N72" s="17">
        <f>H72</f>
        <v>4.6810009344564252E-2</v>
      </c>
      <c r="O72" s="18">
        <f t="shared" si="43"/>
        <v>6.4533714364944537</v>
      </c>
      <c r="P72" s="18">
        <f t="shared" ref="P72" si="44">L72</f>
        <v>0.58382449042634577</v>
      </c>
      <c r="Q72" s="17">
        <f t="shared" ref="Q72" si="45">POWER((1+$E$8),-M72)</f>
        <v>5.2187317573106403E-3</v>
      </c>
      <c r="R72" s="18">
        <f t="shared" ref="R72" si="46">POWER((1+$E$9),-O72)</f>
        <v>1.672297607589409E-2</v>
      </c>
      <c r="S72" s="19">
        <f t="shared" ref="S72" si="47">Q72/R72</f>
        <v>0.31206955829072558</v>
      </c>
    </row>
    <row r="74" spans="1:21" x14ac:dyDescent="0.25">
      <c r="A74" t="s">
        <v>58</v>
      </c>
    </row>
    <row r="75" spans="1:21" ht="38.2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47</v>
      </c>
      <c r="H75" s="14" t="s">
        <v>18</v>
      </c>
      <c r="I75" s="14" t="s">
        <v>19</v>
      </c>
      <c r="J75" s="15" t="s">
        <v>20</v>
      </c>
      <c r="K75" s="15" t="s">
        <v>21</v>
      </c>
      <c r="L75" s="15" t="s">
        <v>42</v>
      </c>
      <c r="M75" s="15" t="s">
        <v>22</v>
      </c>
      <c r="N75" s="15" t="s">
        <v>23</v>
      </c>
      <c r="O75" s="14" t="s">
        <v>24</v>
      </c>
      <c r="P75" s="14" t="s">
        <v>25</v>
      </c>
      <c r="Q75" s="15" t="s">
        <v>26</v>
      </c>
      <c r="R75" s="15" t="s">
        <v>27</v>
      </c>
      <c r="S75" s="14" t="s">
        <v>28</v>
      </c>
      <c r="T75" s="15" t="s">
        <v>29</v>
      </c>
      <c r="U75" s="16" t="s">
        <v>30</v>
      </c>
    </row>
    <row r="76" spans="1:21" x14ac:dyDescent="0.25">
      <c r="B76" s="46" t="s">
        <v>31</v>
      </c>
      <c r="C76" s="37" t="s">
        <v>63</v>
      </c>
      <c r="D76" s="39"/>
      <c r="E76" s="17">
        <v>27.523509566100198</v>
      </c>
      <c r="F76" s="17">
        <v>27.329897610013798</v>
      </c>
      <c r="G76" s="17">
        <v>27.609461490810698</v>
      </c>
      <c r="H76" s="17">
        <f>AVERAGE(E76:G76)</f>
        <v>27.487622888974897</v>
      </c>
      <c r="I76" s="17">
        <f>STDEV(E76:G76)</f>
        <v>0.14319525501174074</v>
      </c>
      <c r="J76" s="18">
        <v>27.8631083324976</v>
      </c>
      <c r="K76" s="18">
        <v>27.780374975684399</v>
      </c>
      <c r="L76" s="18">
        <v>28.032490188901001</v>
      </c>
      <c r="M76" s="18">
        <f>AVERAGE(J76:L76)</f>
        <v>27.891991165694332</v>
      </c>
      <c r="N76" s="18">
        <f>STDEV(J76:L76)</f>
        <v>0.12851530540723882</v>
      </c>
      <c r="O76" s="17">
        <f>H76-$H$76</f>
        <v>0</v>
      </c>
      <c r="P76" s="17">
        <f>I76</f>
        <v>0.14319525501174074</v>
      </c>
      <c r="Q76" s="18">
        <f>M76-$M$76</f>
        <v>0</v>
      </c>
      <c r="R76" s="18">
        <f>N76</f>
        <v>0.12851530540723882</v>
      </c>
      <c r="S76" s="17">
        <f>POWER((1+$E$8),-O76)</f>
        <v>1</v>
      </c>
      <c r="T76" s="18">
        <f>POWER((1+$E$9),-Q76)</f>
        <v>1</v>
      </c>
      <c r="U76" s="19">
        <f>S76/T76</f>
        <v>1</v>
      </c>
    </row>
    <row r="77" spans="1:21" x14ac:dyDescent="0.25">
      <c r="B77" s="47"/>
      <c r="C77" s="37" t="s">
        <v>43</v>
      </c>
      <c r="D77" s="39"/>
      <c r="E77" s="17">
        <v>30.065939014589802</v>
      </c>
      <c r="F77" s="17">
        <v>30.132608372285802</v>
      </c>
      <c r="G77" s="17"/>
      <c r="H77" s="17">
        <f>AVERAGE(E77:G77)</f>
        <v>30.099273693437802</v>
      </c>
      <c r="I77" s="17">
        <f>STDEV(E77:G77)</f>
        <v>4.714235492419315E-2</v>
      </c>
      <c r="J77" s="18">
        <v>29.061144243086801</v>
      </c>
      <c r="K77" s="18">
        <v>29.013805336678399</v>
      </c>
      <c r="L77" s="18"/>
      <c r="M77" s="18">
        <f>AVERAGE(J77:K77)</f>
        <v>29.037474789882602</v>
      </c>
      <c r="N77" s="18">
        <f>STDEV(J77:L77)</f>
        <v>3.3473661735336675E-2</v>
      </c>
      <c r="O77" s="17">
        <f>H77-$H$76</f>
        <v>2.6116508044629043</v>
      </c>
      <c r="P77" s="17">
        <f>I77</f>
        <v>4.714235492419315E-2</v>
      </c>
      <c r="Q77" s="18">
        <f>M77-$M$76</f>
        <v>1.1454836241882695</v>
      </c>
      <c r="R77" s="18">
        <f>N77</f>
        <v>3.3473661735336675E-2</v>
      </c>
      <c r="S77" s="17">
        <f>POWER((1+$E$8),-O77)</f>
        <v>0.17763653301262056</v>
      </c>
      <c r="T77" s="18">
        <f>POWER((1+$E$9),-Q77)</f>
        <v>0.48376601088059112</v>
      </c>
      <c r="U77" s="19">
        <f>S77/T77</f>
        <v>0.36719515017037219</v>
      </c>
    </row>
    <row r="78" spans="1:21" x14ac:dyDescent="0.25">
      <c r="B78" s="47"/>
      <c r="C78" s="37" t="s">
        <v>44</v>
      </c>
      <c r="D78" s="51"/>
      <c r="E78" s="17">
        <v>29.736372021766201</v>
      </c>
      <c r="F78" s="17">
        <v>29.7288158332838</v>
      </c>
      <c r="G78" s="17"/>
      <c r="H78" s="17">
        <f>AVERAGE(E78:G78)</f>
        <v>29.732593927525002</v>
      </c>
      <c r="I78" s="17">
        <f>STDEV(E78:G78)</f>
        <v>5.3430321158290609E-3</v>
      </c>
      <c r="J78" s="18">
        <v>29.916846445608499</v>
      </c>
      <c r="K78" s="18">
        <v>29.872534059126501</v>
      </c>
      <c r="L78" s="18"/>
      <c r="M78" s="18">
        <f>AVERAGE(J78:L78)</f>
        <v>29.8946902523675</v>
      </c>
      <c r="N78" s="18">
        <f>STDEV(J78:L78)</f>
        <v>3.133358897197995E-2</v>
      </c>
      <c r="O78" s="17">
        <f>H78-$H$76</f>
        <v>2.2449710385501049</v>
      </c>
      <c r="P78" s="17">
        <f>I78</f>
        <v>5.3430321158290609E-3</v>
      </c>
      <c r="Q78" s="18">
        <f>M78-$M$76</f>
        <v>2.002699086673168</v>
      </c>
      <c r="R78" s="18">
        <f>N78</f>
        <v>3.133358897197995E-2</v>
      </c>
      <c r="S78" s="17">
        <f>POWER((1+$E$8),-O78)</f>
        <v>0.22641182347097744</v>
      </c>
      <c r="T78" s="18">
        <f>POWER((1+$E$9),-Q78)</f>
        <v>0.2809533414961225</v>
      </c>
      <c r="U78" s="19">
        <f>S78/T78</f>
        <v>0.80586983683944613</v>
      </c>
    </row>
    <row r="79" spans="1:21" x14ac:dyDescent="0.25">
      <c r="B79" s="47"/>
      <c r="C79" s="37" t="s">
        <v>45</v>
      </c>
      <c r="D79" s="51"/>
      <c r="E79" s="17">
        <v>31.546228948188102</v>
      </c>
      <c r="F79" s="17">
        <v>31.627436080738299</v>
      </c>
      <c r="G79" s="17"/>
      <c r="H79" s="17">
        <f>AVERAGE(E79:G79)</f>
        <v>31.5868325144632</v>
      </c>
      <c r="I79" s="17">
        <f>STDEV(E79:G79)</f>
        <v>5.7422114106959472E-2</v>
      </c>
      <c r="J79" s="18">
        <v>32.424838240867302</v>
      </c>
      <c r="K79" s="18">
        <v>32.394094483110898</v>
      </c>
      <c r="L79" s="18"/>
      <c r="M79" s="18">
        <f>AVERAGE(J79:L79)</f>
        <v>32.409466361989104</v>
      </c>
      <c r="N79" s="18">
        <f>STDEV(J79:L79)</f>
        <v>2.1739119588710124E-2</v>
      </c>
      <c r="O79" s="17">
        <f>H79-$H$76</f>
        <v>4.099209625488303</v>
      </c>
      <c r="P79" s="17">
        <f>I79</f>
        <v>5.7422114106959472E-2</v>
      </c>
      <c r="Q79" s="18">
        <f>M79-$M$76</f>
        <v>4.5174751962947717</v>
      </c>
      <c r="R79" s="18">
        <f>N79</f>
        <v>2.1739119588710124E-2</v>
      </c>
      <c r="S79" s="17">
        <f>POWER((1+$E$8),-O79)</f>
        <v>6.6386022526527547E-2</v>
      </c>
      <c r="T79" s="18">
        <f>POWER((1+$E$9),-Q79)</f>
        <v>5.7054221600445494E-2</v>
      </c>
      <c r="U79" s="19">
        <f>S79/T79</f>
        <v>1.1635602180577149</v>
      </c>
    </row>
    <row r="80" spans="1:21" x14ac:dyDescent="0.25">
      <c r="B80" s="48"/>
      <c r="C80" s="37" t="s">
        <v>46</v>
      </c>
      <c r="D80" s="51"/>
      <c r="E80" s="17">
        <v>29.1367486259388</v>
      </c>
      <c r="F80" s="17">
        <v>29.124186743966799</v>
      </c>
      <c r="G80" s="17"/>
      <c r="H80" s="17">
        <f>AVERAGE(E80:G80)</f>
        <v>29.130467684952798</v>
      </c>
      <c r="I80" s="17">
        <f>STDEV(E80:G80)</f>
        <v>8.882591926866969E-3</v>
      </c>
      <c r="J80" s="18">
        <v>29.2694937282212</v>
      </c>
      <c r="K80" s="18">
        <v>28.960875141599601</v>
      </c>
      <c r="L80" s="18"/>
      <c r="M80" s="18">
        <f>AVERAGE(J80:K80)</f>
        <v>29.1151844349104</v>
      </c>
      <c r="N80" s="18">
        <f>STDEV(J80:L80)</f>
        <v>0.21822629540034019</v>
      </c>
      <c r="O80" s="17">
        <f>H80-$H$76</f>
        <v>1.6428447959779007</v>
      </c>
      <c r="P80" s="17">
        <f>I80</f>
        <v>8.882591926866969E-3</v>
      </c>
      <c r="Q80" s="18">
        <f>M80-$M$76</f>
        <v>1.2231932692160683</v>
      </c>
      <c r="R80" s="18">
        <f t="shared" ref="R80" si="48">N80</f>
        <v>0.21822629540034019</v>
      </c>
      <c r="S80" s="17">
        <f t="shared" ref="S80" si="49">POWER((1+$E$8),-O80)</f>
        <v>0.33722700843366143</v>
      </c>
      <c r="T80" s="18">
        <f t="shared" ref="T80" si="50">POWER((1+$E$9),-Q80)</f>
        <v>0.46051205586043886</v>
      </c>
      <c r="U80" s="19">
        <f t="shared" ref="U80" si="51">S80/T80</f>
        <v>0.7322870360116267</v>
      </c>
    </row>
    <row r="83" spans="1:21" ht="38.2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47</v>
      </c>
      <c r="H83" s="14" t="s">
        <v>18</v>
      </c>
      <c r="I83" s="14" t="s">
        <v>19</v>
      </c>
      <c r="J83" s="15" t="s">
        <v>20</v>
      </c>
      <c r="K83" s="15" t="s">
        <v>21</v>
      </c>
      <c r="L83" s="15" t="s">
        <v>42</v>
      </c>
      <c r="M83" s="15" t="s">
        <v>22</v>
      </c>
      <c r="N83" s="15" t="s">
        <v>23</v>
      </c>
      <c r="O83" s="14" t="s">
        <v>24</v>
      </c>
      <c r="P83" s="14" t="s">
        <v>25</v>
      </c>
      <c r="Q83" s="15" t="s">
        <v>26</v>
      </c>
      <c r="R83" s="15" t="s">
        <v>27</v>
      </c>
      <c r="S83" s="14" t="s">
        <v>28</v>
      </c>
      <c r="T83" s="15" t="s">
        <v>29</v>
      </c>
      <c r="U83" s="16" t="s">
        <v>30</v>
      </c>
    </row>
    <row r="84" spans="1:21" x14ac:dyDescent="0.25">
      <c r="B84" s="46" t="s">
        <v>31</v>
      </c>
      <c r="C84" s="37" t="s">
        <v>63</v>
      </c>
      <c r="D84" s="39"/>
      <c r="E84" s="17">
        <v>27.328057246231001</v>
      </c>
      <c r="F84" s="17">
        <v>27.240030470504198</v>
      </c>
      <c r="G84" s="17">
        <v>27.460911257136399</v>
      </c>
      <c r="H84" s="17">
        <f>AVERAGE(E84:G84)</f>
        <v>27.342999657957197</v>
      </c>
      <c r="I84" s="17">
        <f>STDEV(E84:G84)</f>
        <v>0.11119594069461948</v>
      </c>
      <c r="J84" s="18">
        <v>27.3933838474825</v>
      </c>
      <c r="K84" s="18">
        <v>27.507226502385301</v>
      </c>
      <c r="L84" s="18">
        <v>27.658598845984098</v>
      </c>
      <c r="M84" s="18">
        <f>AVERAGE(J84:L84)</f>
        <v>27.519736398617301</v>
      </c>
      <c r="N84" s="18">
        <f>STDEV(J84:L84)</f>
        <v>0.13304932162680203</v>
      </c>
      <c r="O84" s="17">
        <f>H84-$H$84</f>
        <v>0</v>
      </c>
      <c r="P84" s="17">
        <f>I84</f>
        <v>0.11119594069461948</v>
      </c>
      <c r="Q84" s="18">
        <f>M84-$M$84</f>
        <v>0</v>
      </c>
      <c r="R84" s="18">
        <f>N84</f>
        <v>0.13304932162680203</v>
      </c>
      <c r="S84" s="17">
        <f>POWER((1+$E$8),-O84)</f>
        <v>1</v>
      </c>
      <c r="T84" s="18">
        <f>POWER((1+$E$9),-Q84)</f>
        <v>1</v>
      </c>
      <c r="U84" s="19">
        <f>S84/T84</f>
        <v>1</v>
      </c>
    </row>
    <row r="85" spans="1:21" x14ac:dyDescent="0.25">
      <c r="B85" s="47"/>
      <c r="C85" s="37" t="s">
        <v>43</v>
      </c>
      <c r="D85" s="39"/>
      <c r="E85" s="17">
        <v>29.849477104022501</v>
      </c>
      <c r="F85" s="17">
        <v>29.737519142717701</v>
      </c>
      <c r="G85" s="17"/>
      <c r="H85" s="17">
        <f>AVERAGE(E85:G85)</f>
        <v>29.7934981233701</v>
      </c>
      <c r="I85" s="17">
        <f>STDEV(E85:G85)</f>
        <v>7.91662336464449E-2</v>
      </c>
      <c r="J85" s="18">
        <v>28.729719573780599</v>
      </c>
      <c r="K85" s="18">
        <v>28.7529886367989</v>
      </c>
      <c r="L85" s="18"/>
      <c r="M85" s="18">
        <f>AVERAGE(J85:L85)</f>
        <v>28.741354105289751</v>
      </c>
      <c r="N85" s="18">
        <f>STDEV(J85:L85)</f>
        <v>1.6453712252097599E-2</v>
      </c>
      <c r="O85" s="17">
        <f>H85-$H$84</f>
        <v>2.4504984654129025</v>
      </c>
      <c r="P85" s="17">
        <f>I85</f>
        <v>7.91662336464449E-2</v>
      </c>
      <c r="Q85" s="18">
        <f t="shared" ref="Q85:Q87" si="52">M85-$M$84</f>
        <v>1.2216177066724505</v>
      </c>
      <c r="R85" s="18">
        <f>N85</f>
        <v>1.6453712252097599E-2</v>
      </c>
      <c r="S85" s="17">
        <f>POWER((1+$E$8),-O85)</f>
        <v>0.19762415269793057</v>
      </c>
      <c r="T85" s="18">
        <f>POWER((1+$E$9),-Q85)</f>
        <v>0.46097224182298363</v>
      </c>
      <c r="U85" s="19">
        <f>S85/T85</f>
        <v>0.42871161160679938</v>
      </c>
    </row>
    <row r="86" spans="1:21" x14ac:dyDescent="0.25">
      <c r="B86" s="47"/>
      <c r="C86" s="37" t="s">
        <v>44</v>
      </c>
      <c r="D86" s="51"/>
      <c r="E86" s="17">
        <v>29.530081196318299</v>
      </c>
      <c r="F86" s="17">
        <v>29.420585233561201</v>
      </c>
      <c r="G86" s="17"/>
      <c r="H86" s="17">
        <f>AVERAGE(E86:G86)</f>
        <v>29.475333214939752</v>
      </c>
      <c r="I86" s="17">
        <f>STDEV(E86:G86)</f>
        <v>7.74253377780936E-2</v>
      </c>
      <c r="J86" s="18">
        <v>29.822177394219</v>
      </c>
      <c r="K86" s="18">
        <v>29.728330476046398</v>
      </c>
      <c r="L86" s="18"/>
      <c r="M86" s="18">
        <f>AVERAGE(J86:L86)</f>
        <v>29.775253935132699</v>
      </c>
      <c r="N86" s="18">
        <f>STDEV(J86:L86)</f>
        <v>6.6359792233305945E-2</v>
      </c>
      <c r="O86" s="17">
        <f>H86-$H$84</f>
        <v>2.1323335569825552</v>
      </c>
      <c r="P86" s="17">
        <f>I86</f>
        <v>7.74253377780936E-2</v>
      </c>
      <c r="Q86" s="18">
        <f t="shared" si="52"/>
        <v>2.2555175365153985</v>
      </c>
      <c r="R86" s="18">
        <f>N86</f>
        <v>6.6359792233305945E-2</v>
      </c>
      <c r="S86" s="17">
        <f>POWER((1+$E$8),-O86)</f>
        <v>0.24393038863669855</v>
      </c>
      <c r="T86" s="18">
        <f>POWER((1+$E$9),-Q86)</f>
        <v>0.23934833561824101</v>
      </c>
      <c r="U86" s="19">
        <f>S86/T86</f>
        <v>1.0191438683148644</v>
      </c>
    </row>
    <row r="87" spans="1:21" x14ac:dyDescent="0.25">
      <c r="B87" s="47"/>
      <c r="C87" s="37" t="s">
        <v>45</v>
      </c>
      <c r="D87" s="51"/>
      <c r="E87" s="17">
        <v>31.4544629773366</v>
      </c>
      <c r="F87" s="17">
        <v>31.525417623148901</v>
      </c>
      <c r="G87" s="17"/>
      <c r="H87" s="17">
        <f>AVERAGE(E87:G87)</f>
        <v>31.48994030024275</v>
      </c>
      <c r="I87" s="17">
        <f>STDEV(E87:G87)</f>
        <v>5.0172511210567025E-2</v>
      </c>
      <c r="J87" s="18">
        <v>32.156739598580103</v>
      </c>
      <c r="K87" s="18">
        <v>31.538657643410101</v>
      </c>
      <c r="L87" s="18"/>
      <c r="M87" s="18">
        <f>AVERAGE(J87:L87)</f>
        <v>31.847698620995104</v>
      </c>
      <c r="N87" s="18">
        <f>STDEV(J87:L87)</f>
        <v>0.43704994182974799</v>
      </c>
      <c r="O87" s="17">
        <f>H87-$H$84</f>
        <v>4.1469406422855535</v>
      </c>
      <c r="P87" s="17">
        <f>I87</f>
        <v>5.0172511210567025E-2</v>
      </c>
      <c r="Q87" s="18">
        <f t="shared" si="52"/>
        <v>4.3279622223778027</v>
      </c>
      <c r="R87" s="18">
        <f>N87</f>
        <v>0.43704994182974799</v>
      </c>
      <c r="S87" s="17">
        <f>POWER((1+$E$8),-O87)</f>
        <v>6.4322210534721619E-2</v>
      </c>
      <c r="T87" s="18">
        <f>POWER((1+$E$9),-Q87)</f>
        <v>6.4337303991851766E-2</v>
      </c>
      <c r="U87" s="19">
        <f>S87/T87</f>
        <v>0.99976540115619306</v>
      </c>
    </row>
    <row r="88" spans="1:21" x14ac:dyDescent="0.25">
      <c r="B88" s="48"/>
      <c r="C88" s="37" t="s">
        <v>46</v>
      </c>
      <c r="D88" s="51"/>
      <c r="E88" s="17">
        <v>29.013861868629899</v>
      </c>
      <c r="F88" s="17">
        <v>28.758558321312201</v>
      </c>
      <c r="G88" s="17"/>
      <c r="H88" s="17">
        <f>AVERAGE(E88:G88)</f>
        <v>28.886210094971048</v>
      </c>
      <c r="I88" s="17">
        <f>STDEV(E88:G88)</f>
        <v>0.18052686956932509</v>
      </c>
      <c r="J88" s="18">
        <v>28.9620702357387</v>
      </c>
      <c r="K88" s="18">
        <v>28.701644427331299</v>
      </c>
      <c r="L88" s="18"/>
      <c r="M88" s="18">
        <f>AVERAGE(J88:L88)</f>
        <v>28.831857331534998</v>
      </c>
      <c r="N88" s="18">
        <f>STDEV(J88:L88)</f>
        <v>0.18414885512086193</v>
      </c>
      <c r="O88" s="17">
        <f>H88-$H$84</f>
        <v>1.5432104370138511</v>
      </c>
      <c r="P88" s="17">
        <f>I88</f>
        <v>0.18052686956932509</v>
      </c>
      <c r="Q88" s="18">
        <f>M88-$M$84</f>
        <v>1.312120932917697</v>
      </c>
      <c r="R88" s="18">
        <f t="shared" ref="R88" si="53">N88</f>
        <v>0.18414885512086193</v>
      </c>
      <c r="S88" s="17">
        <f t="shared" ref="S88" si="54">POWER((1+$E$8),-O88)</f>
        <v>0.36020742341573897</v>
      </c>
      <c r="T88" s="18">
        <f t="shared" ref="T88" si="55">POWER((1+$E$9),-Q88)</f>
        <v>0.43526947202855126</v>
      </c>
      <c r="U88" s="19">
        <f t="shared" ref="U88" si="56">S88/T88</f>
        <v>0.82755039478649994</v>
      </c>
    </row>
    <row r="90" spans="1:21" x14ac:dyDescent="0.25">
      <c r="A90" t="s">
        <v>60</v>
      </c>
    </row>
    <row r="91" spans="1:21" ht="38.2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47</v>
      </c>
      <c r="H91" s="14" t="s">
        <v>18</v>
      </c>
      <c r="I91" s="14" t="s">
        <v>19</v>
      </c>
      <c r="J91" s="15" t="s">
        <v>20</v>
      </c>
      <c r="K91" s="15" t="s">
        <v>21</v>
      </c>
      <c r="L91" s="15" t="s">
        <v>42</v>
      </c>
      <c r="M91" s="15" t="s">
        <v>22</v>
      </c>
      <c r="N91" s="15" t="s">
        <v>23</v>
      </c>
      <c r="O91" s="14" t="s">
        <v>24</v>
      </c>
      <c r="P91" s="14" t="s">
        <v>25</v>
      </c>
      <c r="Q91" s="15" t="s">
        <v>26</v>
      </c>
      <c r="R91" s="15" t="s">
        <v>27</v>
      </c>
      <c r="S91" s="14" t="s">
        <v>28</v>
      </c>
      <c r="T91" s="15" t="s">
        <v>29</v>
      </c>
      <c r="U91" s="16" t="s">
        <v>30</v>
      </c>
    </row>
    <row r="92" spans="1:21" x14ac:dyDescent="0.25">
      <c r="B92" s="46" t="s">
        <v>31</v>
      </c>
      <c r="C92" s="37" t="s">
        <v>63</v>
      </c>
      <c r="D92" s="39"/>
      <c r="E92" s="17">
        <v>25.560194643987199</v>
      </c>
      <c r="F92" s="17">
        <v>25.725706676125402</v>
      </c>
      <c r="G92" s="17">
        <v>25.755128654515101</v>
      </c>
      <c r="H92" s="17">
        <f>AVERAGE(E92:G92)</f>
        <v>25.680343324875903</v>
      </c>
      <c r="I92" s="17">
        <f>STDEV(E92:G92)</f>
        <v>0.10508659449502718</v>
      </c>
      <c r="J92" s="18">
        <v>26.247402185776998</v>
      </c>
      <c r="K92" s="18">
        <v>26.273243755354201</v>
      </c>
      <c r="L92" s="18">
        <v>26.470162261523999</v>
      </c>
      <c r="M92" s="18">
        <f>AVERAGE(J92:L92)</f>
        <v>26.330269400885069</v>
      </c>
      <c r="N92" s="18">
        <f>STDEV(J92:L92)</f>
        <v>0.12183782673234643</v>
      </c>
      <c r="O92" s="17">
        <f>H92-$H$92</f>
        <v>0</v>
      </c>
      <c r="P92" s="17">
        <f>I92</f>
        <v>0.10508659449502718</v>
      </c>
      <c r="Q92" s="18">
        <f>M92-$M$92</f>
        <v>0</v>
      </c>
      <c r="R92" s="18">
        <f>N92</f>
        <v>0.12183782673234643</v>
      </c>
      <c r="S92" s="17">
        <f>POWER((1+$E$8),-O92)</f>
        <v>1</v>
      </c>
      <c r="T92" s="18">
        <f>POWER((1+$E$9),-Q92)</f>
        <v>1</v>
      </c>
      <c r="U92" s="19">
        <f>S92/T92</f>
        <v>1</v>
      </c>
    </row>
    <row r="93" spans="1:21" x14ac:dyDescent="0.25">
      <c r="B93" s="47"/>
      <c r="C93" s="37" t="s">
        <v>48</v>
      </c>
      <c r="D93" s="39"/>
      <c r="E93" s="17">
        <v>32.382091952916198</v>
      </c>
      <c r="F93" s="17">
        <v>32.382091952916198</v>
      </c>
      <c r="G93" s="17"/>
      <c r="H93" s="17">
        <f>AVERAGE(E93:G93)</f>
        <v>32.382091952916198</v>
      </c>
      <c r="I93" s="17">
        <f>STDEV(E93:G93)</f>
        <v>0</v>
      </c>
      <c r="J93" s="18">
        <v>32.023869228117903</v>
      </c>
      <c r="K93" s="18">
        <v>31.833251478048901</v>
      </c>
      <c r="L93" s="18"/>
      <c r="M93" s="18">
        <f t="shared" ref="M93:M96" si="57">AVERAGE(J93:L93)</f>
        <v>31.928560353083402</v>
      </c>
      <c r="N93" s="18">
        <f>STDEV(J93:L93)</f>
        <v>0.13478710368831384</v>
      </c>
      <c r="O93" s="17">
        <f t="shared" ref="O93:O96" si="58">H93-$H$92</f>
        <v>6.7017486280402956</v>
      </c>
      <c r="P93" s="17">
        <f>I93</f>
        <v>0</v>
      </c>
      <c r="Q93" s="18">
        <f t="shared" ref="Q93:Q96" si="59">M93-$M$92</f>
        <v>5.5982909521983331</v>
      </c>
      <c r="R93" s="18">
        <f>N93</f>
        <v>0.13478710368831384</v>
      </c>
      <c r="S93" s="17">
        <f>POWER((1+$E$8),-O93)</f>
        <v>1.1863893731953335E-2</v>
      </c>
      <c r="T93" s="18">
        <f>POWER((1+$E$9),-Q93)</f>
        <v>2.8755898024773147E-2</v>
      </c>
      <c r="U93" s="19">
        <f>S93/T93</f>
        <v>0.41257253457125959</v>
      </c>
    </row>
    <row r="94" spans="1:21" x14ac:dyDescent="0.25">
      <c r="B94" s="47"/>
      <c r="C94" s="37">
        <v>8.24</v>
      </c>
      <c r="D94" s="51"/>
      <c r="E94" s="17">
        <v>32.769357182222997</v>
      </c>
      <c r="F94" s="17">
        <v>33.212528451008303</v>
      </c>
      <c r="G94" s="17"/>
      <c r="H94" s="17">
        <f>AVERAGE(E94:G94)</f>
        <v>32.99094281661565</v>
      </c>
      <c r="I94" s="17">
        <f>STDEV(E94:G94)</f>
        <v>0.3133694093851363</v>
      </c>
      <c r="J94" s="18">
        <v>32.108130162024899</v>
      </c>
      <c r="K94" s="18">
        <v>32.017712447832899</v>
      </c>
      <c r="L94" s="18"/>
      <c r="M94" s="18">
        <f t="shared" si="57"/>
        <v>32.062921304928899</v>
      </c>
      <c r="N94" s="18">
        <f>STDEV(J94:L94)</f>
        <v>6.3934978844550461E-2</v>
      </c>
      <c r="O94" s="17">
        <f t="shared" si="58"/>
        <v>7.3105994917397474</v>
      </c>
      <c r="P94" s="17">
        <f>I94</f>
        <v>0.3133694093851363</v>
      </c>
      <c r="Q94" s="18">
        <f t="shared" si="59"/>
        <v>5.7326519040438306</v>
      </c>
      <c r="R94" s="18">
        <f>N94</f>
        <v>6.3934978844550461E-2</v>
      </c>
      <c r="S94" s="17">
        <f>POWER((1+$E$8),-O94)</f>
        <v>7.9299720251165568E-3</v>
      </c>
      <c r="T94" s="18">
        <f>POWER((1+$E$9),-Q94)</f>
        <v>2.6408019936004924E-2</v>
      </c>
      <c r="U94" s="19">
        <f>S94/T94</f>
        <v>0.30028650555147318</v>
      </c>
    </row>
    <row r="95" spans="1:21" x14ac:dyDescent="0.25">
      <c r="B95" s="47"/>
      <c r="C95" s="37">
        <v>8.48</v>
      </c>
      <c r="D95" s="51"/>
      <c r="E95" s="17">
        <v>33.550769686506598</v>
      </c>
      <c r="F95" s="17">
        <v>33.077679311632103</v>
      </c>
      <c r="G95" s="17"/>
      <c r="H95" s="17">
        <f>AVERAGE(E95:G95)</f>
        <v>33.314224499069354</v>
      </c>
      <c r="I95" s="17">
        <f>STDEV(E95:G95)</f>
        <v>0.33452541218784126</v>
      </c>
      <c r="J95" s="18">
        <v>33.6231966123257</v>
      </c>
      <c r="K95" s="18">
        <v>33.6231966123257</v>
      </c>
      <c r="L95" s="18"/>
      <c r="M95" s="18">
        <f t="shared" si="57"/>
        <v>33.6231966123257</v>
      </c>
      <c r="N95" s="18">
        <f>STDEV(J95:L95)</f>
        <v>0</v>
      </c>
      <c r="O95" s="17">
        <f t="shared" si="58"/>
        <v>7.6338811741934514</v>
      </c>
      <c r="P95" s="17">
        <f>I95</f>
        <v>0.33452541218784126</v>
      </c>
      <c r="Q95" s="18">
        <f t="shared" si="59"/>
        <v>7.2929272114406309</v>
      </c>
      <c r="R95" s="18">
        <f>N95</f>
        <v>0</v>
      </c>
      <c r="S95" s="17">
        <f>POWER((1+$E$8),-O95)</f>
        <v>6.4028812030111097E-3</v>
      </c>
      <c r="T95" s="18">
        <f>POWER((1+$E$9),-Q95)</f>
        <v>9.8214210713965591E-3</v>
      </c>
      <c r="U95" s="19">
        <f>S95/T95</f>
        <v>0.65193022032815162</v>
      </c>
    </row>
    <row r="96" spans="1:21" x14ac:dyDescent="0.25">
      <c r="B96" s="48"/>
      <c r="C96" s="37">
        <v>8.7200000000000006</v>
      </c>
      <c r="D96" s="51"/>
      <c r="E96" s="17">
        <v>34.003356747233099</v>
      </c>
      <c r="F96" s="17">
        <v>33.433593144247197</v>
      </c>
      <c r="G96" s="17"/>
      <c r="H96" s="17">
        <f>AVERAGE(E96:G96)</f>
        <v>33.718474945740148</v>
      </c>
      <c r="I96" s="17">
        <f>STDEV(E96:G96)</f>
        <v>0.4028837073446106</v>
      </c>
      <c r="J96" s="18">
        <v>34.3447908211648</v>
      </c>
      <c r="K96" s="18">
        <v>34.499832483950698</v>
      </c>
      <c r="L96" s="18"/>
      <c r="M96" s="18">
        <f t="shared" si="57"/>
        <v>34.422311652557752</v>
      </c>
      <c r="N96" s="18">
        <f>STDEV(J96:L96)</f>
        <v>0.10963101112234641</v>
      </c>
      <c r="O96" s="17">
        <f t="shared" si="58"/>
        <v>8.0381316208642453</v>
      </c>
      <c r="P96" s="17">
        <f>I96</f>
        <v>0.4028837073446106</v>
      </c>
      <c r="Q96" s="18">
        <f t="shared" si="59"/>
        <v>8.0920422516726838</v>
      </c>
      <c r="R96" s="18">
        <f t="shared" ref="R96" si="60">N96</f>
        <v>0.10963101112234641</v>
      </c>
      <c r="S96" s="17">
        <f t="shared" ref="S96" si="61">POWER((1+$E$8),-O96)</f>
        <v>4.9001858644597638E-3</v>
      </c>
      <c r="T96" s="18">
        <f t="shared" ref="T96" si="62">POWER((1+$E$9),-Q96)</f>
        <v>5.9179172300740266E-3</v>
      </c>
      <c r="U96" s="19">
        <f t="shared" ref="U96" si="63">S96/T96</f>
        <v>0.82802541400168717</v>
      </c>
    </row>
    <row r="99" spans="1:21" ht="38.2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47</v>
      </c>
      <c r="H99" s="14" t="s">
        <v>18</v>
      </c>
      <c r="I99" s="14" t="s">
        <v>19</v>
      </c>
      <c r="J99" s="15" t="s">
        <v>20</v>
      </c>
      <c r="K99" s="15" t="s">
        <v>21</v>
      </c>
      <c r="L99" s="15" t="s">
        <v>42</v>
      </c>
      <c r="M99" s="15" t="s">
        <v>22</v>
      </c>
      <c r="N99" s="15" t="s">
        <v>23</v>
      </c>
      <c r="O99" s="14" t="s">
        <v>24</v>
      </c>
      <c r="P99" s="14" t="s">
        <v>25</v>
      </c>
      <c r="Q99" s="15" t="s">
        <v>26</v>
      </c>
      <c r="R99" s="15" t="s">
        <v>27</v>
      </c>
      <c r="S99" s="14" t="s">
        <v>28</v>
      </c>
      <c r="T99" s="15" t="s">
        <v>29</v>
      </c>
      <c r="U99" s="16" t="s">
        <v>30</v>
      </c>
    </row>
    <row r="100" spans="1:21" x14ac:dyDescent="0.25">
      <c r="B100" s="46" t="s">
        <v>31</v>
      </c>
      <c r="C100" s="37" t="s">
        <v>63</v>
      </c>
      <c r="D100" s="39"/>
      <c r="E100" s="17">
        <v>25.927008540188101</v>
      </c>
      <c r="F100" s="17">
        <v>25.68</v>
      </c>
      <c r="G100" s="17"/>
      <c r="H100" s="17">
        <f>AVERAGE(E100:G100)</f>
        <v>25.803504270094052</v>
      </c>
      <c r="I100" s="17">
        <f>STDEV(E100:G100)</f>
        <v>0.1746614137779964</v>
      </c>
      <c r="J100" s="18">
        <v>26.190446345481799</v>
      </c>
      <c r="K100" s="18">
        <v>26.33</v>
      </c>
      <c r="L100" s="18"/>
      <c r="M100" s="18">
        <f>AVERAGE(J100:L100)</f>
        <v>26.260223172740901</v>
      </c>
      <c r="N100" s="18">
        <f>STDEV(J100:L100)</f>
        <v>9.8679335449183198E-2</v>
      </c>
      <c r="O100" s="17">
        <f>H100-$H$100</f>
        <v>0</v>
      </c>
      <c r="P100" s="17">
        <f>I100</f>
        <v>0.1746614137779964</v>
      </c>
      <c r="Q100" s="18">
        <f>M100-$M$100</f>
        <v>0</v>
      </c>
      <c r="R100" s="18">
        <f>N100</f>
        <v>9.8679335449183198E-2</v>
      </c>
      <c r="S100" s="17">
        <f>POWER((1+$E$8),-O100)</f>
        <v>1</v>
      </c>
      <c r="T100" s="18">
        <f>POWER((1+$E$9),-Q100)</f>
        <v>1</v>
      </c>
      <c r="U100" s="19">
        <f>S100/T100</f>
        <v>1</v>
      </c>
    </row>
    <row r="101" spans="1:21" x14ac:dyDescent="0.25">
      <c r="B101" s="47"/>
      <c r="C101" s="37" t="s">
        <v>48</v>
      </c>
      <c r="D101" s="39"/>
      <c r="E101" s="17">
        <v>32.358159658952701</v>
      </c>
      <c r="F101" s="17">
        <v>32.380000000000003</v>
      </c>
      <c r="G101" s="17"/>
      <c r="H101" s="17">
        <f>AVERAGE(E101:G101)</f>
        <v>32.369079829476348</v>
      </c>
      <c r="I101" s="17">
        <f>STDEV(E101:G101)</f>
        <v>1.544345325797386E-2</v>
      </c>
      <c r="J101" s="18">
        <v>31.886131676253399</v>
      </c>
      <c r="K101" s="18">
        <v>31.8315495541828</v>
      </c>
      <c r="L101" s="18"/>
      <c r="M101" s="18">
        <f>AVERAGE(J101:L101)</f>
        <v>31.858840615218099</v>
      </c>
      <c r="N101" s="18">
        <f>STDEV(J101:L101)</f>
        <v>3.8595388647672382E-2</v>
      </c>
      <c r="O101" s="17">
        <f t="shared" ref="O101:O104" si="64">H101-$H$100</f>
        <v>6.565575559382296</v>
      </c>
      <c r="P101" s="17">
        <f>I101</f>
        <v>1.544345325797386E-2</v>
      </c>
      <c r="Q101" s="18">
        <f t="shared" ref="Q101:Q104" si="65">M101-$M$100</f>
        <v>5.5986174424771988</v>
      </c>
      <c r="R101" s="18">
        <f>N101</f>
        <v>3.8595388647672382E-2</v>
      </c>
      <c r="S101" s="17">
        <f>POWER((1+$E$8),-O101)</f>
        <v>1.2982462983185858E-2</v>
      </c>
      <c r="T101" s="18">
        <f>POWER((1+$E$9),-Q101)</f>
        <v>2.8749946995876713E-2</v>
      </c>
      <c r="U101" s="19">
        <f>S101/T101</f>
        <v>0.45156476236452847</v>
      </c>
    </row>
    <row r="102" spans="1:21" x14ac:dyDescent="0.25">
      <c r="B102" s="47"/>
      <c r="C102" s="37">
        <v>8.24</v>
      </c>
      <c r="D102" s="51"/>
      <c r="E102" s="17">
        <v>32.6271635462315</v>
      </c>
      <c r="F102" s="17">
        <v>32.99</v>
      </c>
      <c r="G102" s="17"/>
      <c r="H102" s="17">
        <f>AVERAGE(E102:G102)</f>
        <v>32.808581773115748</v>
      </c>
      <c r="I102" s="17">
        <f>STDEV(E102:G102)</f>
        <v>0.2565641169213867</v>
      </c>
      <c r="J102" s="18">
        <v>31.9205999862459</v>
      </c>
      <c r="K102" s="18">
        <v>31.4859154856406</v>
      </c>
      <c r="L102" s="18"/>
      <c r="M102" s="18">
        <f>AVERAGE(J102:L102)</f>
        <v>31.70325773594325</v>
      </c>
      <c r="N102" s="18">
        <f>STDEV(J102:L102)</f>
        <v>0.30736835805469565</v>
      </c>
      <c r="O102" s="17">
        <f t="shared" si="64"/>
        <v>7.0050775030216954</v>
      </c>
      <c r="P102" s="17">
        <f>I102</f>
        <v>0.2565641169213867</v>
      </c>
      <c r="Q102" s="18">
        <f t="shared" si="65"/>
        <v>5.4430345632023496</v>
      </c>
      <c r="R102" s="18">
        <f>N102</f>
        <v>0.30736835805469565</v>
      </c>
      <c r="S102" s="17">
        <f>POWER((1+$E$8),-O102)</f>
        <v>9.706542296868282E-3</v>
      </c>
      <c r="T102" s="18">
        <f>POWER((1+$E$9),-Q102)</f>
        <v>3.1730051835849649E-2</v>
      </c>
      <c r="U102" s="19">
        <f>S102/T102</f>
        <v>0.30591006743649607</v>
      </c>
    </row>
    <row r="103" spans="1:21" x14ac:dyDescent="0.25">
      <c r="B103" s="47"/>
      <c r="C103" s="37">
        <v>8.48</v>
      </c>
      <c r="D103" s="51"/>
      <c r="E103" s="17">
        <v>32.706424066488204</v>
      </c>
      <c r="F103" s="17">
        <v>33.31</v>
      </c>
      <c r="G103" s="17"/>
      <c r="H103" s="17">
        <f>AVERAGE(E103:G103)</f>
        <v>33.008212033244106</v>
      </c>
      <c r="I103" s="17">
        <f>STDEV(E103:G103)</f>
        <v>0.4267926355471936</v>
      </c>
      <c r="J103" s="18">
        <v>33.365966019816199</v>
      </c>
      <c r="K103" s="18">
        <v>33.9649277232079</v>
      </c>
      <c r="L103" s="18"/>
      <c r="M103" s="18">
        <f>AVERAGE(J103:L103)</f>
        <v>33.665446871512046</v>
      </c>
      <c r="N103" s="18">
        <f>STDEV(J103:L103)</f>
        <v>0.42352988213931758</v>
      </c>
      <c r="O103" s="17">
        <f t="shared" si="64"/>
        <v>7.2047077631500542</v>
      </c>
      <c r="P103" s="17">
        <f>I103</f>
        <v>0.4267926355471936</v>
      </c>
      <c r="Q103" s="18">
        <f t="shared" si="65"/>
        <v>7.4052236987711453</v>
      </c>
      <c r="R103" s="18">
        <f>N103</f>
        <v>0.42352988213931758</v>
      </c>
      <c r="S103" s="17">
        <f>POWER((1+$E$8),-O103)</f>
        <v>8.5055038001629821E-3</v>
      </c>
      <c r="T103" s="18">
        <f>POWER((1+$E$9),-Q103)</f>
        <v>9.146560951510313E-3</v>
      </c>
      <c r="U103" s="19">
        <f>S103/T103</f>
        <v>0.9299127666949536</v>
      </c>
    </row>
    <row r="104" spans="1:21" x14ac:dyDescent="0.25">
      <c r="B104" s="48"/>
      <c r="C104" s="37">
        <v>8.7200000000000006</v>
      </c>
      <c r="D104" s="51"/>
      <c r="E104" s="17">
        <v>34.311542159655303</v>
      </c>
      <c r="F104" s="17">
        <v>33.72</v>
      </c>
      <c r="G104" s="17"/>
      <c r="H104" s="17">
        <f>AVERAGE(E104:G104)</f>
        <v>34.015771079827651</v>
      </c>
      <c r="I104" s="17">
        <f>STDEV(E104:G104)</f>
        <v>0.41828347245000119</v>
      </c>
      <c r="J104" s="18">
        <v>35.038510787781298</v>
      </c>
      <c r="K104" s="18">
        <v>33.791663380417297</v>
      </c>
      <c r="L104" s="18"/>
      <c r="M104" s="18">
        <f>AVERAGE(J104:L104)</f>
        <v>34.415087084099298</v>
      </c>
      <c r="N104" s="18">
        <f>STDEV(J104:L104)</f>
        <v>0.88165425685195076</v>
      </c>
      <c r="O104" s="17">
        <f t="shared" si="64"/>
        <v>8.2122668097335989</v>
      </c>
      <c r="P104" s="17">
        <f>I104</f>
        <v>0.41828347245000119</v>
      </c>
      <c r="Q104" s="18">
        <f t="shared" si="65"/>
        <v>8.1548639113583974</v>
      </c>
      <c r="R104" s="18">
        <f t="shared" ref="R104" si="66">N104</f>
        <v>0.88165425685195076</v>
      </c>
      <c r="S104" s="17">
        <f t="shared" ref="S104" si="67">POWER((1+$E$8),-O104)</f>
        <v>4.3669090777212222E-3</v>
      </c>
      <c r="T104" s="18">
        <f t="shared" ref="T104" si="68">POWER((1+$E$9),-Q104)</f>
        <v>5.6868709156312576E-3</v>
      </c>
      <c r="U104" s="19">
        <f t="shared" ref="U104" si="69">S104/T104</f>
        <v>0.7678931247969929</v>
      </c>
    </row>
    <row r="106" spans="1:21" x14ac:dyDescent="0.25">
      <c r="A106" t="s">
        <v>61</v>
      </c>
    </row>
    <row r="107" spans="1:21" ht="38.2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18</v>
      </c>
      <c r="H107" s="14" t="s">
        <v>19</v>
      </c>
      <c r="I107" s="15" t="s">
        <v>20</v>
      </c>
      <c r="J107" s="15" t="s">
        <v>21</v>
      </c>
      <c r="K107" s="15" t="s">
        <v>22</v>
      </c>
      <c r="L107" s="15" t="s">
        <v>23</v>
      </c>
      <c r="M107" s="14" t="s">
        <v>24</v>
      </c>
      <c r="N107" s="14" t="s">
        <v>25</v>
      </c>
      <c r="O107" s="15" t="s">
        <v>26</v>
      </c>
      <c r="P107" s="15" t="s">
        <v>27</v>
      </c>
      <c r="Q107" s="14" t="s">
        <v>28</v>
      </c>
      <c r="R107" s="15" t="s">
        <v>29</v>
      </c>
      <c r="S107" s="16" t="s">
        <v>30</v>
      </c>
    </row>
    <row r="108" spans="1:21" x14ac:dyDescent="0.25">
      <c r="B108" s="46" t="s">
        <v>31</v>
      </c>
      <c r="C108" s="37" t="s">
        <v>63</v>
      </c>
      <c r="D108" s="39"/>
      <c r="E108" s="17">
        <v>27.208097091045801</v>
      </c>
      <c r="F108" s="17">
        <v>27.097955336814501</v>
      </c>
      <c r="G108" s="17">
        <f>AVERAGE(E108:F108)</f>
        <v>27.153026213930151</v>
      </c>
      <c r="H108" s="17">
        <f>STDEV(E108:F108)</f>
        <v>7.788198130873443E-2</v>
      </c>
      <c r="I108" s="18">
        <v>27.731009575819701</v>
      </c>
      <c r="J108" s="18">
        <v>28.0439247679343</v>
      </c>
      <c r="K108" s="18">
        <f>AVERAGE(I108:J108)</f>
        <v>27.887467171876999</v>
      </c>
      <c r="L108" s="18">
        <f>STDEV(I108:J108)</f>
        <v>0.22126445428052374</v>
      </c>
      <c r="M108" s="17">
        <f>G108-$G$108</f>
        <v>0</v>
      </c>
      <c r="N108" s="17">
        <f>H108</f>
        <v>7.788198130873443E-2</v>
      </c>
      <c r="O108" s="18">
        <f>K108-$K$108</f>
        <v>0</v>
      </c>
      <c r="P108" s="18">
        <f>L108</f>
        <v>0.22126445428052374</v>
      </c>
      <c r="Q108" s="17">
        <f>POWER((1+$E$8),-M108)</f>
        <v>1</v>
      </c>
      <c r="R108" s="18">
        <f>POWER((1+$E$9),-O108)</f>
        <v>1</v>
      </c>
      <c r="S108" s="19">
        <f>Q108/R108</f>
        <v>1</v>
      </c>
    </row>
    <row r="109" spans="1:21" x14ac:dyDescent="0.25">
      <c r="B109" s="47"/>
      <c r="C109" s="37" t="s">
        <v>51</v>
      </c>
      <c r="D109" s="39"/>
      <c r="E109" s="17">
        <v>28.7728976262404</v>
      </c>
      <c r="F109" s="17">
        <v>28.779946956793101</v>
      </c>
      <c r="G109" s="17">
        <f>AVERAGE(E109:F109)</f>
        <v>28.776422291516752</v>
      </c>
      <c r="H109" s="17">
        <f>STDEV(E109:F109)</f>
        <v>4.9846294366398128E-3</v>
      </c>
      <c r="I109" s="18">
        <v>27.261932065190901</v>
      </c>
      <c r="J109" s="18">
        <v>27.215794070065702</v>
      </c>
      <c r="K109" s="18">
        <f>AVERAGE(I109:J109)</f>
        <v>27.238863067628301</v>
      </c>
      <c r="L109" s="18">
        <f>STDEV(I109:J109)</f>
        <v>3.2624489223380716E-2</v>
      </c>
      <c r="M109" s="17">
        <f t="shared" ref="M109:M112" si="70">G109-$G$108</f>
        <v>1.6233960775866016</v>
      </c>
      <c r="N109" s="17">
        <f>H109</f>
        <v>4.9846294366398128E-3</v>
      </c>
      <c r="O109" s="18">
        <f t="shared" ref="O109:O112" si="71">K109-$K$108</f>
        <v>-0.64860410424869741</v>
      </c>
      <c r="P109" s="18">
        <f>L109</f>
        <v>3.2624489223380716E-2</v>
      </c>
      <c r="Q109" s="17">
        <f>POWER((1+$E$8),-M109)</f>
        <v>0.34159461246160638</v>
      </c>
      <c r="R109" s="18">
        <f>POWER((1+$E$9),-O109)</f>
        <v>1.5085790577537685</v>
      </c>
      <c r="S109" s="19">
        <f>Q109/R109</f>
        <v>0.2264346775237826</v>
      </c>
    </row>
    <row r="110" spans="1:21" x14ac:dyDescent="0.25">
      <c r="B110" s="47"/>
      <c r="C110" s="37"/>
      <c r="D110" s="39"/>
      <c r="E110" s="17"/>
      <c r="F110" s="17"/>
      <c r="G110" s="17" t="e">
        <f>AVERAGE(E110:F110)</f>
        <v>#DIV/0!</v>
      </c>
      <c r="H110" s="17" t="e">
        <f>STDEV(E110:F110)</f>
        <v>#DIV/0!</v>
      </c>
      <c r="I110" s="18"/>
      <c r="J110" s="18"/>
      <c r="K110" s="18" t="e">
        <f>AVERAGE(I110:J110)</f>
        <v>#DIV/0!</v>
      </c>
      <c r="L110" s="18" t="e">
        <f>STDEV(I110:J110)</f>
        <v>#DIV/0!</v>
      </c>
      <c r="M110" s="17" t="e">
        <f t="shared" si="70"/>
        <v>#DIV/0!</v>
      </c>
      <c r="N110" s="17" t="e">
        <f>H110</f>
        <v>#DIV/0!</v>
      </c>
      <c r="O110" s="18" t="e">
        <f t="shared" si="71"/>
        <v>#DIV/0!</v>
      </c>
      <c r="P110" s="18" t="e">
        <f>L110</f>
        <v>#DIV/0!</v>
      </c>
      <c r="Q110" s="17" t="e">
        <f>POWER((1+$E$8),-M110)</f>
        <v>#DIV/0!</v>
      </c>
      <c r="R110" s="18" t="e">
        <f>POWER((1+$E$9),-O110)</f>
        <v>#DIV/0!</v>
      </c>
      <c r="S110" s="19" t="e">
        <f>Q110/R110</f>
        <v>#DIV/0!</v>
      </c>
    </row>
    <row r="111" spans="1:21" x14ac:dyDescent="0.25">
      <c r="B111" s="47"/>
      <c r="C111" s="37">
        <v>9.48</v>
      </c>
      <c r="D111" s="39"/>
      <c r="E111" s="17">
        <v>34.220292379474799</v>
      </c>
      <c r="F111" s="17">
        <v>34.040754765092998</v>
      </c>
      <c r="G111" s="17">
        <f>AVERAGE(E111:F111)</f>
        <v>34.130523572283899</v>
      </c>
      <c r="H111" s="17">
        <f>STDEV(E111:F111)</f>
        <v>0.12695226460742648</v>
      </c>
      <c r="I111" s="18">
        <v>34.852617676830803</v>
      </c>
      <c r="J111" s="18">
        <v>34.0565018202266</v>
      </c>
      <c r="K111" s="18">
        <f>AVERAGE(I111:J111)</f>
        <v>34.454559748528702</v>
      </c>
      <c r="L111" s="18">
        <f>STDEV(I111:J111)</f>
        <v>0.5629389208149691</v>
      </c>
      <c r="M111" s="17">
        <f t="shared" si="70"/>
        <v>6.9774973583537481</v>
      </c>
      <c r="N111" s="17">
        <f>H111</f>
        <v>0.12695226460742648</v>
      </c>
      <c r="O111" s="18">
        <f t="shared" si="71"/>
        <v>6.567092576651703</v>
      </c>
      <c r="P111" s="18">
        <f>L111</f>
        <v>0.5629389208149691</v>
      </c>
      <c r="Q111" s="17">
        <f>POWER((1+$E$8),-M111)</f>
        <v>9.8852990010103413E-3</v>
      </c>
      <c r="R111" s="18">
        <f>POWER((1+$E$9),-O111)</f>
        <v>1.5559829984070407E-2</v>
      </c>
      <c r="S111" s="19">
        <f>Q111/R111</f>
        <v>0.63530893403916067</v>
      </c>
    </row>
    <row r="112" spans="1:21" x14ac:dyDescent="0.25">
      <c r="B112" s="48"/>
      <c r="C112" s="37"/>
      <c r="D112" s="39"/>
      <c r="E112" s="17"/>
      <c r="F112" s="17"/>
      <c r="G112" s="17" t="e">
        <f>AVERAGE(E112:F112)</f>
        <v>#DIV/0!</v>
      </c>
      <c r="H112" s="17" t="e">
        <f>STDEV(E112:F112)</f>
        <v>#DIV/0!</v>
      </c>
      <c r="I112" s="18"/>
      <c r="J112" s="18"/>
      <c r="K112" s="18" t="e">
        <f>AVERAGE(I112:J112)</f>
        <v>#DIV/0!</v>
      </c>
      <c r="L112" s="18" t="e">
        <f>STDEV(I112:J112)</f>
        <v>#DIV/0!</v>
      </c>
      <c r="M112" s="17" t="e">
        <f t="shared" si="70"/>
        <v>#DIV/0!</v>
      </c>
      <c r="N112" s="17" t="e">
        <f>H112</f>
        <v>#DIV/0!</v>
      </c>
      <c r="O112" s="18" t="e">
        <f t="shared" si="71"/>
        <v>#DIV/0!</v>
      </c>
      <c r="P112" s="18" t="e">
        <f t="shared" ref="P112" si="72">L112</f>
        <v>#DIV/0!</v>
      </c>
      <c r="Q112" s="17" t="e">
        <f t="shared" ref="Q112" si="73">POWER((1+$E$8),-M112)</f>
        <v>#DIV/0!</v>
      </c>
      <c r="R112" s="18" t="e">
        <f t="shared" ref="R112" si="74">POWER((1+$E$9),-O112)</f>
        <v>#DIV/0!</v>
      </c>
      <c r="S112" s="19" t="e">
        <f t="shared" ref="S112" si="75">Q112/R112</f>
        <v>#DIV/0!</v>
      </c>
    </row>
    <row r="115" spans="2:19" ht="38.2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22</v>
      </c>
      <c r="L115" s="15" t="s">
        <v>23</v>
      </c>
      <c r="M115" s="14" t="s">
        <v>24</v>
      </c>
      <c r="N115" s="14" t="s">
        <v>25</v>
      </c>
      <c r="O115" s="15" t="s">
        <v>26</v>
      </c>
      <c r="P115" s="15" t="s">
        <v>27</v>
      </c>
      <c r="Q115" s="14" t="s">
        <v>28</v>
      </c>
      <c r="R115" s="15" t="s">
        <v>29</v>
      </c>
      <c r="S115" s="16" t="s">
        <v>30</v>
      </c>
    </row>
    <row r="116" spans="2:19" x14ac:dyDescent="0.25">
      <c r="B116" s="46" t="s">
        <v>31</v>
      </c>
      <c r="C116" s="37" t="s">
        <v>63</v>
      </c>
      <c r="D116" s="39"/>
      <c r="E116" s="17">
        <v>28.014908869977599</v>
      </c>
      <c r="F116" s="17">
        <v>28.044323251166599</v>
      </c>
      <c r="G116" s="17">
        <f>AVERAGE(E116:F116)</f>
        <v>28.029616060572099</v>
      </c>
      <c r="H116" s="17">
        <f>STDEV(E116:F116)</f>
        <v>2.0799108403147588E-2</v>
      </c>
      <c r="I116" s="18">
        <v>28.401258705061299</v>
      </c>
      <c r="J116" s="18">
        <v>28.420633486799101</v>
      </c>
      <c r="K116" s="18">
        <f>AVERAGE(I116:J116)</f>
        <v>28.4109460959302</v>
      </c>
      <c r="L116" s="18">
        <f>STDEV(I116:J116)</f>
        <v>1.3700039550809425E-2</v>
      </c>
      <c r="M116" s="17">
        <f>G116-$G$116</f>
        <v>0</v>
      </c>
      <c r="N116" s="17">
        <f>H116</f>
        <v>2.0799108403147588E-2</v>
      </c>
      <c r="O116" s="18">
        <f>K116-$K$116</f>
        <v>0</v>
      </c>
      <c r="P116" s="18">
        <f>L116</f>
        <v>1.3700039550809425E-2</v>
      </c>
      <c r="Q116" s="17">
        <f>POWER((1+$E$8),-M116)</f>
        <v>1</v>
      </c>
      <c r="R116" s="18">
        <f>POWER((1+$E$9),-O116)</f>
        <v>1</v>
      </c>
      <c r="S116" s="19">
        <f>Q116/R116</f>
        <v>1</v>
      </c>
    </row>
    <row r="117" spans="2:19" x14ac:dyDescent="0.25">
      <c r="B117" s="47"/>
      <c r="C117" s="37" t="s">
        <v>51</v>
      </c>
      <c r="D117" s="39"/>
      <c r="E117" s="17">
        <v>29.824589223472</v>
      </c>
      <c r="F117" s="17">
        <v>29.634065369946299</v>
      </c>
      <c r="G117" s="17">
        <f>AVERAGE(E117:F117)</f>
        <v>29.729327296709151</v>
      </c>
      <c r="H117" s="17">
        <f>STDEV(E117:F117)</f>
        <v>0.13472070880581538</v>
      </c>
      <c r="I117" s="18">
        <v>28.111401512128801</v>
      </c>
      <c r="J117" s="18">
        <v>27.723292108686799</v>
      </c>
      <c r="K117" s="18">
        <f>AVERAGE(I117:J117)</f>
        <v>27.9173468104078</v>
      </c>
      <c r="L117" s="18">
        <f>STDEV(I117:J117)</f>
        <v>0.27443479101610491</v>
      </c>
      <c r="M117" s="17">
        <f t="shared" ref="M117:M120" si="76">G117-$G$116</f>
        <v>1.6997112361370519</v>
      </c>
      <c r="N117" s="17">
        <f>H117</f>
        <v>0.13472070880581538</v>
      </c>
      <c r="O117" s="18">
        <f t="shared" ref="O117:O120" si="77">K117-$K$116</f>
        <v>-0.49359928552240007</v>
      </c>
      <c r="P117" s="18">
        <f>L117</f>
        <v>0.27443479101610491</v>
      </c>
      <c r="Q117" s="17">
        <f>POWER((1+$E$8),-M117)</f>
        <v>0.32477423148405282</v>
      </c>
      <c r="R117" s="18">
        <f>POWER((1+$E$9),-O117)</f>
        <v>1.3673934268849492</v>
      </c>
      <c r="S117" s="19">
        <f>Q117/R117</f>
        <v>0.23751337771450243</v>
      </c>
    </row>
    <row r="118" spans="2:19" x14ac:dyDescent="0.25">
      <c r="B118" s="47"/>
      <c r="C118" s="37"/>
      <c r="D118" s="39"/>
      <c r="E118" s="17"/>
      <c r="F118" s="17"/>
      <c r="G118" s="17" t="e">
        <f>AVERAGE(E118:F118)</f>
        <v>#DIV/0!</v>
      </c>
      <c r="H118" s="17" t="e">
        <f>STDEV(E118:F118)</f>
        <v>#DIV/0!</v>
      </c>
      <c r="I118" s="18"/>
      <c r="J118" s="18"/>
      <c r="K118" s="18" t="e">
        <f>AVERAGE(I118:J118)</f>
        <v>#DIV/0!</v>
      </c>
      <c r="L118" s="18" t="e">
        <f>STDEV(I118:J118)</f>
        <v>#DIV/0!</v>
      </c>
      <c r="M118" s="17" t="e">
        <f t="shared" si="76"/>
        <v>#DIV/0!</v>
      </c>
      <c r="N118" s="17" t="e">
        <f>H118</f>
        <v>#DIV/0!</v>
      </c>
      <c r="O118" s="18" t="e">
        <f t="shared" si="77"/>
        <v>#DIV/0!</v>
      </c>
      <c r="P118" s="18" t="e">
        <f>L118</f>
        <v>#DIV/0!</v>
      </c>
      <c r="Q118" s="17" t="e">
        <f>POWER((1+$E$8),-M118)</f>
        <v>#DIV/0!</v>
      </c>
      <c r="R118" s="18" t="e">
        <f>POWER((1+$E$9),-O118)</f>
        <v>#DIV/0!</v>
      </c>
      <c r="S118" s="19" t="e">
        <f>Q118/R118</f>
        <v>#DIV/0!</v>
      </c>
    </row>
    <row r="119" spans="2:19" x14ac:dyDescent="0.25">
      <c r="B119" s="47"/>
      <c r="C119" s="37">
        <v>9.48</v>
      </c>
      <c r="D119" s="39"/>
      <c r="E119" s="17">
        <v>35.185655167340798</v>
      </c>
      <c r="F119" s="17">
        <v>36.071420485062902</v>
      </c>
      <c r="G119" s="17">
        <f>AVERAGE(E119:F119)</f>
        <v>35.62853782620185</v>
      </c>
      <c r="H119" s="17">
        <f>STDEV(E119:F119)</f>
        <v>0.62633066270115645</v>
      </c>
      <c r="I119" s="18">
        <v>34.375751026018598</v>
      </c>
      <c r="J119" s="18"/>
      <c r="K119" s="18">
        <f>AVERAGE(I119:J119)</f>
        <v>34.375751026018598</v>
      </c>
      <c r="L119" s="18" t="e">
        <f>STDEV(I119:J119)</f>
        <v>#DIV/0!</v>
      </c>
      <c r="M119" s="17">
        <f t="shared" si="76"/>
        <v>7.5989217656297505</v>
      </c>
      <c r="N119" s="17">
        <f>H119</f>
        <v>0.62633066270115645</v>
      </c>
      <c r="O119" s="18">
        <f t="shared" si="77"/>
        <v>5.9648049300883983</v>
      </c>
      <c r="P119" s="18" t="e">
        <f>L119</f>
        <v>#DIV/0!</v>
      </c>
      <c r="Q119" s="17">
        <f>POWER((1+$E$8),-M119)</f>
        <v>6.5527132296801811E-3</v>
      </c>
      <c r="R119" s="18">
        <f>POWER((1+$E$9),-O119)</f>
        <v>2.2794048873220153E-2</v>
      </c>
      <c r="S119" s="19">
        <f>Q119/R119</f>
        <v>0.28747473808300511</v>
      </c>
    </row>
    <row r="120" spans="2:19" x14ac:dyDescent="0.25">
      <c r="B120" s="48"/>
      <c r="C120" s="37"/>
      <c r="D120" s="39"/>
      <c r="E120" s="17"/>
      <c r="F120" s="17"/>
      <c r="G120" s="17" t="e">
        <f>AVERAGE(E120:F120)</f>
        <v>#DIV/0!</v>
      </c>
      <c r="H120" s="17" t="e">
        <f>STDEV(E120:F120)</f>
        <v>#DIV/0!</v>
      </c>
      <c r="I120" s="18"/>
      <c r="J120" s="18"/>
      <c r="K120" s="18" t="e">
        <f>AVERAGE(I120:J120)</f>
        <v>#DIV/0!</v>
      </c>
      <c r="L120" s="18" t="e">
        <f>STDEV(I120:J120)</f>
        <v>#DIV/0!</v>
      </c>
      <c r="M120" s="17" t="e">
        <f t="shared" si="76"/>
        <v>#DIV/0!</v>
      </c>
      <c r="N120" s="17" t="e">
        <f>H120</f>
        <v>#DIV/0!</v>
      </c>
      <c r="O120" s="18" t="e">
        <f t="shared" si="77"/>
        <v>#DIV/0!</v>
      </c>
      <c r="P120" s="18" t="e">
        <f t="shared" ref="P120" si="78">L120</f>
        <v>#DIV/0!</v>
      </c>
      <c r="Q120" s="17" t="e">
        <f t="shared" ref="Q120" si="79">POWER((1+$E$8),-M120)</f>
        <v>#DIV/0!</v>
      </c>
      <c r="R120" s="18" t="e">
        <f t="shared" ref="R120" si="80">POWER((1+$E$9),-O120)</f>
        <v>#DIV/0!</v>
      </c>
      <c r="S120" s="19" t="e">
        <f t="shared" ref="S120" si="81">Q120/R120</f>
        <v>#DIV/0!</v>
      </c>
    </row>
  </sheetData>
  <mergeCells count="103"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01:D101"/>
    <mergeCell ref="C102:D102"/>
    <mergeCell ref="C103:D103"/>
    <mergeCell ref="C104:D104"/>
    <mergeCell ref="C91:D91"/>
    <mergeCell ref="B92:B96"/>
    <mergeCell ref="C92:D92"/>
    <mergeCell ref="C93:D93"/>
    <mergeCell ref="C94:D94"/>
    <mergeCell ref="C95:D95"/>
    <mergeCell ref="C96:D96"/>
    <mergeCell ref="C83:D83"/>
    <mergeCell ref="B84:B88"/>
    <mergeCell ref="C84:D84"/>
    <mergeCell ref="C85:D85"/>
    <mergeCell ref="C86:D86"/>
    <mergeCell ref="C87:D87"/>
    <mergeCell ref="C88:D88"/>
    <mergeCell ref="C75:D75"/>
    <mergeCell ref="B76:B80"/>
    <mergeCell ref="C76:D76"/>
    <mergeCell ref="C77:D77"/>
    <mergeCell ref="C78:D78"/>
    <mergeCell ref="C79:D79"/>
    <mergeCell ref="C80:D80"/>
    <mergeCell ref="C67:D67"/>
    <mergeCell ref="B68:B72"/>
    <mergeCell ref="C68:D68"/>
    <mergeCell ref="C69:D69"/>
    <mergeCell ref="C70:D70"/>
    <mergeCell ref="C71:D71"/>
    <mergeCell ref="C72:D72"/>
    <mergeCell ref="C59:D59"/>
    <mergeCell ref="B60:B64"/>
    <mergeCell ref="C60:D60"/>
    <mergeCell ref="C61:D61"/>
    <mergeCell ref="C62:D62"/>
    <mergeCell ref="C63:D63"/>
    <mergeCell ref="C64:D64"/>
    <mergeCell ref="C51:D51"/>
    <mergeCell ref="B52:B56"/>
    <mergeCell ref="C52:D52"/>
    <mergeCell ref="C53:D53"/>
    <mergeCell ref="C54:D54"/>
    <mergeCell ref="C55:D55"/>
    <mergeCell ref="C56:D56"/>
    <mergeCell ref="C43:D43"/>
    <mergeCell ref="B44:B48"/>
    <mergeCell ref="C44:D44"/>
    <mergeCell ref="C45:D45"/>
    <mergeCell ref="C46:D46"/>
    <mergeCell ref="C47:D47"/>
    <mergeCell ref="C48:D48"/>
    <mergeCell ref="C35:D35"/>
    <mergeCell ref="B36:B40"/>
    <mergeCell ref="C36:D36"/>
    <mergeCell ref="C37:D37"/>
    <mergeCell ref="C38:D38"/>
    <mergeCell ref="C39:D39"/>
    <mergeCell ref="C40:D40"/>
    <mergeCell ref="C27:D27"/>
    <mergeCell ref="B28:B32"/>
    <mergeCell ref="C28:D28"/>
    <mergeCell ref="C29:D29"/>
    <mergeCell ref="C30:D30"/>
    <mergeCell ref="C31:D31"/>
    <mergeCell ref="C32:D32"/>
    <mergeCell ref="B2:D2"/>
    <mergeCell ref="G7:I7"/>
    <mergeCell ref="H8:I8"/>
    <mergeCell ref="H9:I9"/>
    <mergeCell ref="AA9:AC9"/>
    <mergeCell ref="C11:D11"/>
    <mergeCell ref="C19:D19"/>
    <mergeCell ref="B20:B24"/>
    <mergeCell ref="C20:D20"/>
    <mergeCell ref="C21:D21"/>
    <mergeCell ref="C22:D22"/>
    <mergeCell ref="C23:D23"/>
    <mergeCell ref="C24:D24"/>
    <mergeCell ref="B12:B16"/>
    <mergeCell ref="C12:D12"/>
    <mergeCell ref="C13:D13"/>
    <mergeCell ref="C14:D14"/>
    <mergeCell ref="C15:D15"/>
    <mergeCell ref="C16:D1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EA1F-E339-441A-8232-2F224CD18632}">
  <dimension ref="A1:AI120"/>
  <sheetViews>
    <sheetView workbookViewId="0">
      <selection sqref="A1:XFD1048576"/>
    </sheetView>
  </sheetViews>
  <sheetFormatPr defaultRowHeight="15" x14ac:dyDescent="0.25"/>
  <cols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62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31" t="s">
        <v>6</v>
      </c>
      <c r="F7" s="32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1.0149999999999999</v>
      </c>
      <c r="F8" s="10"/>
      <c r="G8" s="9" t="s">
        <v>9</v>
      </c>
      <c r="H8" s="40" t="s">
        <v>65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33" t="s">
        <v>11</v>
      </c>
      <c r="E9" s="13">
        <v>0.88500000000000001</v>
      </c>
      <c r="F9" s="13"/>
      <c r="G9" s="33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">
        <v>66</v>
      </c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38.2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29.22</v>
      </c>
      <c r="F12" s="17">
        <v>29.04</v>
      </c>
      <c r="G12" s="17">
        <f>AVERAGE(E12:F12)</f>
        <v>29.13</v>
      </c>
      <c r="H12" s="17">
        <f>STDEV(E12:F12)</f>
        <v>0.12727922061357835</v>
      </c>
      <c r="I12" s="18">
        <v>27.67</v>
      </c>
      <c r="J12" s="18">
        <v>27.42</v>
      </c>
      <c r="K12" s="18">
        <f>AVERAGE(I12:J12)</f>
        <v>27.545000000000002</v>
      </c>
      <c r="L12" s="18">
        <f>STDEV(I12:J12)</f>
        <v>0.17677669529663689</v>
      </c>
      <c r="M12" s="17">
        <f>G12-$G$12</f>
        <v>0</v>
      </c>
      <c r="N12" s="17">
        <f>H12</f>
        <v>0.12727922061357835</v>
      </c>
      <c r="O12" s="18">
        <f>K12-$K$12</f>
        <v>0</v>
      </c>
      <c r="P12" s="18">
        <f>L12</f>
        <v>0.17677669529663689</v>
      </c>
      <c r="Q12" s="17">
        <f>POWER((1+$E$8),-M12)</f>
        <v>1</v>
      </c>
      <c r="R12" s="18">
        <f>POWER((1+$E$9),-O12)</f>
        <v>1</v>
      </c>
      <c r="S12" s="19">
        <f>Q12/R12</f>
        <v>1</v>
      </c>
    </row>
    <row r="13" spans="1:35" x14ac:dyDescent="0.25">
      <c r="B13" s="47"/>
      <c r="C13" s="37" t="s">
        <v>33</v>
      </c>
      <c r="D13" s="39"/>
      <c r="E13" s="17">
        <v>28.36</v>
      </c>
      <c r="F13" s="17">
        <v>28.31</v>
      </c>
      <c r="G13" s="17">
        <f>AVERAGE(E13:F13)</f>
        <v>28.335000000000001</v>
      </c>
      <c r="H13" s="17">
        <f>STDEV(E13:F13)</f>
        <v>3.5355339059327882E-2</v>
      </c>
      <c r="I13" s="18">
        <v>27.05</v>
      </c>
      <c r="J13" s="18">
        <v>27.09</v>
      </c>
      <c r="K13" s="18">
        <f>AVERAGE(I13:J13)</f>
        <v>27.07</v>
      </c>
      <c r="L13" s="18">
        <f>STDEV(I13:J13)</f>
        <v>2.8284271247461298E-2</v>
      </c>
      <c r="M13" s="17">
        <f>G13-$G$12</f>
        <v>-0.79499999999999815</v>
      </c>
      <c r="N13" s="17">
        <f>H13</f>
        <v>3.5355339059327882E-2</v>
      </c>
      <c r="O13" s="18">
        <f>K13-$K$12</f>
        <v>-0.47500000000000142</v>
      </c>
      <c r="P13" s="18">
        <f>L13</f>
        <v>2.8284271247461298E-2</v>
      </c>
      <c r="Q13" s="17">
        <f>POWER((1+$E$8),-M13)</f>
        <v>1.7454148439829695</v>
      </c>
      <c r="R13" s="18">
        <f>POWER((1+$E$9),-O13)</f>
        <v>1.3513657056756516</v>
      </c>
      <c r="S13" s="19">
        <f>Q13/R13</f>
        <v>1.2915932649854411</v>
      </c>
    </row>
    <row r="14" spans="1:35" x14ac:dyDescent="0.25">
      <c r="B14" s="47"/>
      <c r="C14" s="49">
        <v>45292</v>
      </c>
      <c r="D14" s="39"/>
      <c r="E14" s="17">
        <v>28.01</v>
      </c>
      <c r="F14" s="17">
        <v>28.21</v>
      </c>
      <c r="G14" s="17">
        <f>AVERAGE(E14:F14)</f>
        <v>28.11</v>
      </c>
      <c r="H14" s="17">
        <f>STDEV(E14:F14)</f>
        <v>0.141421356237309</v>
      </c>
      <c r="I14" s="18">
        <v>27.85</v>
      </c>
      <c r="J14" s="18">
        <v>27.75</v>
      </c>
      <c r="K14" s="18">
        <f>AVERAGE(I14:J14)</f>
        <v>27.8</v>
      </c>
      <c r="L14" s="18">
        <f>STDEV(I14:J14)</f>
        <v>7.0710678118655765E-2</v>
      </c>
      <c r="M14" s="17">
        <f>G14-$G$12</f>
        <v>-1.0199999999999996</v>
      </c>
      <c r="N14" s="17">
        <f>H14</f>
        <v>0.141421356237309</v>
      </c>
      <c r="O14" s="18">
        <f>K14-$K$12</f>
        <v>0.25499999999999901</v>
      </c>
      <c r="P14" s="18">
        <f>L14</f>
        <v>7.0710678118655765E-2</v>
      </c>
      <c r="Q14" s="17">
        <f>POWER((1+$E$8),-M14)</f>
        <v>2.0434337002992633</v>
      </c>
      <c r="R14" s="18">
        <f>POWER((1+$E$9),-O14)</f>
        <v>0.85073755470036827</v>
      </c>
      <c r="S14" s="19">
        <f>Q14/R14</f>
        <v>2.4019554432611891</v>
      </c>
    </row>
    <row r="15" spans="1:35" x14ac:dyDescent="0.25">
      <c r="B15" s="47"/>
      <c r="C15" s="49">
        <v>17533</v>
      </c>
      <c r="D15" s="39"/>
      <c r="E15" s="17" t="s">
        <v>34</v>
      </c>
      <c r="F15" s="17" t="s">
        <v>34</v>
      </c>
      <c r="G15" s="17" t="e">
        <f>AVERAGE(E15:F15)</f>
        <v>#DIV/0!</v>
      </c>
      <c r="H15" s="17" t="e">
        <f>STDEV(E15:F15)</f>
        <v>#DIV/0!</v>
      </c>
      <c r="I15" s="18">
        <v>38.590000000000003</v>
      </c>
      <c r="J15" s="18">
        <v>38.590000000000003</v>
      </c>
      <c r="K15" s="18">
        <f>AVERAGE(I15:J15)</f>
        <v>38.590000000000003</v>
      </c>
      <c r="L15" s="18">
        <f>STDEV(I15:J15)</f>
        <v>0</v>
      </c>
      <c r="M15" s="17" t="e">
        <f>G15-$G$12</f>
        <v>#DIV/0!</v>
      </c>
      <c r="N15" s="17" t="e">
        <f>H15</f>
        <v>#DIV/0!</v>
      </c>
      <c r="O15" s="18">
        <f>K15-$K$12</f>
        <v>11.045000000000002</v>
      </c>
      <c r="P15" s="18">
        <f>L15</f>
        <v>0</v>
      </c>
      <c r="Q15" s="17" t="e">
        <f>POWER((1+$E$8),-M15)</f>
        <v>#DIV/0!</v>
      </c>
      <c r="R15" s="18">
        <f>POWER((1+$E$9),-O15)</f>
        <v>9.103032412316165E-4</v>
      </c>
      <c r="S15" s="19" t="e">
        <f>Q15/R15</f>
        <v>#DIV/0!</v>
      </c>
    </row>
    <row r="16" spans="1:35" x14ac:dyDescent="0.25">
      <c r="B16" s="48"/>
      <c r="C16" s="49">
        <v>26299</v>
      </c>
      <c r="D16" s="50"/>
      <c r="E16" s="17">
        <v>29.56</v>
      </c>
      <c r="F16" s="17">
        <v>29.89</v>
      </c>
      <c r="G16" s="17">
        <f>AVERAGE(E16:F16)</f>
        <v>29.725000000000001</v>
      </c>
      <c r="H16" s="17">
        <f>STDEV(E16:F16)</f>
        <v>0.23334523779156199</v>
      </c>
      <c r="I16" s="18">
        <v>29.61</v>
      </c>
      <c r="J16" s="18">
        <v>29.53</v>
      </c>
      <c r="K16" s="18">
        <f>AVERAGE(I16:J16)</f>
        <v>29.57</v>
      </c>
      <c r="L16" s="18">
        <f>STDEV(I16:J16)</f>
        <v>5.6568542494922595E-2</v>
      </c>
      <c r="M16" s="17">
        <f>G16-$G$12</f>
        <v>0.59500000000000242</v>
      </c>
      <c r="N16" s="17">
        <f>H16</f>
        <v>0.23334523779156199</v>
      </c>
      <c r="O16" s="18">
        <f t="shared" ref="O16" si="0">K16-$K$12</f>
        <v>2.0249999999999986</v>
      </c>
      <c r="P16" s="18">
        <f t="shared" ref="P16" si="1">L16</f>
        <v>5.6568542494922595E-2</v>
      </c>
      <c r="Q16" s="17">
        <f t="shared" ref="Q16" si="2">POWER((1+$E$8),-M16)</f>
        <v>0.65910763879000633</v>
      </c>
      <c r="R16" s="18">
        <f t="shared" ref="R16" si="3">POWER((1+$E$9),-O16)</f>
        <v>0.2770094002853421</v>
      </c>
      <c r="S16" s="19">
        <f t="shared" ref="S16" si="4">Q16/R16</f>
        <v>2.379369213142486</v>
      </c>
    </row>
    <row r="19" spans="1:19" ht="38.2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19" x14ac:dyDescent="0.25">
      <c r="B20" s="46" t="s">
        <v>31</v>
      </c>
      <c r="C20" s="37" t="s">
        <v>63</v>
      </c>
      <c r="D20" s="39"/>
      <c r="E20" s="17">
        <v>29.28</v>
      </c>
      <c r="F20" s="17">
        <v>29.06</v>
      </c>
      <c r="G20" s="17">
        <f>AVERAGE(E20:F20)</f>
        <v>29.17</v>
      </c>
      <c r="H20" s="17">
        <f>STDEV(E20:F20)</f>
        <v>0.15556349186104218</v>
      </c>
      <c r="I20" s="18">
        <v>27.55</v>
      </c>
      <c r="J20" s="18">
        <v>27.51</v>
      </c>
      <c r="K20" s="18">
        <f>AVERAGE(I20:J20)</f>
        <v>27.53</v>
      </c>
      <c r="L20" s="18">
        <f>STDEV(I20:J20)</f>
        <v>2.8284271247461298E-2</v>
      </c>
      <c r="M20" s="17">
        <f>G20-$G$20</f>
        <v>0</v>
      </c>
      <c r="N20" s="17">
        <f>H20</f>
        <v>0.15556349186104218</v>
      </c>
      <c r="O20" s="18">
        <f>K20-$K$20</f>
        <v>0</v>
      </c>
      <c r="P20" s="18">
        <f>L20</f>
        <v>2.8284271247461298E-2</v>
      </c>
      <c r="Q20" s="17">
        <f>POWER((1+$E$8),-M20)</f>
        <v>1</v>
      </c>
      <c r="R20" s="18">
        <f>POWER((1+$E$9),-O20)</f>
        <v>1</v>
      </c>
      <c r="S20" s="19">
        <f>Q20/R20</f>
        <v>1</v>
      </c>
    </row>
    <row r="21" spans="1:19" ht="13.5" customHeight="1" x14ac:dyDescent="0.25">
      <c r="B21" s="47"/>
      <c r="C21" s="37" t="s">
        <v>33</v>
      </c>
      <c r="D21" s="39"/>
      <c r="E21" s="17">
        <v>28.39</v>
      </c>
      <c r="F21" s="17">
        <v>28.39</v>
      </c>
      <c r="G21" s="17">
        <f>AVERAGE(E21:F21)</f>
        <v>28.39</v>
      </c>
      <c r="H21" s="17">
        <f>STDEV(E21:F21)</f>
        <v>0</v>
      </c>
      <c r="I21" s="18">
        <v>26.75</v>
      </c>
      <c r="J21" s="18">
        <v>26.84</v>
      </c>
      <c r="K21" s="18">
        <f>AVERAGE(I21:J21)</f>
        <v>26.795000000000002</v>
      </c>
      <c r="L21" s="18">
        <f>STDEV(I21:J21)</f>
        <v>6.3639610306789177E-2</v>
      </c>
      <c r="M21" s="17">
        <f>G21-$G$20</f>
        <v>-0.78000000000000114</v>
      </c>
      <c r="N21" s="17">
        <f>H21</f>
        <v>0</v>
      </c>
      <c r="O21" s="18">
        <f t="shared" ref="O21:O24" si="5">K21-$K$20</f>
        <v>-0.73499999999999943</v>
      </c>
      <c r="P21" s="18">
        <f>L21</f>
        <v>6.3639610306789177E-2</v>
      </c>
      <c r="Q21" s="17">
        <f>POWER((1+$E$8),-M21)</f>
        <v>1.7271678263505219</v>
      </c>
      <c r="R21" s="18">
        <f>POWER((1+$E$9),-O21)</f>
        <v>1.5935065229836529</v>
      </c>
      <c r="S21" s="19">
        <f>Q21/R21</f>
        <v>1.0838787299826071</v>
      </c>
    </row>
    <row r="22" spans="1:19" x14ac:dyDescent="0.25">
      <c r="B22" s="47"/>
      <c r="C22" s="49">
        <v>45292</v>
      </c>
      <c r="D22" s="39"/>
      <c r="E22" s="17">
        <v>28.26</v>
      </c>
      <c r="F22" s="17">
        <v>27.87</v>
      </c>
      <c r="G22" s="17">
        <f>AVERAGE(E22:F22)</f>
        <v>28.065000000000001</v>
      </c>
      <c r="H22" s="17">
        <f>STDEV(E22:F22)</f>
        <v>0.27577164466275395</v>
      </c>
      <c r="I22" s="18">
        <v>28.29</v>
      </c>
      <c r="J22" s="18">
        <v>27.81</v>
      </c>
      <c r="K22" s="18">
        <f>AVERAGE(I22:J22)</f>
        <v>28.049999999999997</v>
      </c>
      <c r="L22" s="18">
        <f>STDEV(I22:J22)</f>
        <v>0.33941125496954311</v>
      </c>
      <c r="M22" s="17">
        <f>G22-$G$20</f>
        <v>-1.1050000000000004</v>
      </c>
      <c r="N22" s="17">
        <f>H22</f>
        <v>0.27577164466275395</v>
      </c>
      <c r="O22" s="18">
        <f t="shared" si="5"/>
        <v>0.51999999999999602</v>
      </c>
      <c r="P22" s="18">
        <f>L22</f>
        <v>0.33941125496954311</v>
      </c>
      <c r="Q22" s="17">
        <f>POWER((1+$E$8),-M22)</f>
        <v>2.1688221039001951</v>
      </c>
      <c r="R22" s="18">
        <f>POWER((1+$E$9),-O22)</f>
        <v>0.7191808184414864</v>
      </c>
      <c r="S22" s="19">
        <f>Q22/R22</f>
        <v>3.0156840231086526</v>
      </c>
    </row>
    <row r="23" spans="1:19" x14ac:dyDescent="0.25">
      <c r="B23" s="47"/>
      <c r="C23" s="49">
        <v>17533</v>
      </c>
      <c r="D23" s="39"/>
      <c r="E23" s="17" t="s">
        <v>34</v>
      </c>
      <c r="F23" s="17" t="s">
        <v>34</v>
      </c>
      <c r="G23" s="17" t="e">
        <f>AVERAGE(E23:F23)</f>
        <v>#DIV/0!</v>
      </c>
      <c r="H23" s="17" t="e">
        <f>STDEV(E23:F23)</f>
        <v>#DIV/0!</v>
      </c>
      <c r="I23" s="18" t="s">
        <v>34</v>
      </c>
      <c r="J23" s="18" t="s">
        <v>34</v>
      </c>
      <c r="K23" s="18" t="e">
        <f>AVERAGE(I23:J23)</f>
        <v>#DIV/0!</v>
      </c>
      <c r="L23" s="18" t="e">
        <f>STDEV(I23:J23)</f>
        <v>#DIV/0!</v>
      </c>
      <c r="M23" s="17" t="e">
        <f>G23-$G$20</f>
        <v>#DIV/0!</v>
      </c>
      <c r="N23" s="17" t="e">
        <f>H23</f>
        <v>#DIV/0!</v>
      </c>
      <c r="O23" s="18" t="e">
        <f t="shared" si="5"/>
        <v>#DIV/0!</v>
      </c>
      <c r="P23" s="18" t="e">
        <f>L23</f>
        <v>#DIV/0!</v>
      </c>
      <c r="Q23" s="17" t="e">
        <f>POWER((1+$E$8),-M23)</f>
        <v>#DIV/0!</v>
      </c>
      <c r="R23" s="18" t="e">
        <f>POWER((1+$E$9),-O23)</f>
        <v>#DIV/0!</v>
      </c>
      <c r="S23" s="19" t="e">
        <f>Q23/R23</f>
        <v>#DIV/0!</v>
      </c>
    </row>
    <row r="24" spans="1:19" x14ac:dyDescent="0.25">
      <c r="B24" s="48"/>
      <c r="C24" s="49">
        <v>26299</v>
      </c>
      <c r="D24" s="50"/>
      <c r="E24" s="17">
        <v>29.46</v>
      </c>
      <c r="F24" s="17">
        <v>29.92</v>
      </c>
      <c r="G24" s="17">
        <f>AVERAGE(E24:F24)</f>
        <v>29.69</v>
      </c>
      <c r="H24" s="17">
        <f>STDEV(E24:F24)</f>
        <v>0.32526911934581249</v>
      </c>
      <c r="I24" s="18">
        <v>29.17</v>
      </c>
      <c r="J24" s="18">
        <v>29.53</v>
      </c>
      <c r="K24" s="18">
        <f>AVERAGE(I24:J24)</f>
        <v>29.35</v>
      </c>
      <c r="L24" s="18">
        <f>STDEV(I24:J24)</f>
        <v>0.25455844122715671</v>
      </c>
      <c r="M24" s="17">
        <f>G24-$G$20</f>
        <v>0.51999999999999957</v>
      </c>
      <c r="N24" s="17">
        <f>H24</f>
        <v>0.32526911934581249</v>
      </c>
      <c r="O24" s="18">
        <f t="shared" si="5"/>
        <v>1.8200000000000003</v>
      </c>
      <c r="P24" s="18">
        <f t="shared" ref="P24" si="6">L24</f>
        <v>0.25455844122715671</v>
      </c>
      <c r="Q24" s="17">
        <f t="shared" ref="Q24" si="7">POWER((1+$E$8),-M24)</f>
        <v>0.69466748857569993</v>
      </c>
      <c r="R24" s="18">
        <f t="shared" ref="R24" si="8">POWER((1+$E$9),-O24)</f>
        <v>0.31545203596104765</v>
      </c>
      <c r="S24" s="19">
        <f t="shared" ref="S24" si="9">Q24/R24</f>
        <v>2.2021334763598679</v>
      </c>
    </row>
    <row r="26" spans="1:19" x14ac:dyDescent="0.25">
      <c r="A26" t="s">
        <v>54</v>
      </c>
      <c r="S26" t="s">
        <v>54</v>
      </c>
    </row>
    <row r="27" spans="1:19" ht="38.2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19" x14ac:dyDescent="0.25">
      <c r="B28" s="46" t="s">
        <v>31</v>
      </c>
      <c r="C28" s="37" t="s">
        <v>63</v>
      </c>
      <c r="D28" s="39"/>
      <c r="E28" s="17">
        <v>29.28</v>
      </c>
      <c r="F28" s="17">
        <v>29.06</v>
      </c>
      <c r="G28" s="17">
        <f>AVERAGE(E28:F28)</f>
        <v>29.17</v>
      </c>
      <c r="H28" s="17">
        <f>STDEV(E28:F28)</f>
        <v>0.15556349186104218</v>
      </c>
      <c r="I28" s="18">
        <v>27.55</v>
      </c>
      <c r="J28" s="18">
        <v>27.51</v>
      </c>
      <c r="K28" s="18">
        <f>AVERAGE(I28:J28)</f>
        <v>27.53</v>
      </c>
      <c r="L28" s="18">
        <f>STDEV(I28:J28)</f>
        <v>2.8284271247461298E-2</v>
      </c>
      <c r="M28" s="17">
        <f>G28-$G$28</f>
        <v>0</v>
      </c>
      <c r="N28" s="17">
        <f>H28</f>
        <v>0.15556349186104218</v>
      </c>
      <c r="O28" s="18">
        <f>K28-$K$28</f>
        <v>0</v>
      </c>
      <c r="P28" s="18">
        <f>L28</f>
        <v>2.8284271247461298E-2</v>
      </c>
      <c r="Q28" s="17">
        <f>POWER((1+$E$8),-M28)</f>
        <v>1</v>
      </c>
      <c r="R28" s="18">
        <f>POWER((1+$E$9),-O28)</f>
        <v>1</v>
      </c>
      <c r="S28" s="19">
        <f>Q28/R28</f>
        <v>1</v>
      </c>
    </row>
    <row r="29" spans="1:19" x14ac:dyDescent="0.25">
      <c r="B29" s="47"/>
      <c r="C29" s="37" t="s">
        <v>35</v>
      </c>
      <c r="D29" s="39"/>
      <c r="E29" s="17">
        <v>28.35</v>
      </c>
      <c r="F29" s="17">
        <v>28.76</v>
      </c>
      <c r="G29" s="17">
        <f>AVERAGE(E29:F29)</f>
        <v>28.555</v>
      </c>
      <c r="H29" s="17">
        <f>STDEV(E29:F29)</f>
        <v>0.28991378028648457</v>
      </c>
      <c r="I29" s="18">
        <v>28.34</v>
      </c>
      <c r="J29" s="18">
        <v>28.1</v>
      </c>
      <c r="K29" s="18">
        <f>AVERAGE(I29:J29)</f>
        <v>28.22</v>
      </c>
      <c r="L29" s="18">
        <f>STDEV(I29:J29)</f>
        <v>0.16970562748477031</v>
      </c>
      <c r="M29" s="17">
        <f>G29-$G$28</f>
        <v>-0.61500000000000199</v>
      </c>
      <c r="N29" s="17">
        <f>H29</f>
        <v>0.28991378028648457</v>
      </c>
      <c r="O29" s="18">
        <f t="shared" ref="O29:O32" si="10">K29-$K$28</f>
        <v>0.68999999999999773</v>
      </c>
      <c r="P29" s="18">
        <f>L29</f>
        <v>0.16970562748477031</v>
      </c>
      <c r="Q29" s="17">
        <f>POWER((1+$E$8),-M29)</f>
        <v>1.5386121444138563</v>
      </c>
      <c r="R29" s="18">
        <f>POWER((1+$E$9),-O29)</f>
        <v>0.64570651057990702</v>
      </c>
      <c r="S29" s="19">
        <f>Q29/R29</f>
        <v>2.3828351103847991</v>
      </c>
    </row>
    <row r="30" spans="1:19" x14ac:dyDescent="0.25">
      <c r="B30" s="47"/>
      <c r="C30" s="37">
        <v>4.24</v>
      </c>
      <c r="D30" s="39"/>
      <c r="E30" s="17" t="s">
        <v>34</v>
      </c>
      <c r="F30" s="17" t="s">
        <v>34</v>
      </c>
      <c r="G30" s="17" t="e">
        <f>AVERAGE(E30:F30)</f>
        <v>#DIV/0!</v>
      </c>
      <c r="H30" s="17" t="e">
        <f>STDEV(E30:F30)</f>
        <v>#DIV/0!</v>
      </c>
      <c r="I30" s="18" t="s">
        <v>34</v>
      </c>
      <c r="J30" s="18" t="s">
        <v>34</v>
      </c>
      <c r="K30" s="18" t="e">
        <f>AVERAGE(I30:J30)</f>
        <v>#DIV/0!</v>
      </c>
      <c r="L30" s="18" t="e">
        <f>STDEV(I30:J30)</f>
        <v>#DIV/0!</v>
      </c>
      <c r="M30" s="17" t="e">
        <f>G30-$G$28</f>
        <v>#DIV/0!</v>
      </c>
      <c r="N30" s="17" t="e">
        <f>H30</f>
        <v>#DIV/0!</v>
      </c>
      <c r="O30" s="18" t="e">
        <f t="shared" si="10"/>
        <v>#DIV/0!</v>
      </c>
      <c r="P30" s="18" t="e">
        <f>L30</f>
        <v>#DIV/0!</v>
      </c>
      <c r="Q30" s="17" t="e">
        <f>POWER((1+$E$8),-M30)</f>
        <v>#DIV/0!</v>
      </c>
      <c r="R30" s="18" t="e">
        <f>POWER((1+$E$9),-O30)</f>
        <v>#DIV/0!</v>
      </c>
      <c r="S30" s="19" t="e">
        <f>Q30/R30</f>
        <v>#DIV/0!</v>
      </c>
    </row>
    <row r="31" spans="1:19" x14ac:dyDescent="0.25">
      <c r="B31" s="47"/>
      <c r="C31" s="37">
        <v>4.4800000000000004</v>
      </c>
      <c r="D31" s="39"/>
      <c r="E31" s="17">
        <v>30.22</v>
      </c>
      <c r="F31" s="17">
        <v>30.27</v>
      </c>
      <c r="G31" s="17">
        <f>AVERAGE(E31:F31)</f>
        <v>30.244999999999997</v>
      </c>
      <c r="H31" s="17">
        <f>STDEV(E31:F31)</f>
        <v>3.5355339059327882E-2</v>
      </c>
      <c r="I31" s="18">
        <v>31.8</v>
      </c>
      <c r="J31" s="18">
        <v>31.44</v>
      </c>
      <c r="K31" s="18">
        <f>AVERAGE(I31:J31)</f>
        <v>31.62</v>
      </c>
      <c r="L31" s="18">
        <f>STDEV(I31:J31)</f>
        <v>0.25455844122715671</v>
      </c>
      <c r="M31" s="17">
        <f>G31-$G$28</f>
        <v>1.0749999999999957</v>
      </c>
      <c r="N31" s="17">
        <f>H31</f>
        <v>3.5355339059327882E-2</v>
      </c>
      <c r="O31" s="18">
        <f t="shared" si="10"/>
        <v>4.09</v>
      </c>
      <c r="P31" s="18">
        <f>L31</f>
        <v>0.25455844122715671</v>
      </c>
      <c r="Q31" s="17">
        <f>POWER((1+$E$8),-M31)</f>
        <v>0.47087357697853049</v>
      </c>
      <c r="R31" s="18">
        <f>POWER((1+$E$9),-O31)</f>
        <v>7.4812912082079422E-2</v>
      </c>
      <c r="S31" s="19">
        <f>Q31/R31</f>
        <v>6.2940148147410895</v>
      </c>
    </row>
    <row r="32" spans="1:19" x14ac:dyDescent="0.25">
      <c r="B32" s="48"/>
      <c r="C32" s="37">
        <v>4.72</v>
      </c>
      <c r="D32" s="39"/>
      <c r="E32" s="17">
        <v>32.15</v>
      </c>
      <c r="F32" s="17">
        <v>31.05</v>
      </c>
      <c r="G32" s="17">
        <f>AVERAGE(E32:F32)</f>
        <v>31.6</v>
      </c>
      <c r="H32" s="17">
        <f>STDEV(E32:F32)</f>
        <v>0.77781745930520074</v>
      </c>
      <c r="I32" s="18">
        <v>32.799999999999997</v>
      </c>
      <c r="J32" s="18">
        <v>33.43</v>
      </c>
      <c r="K32" s="18">
        <f>AVERAGE(I32:J32)</f>
        <v>33.114999999999995</v>
      </c>
      <c r="L32" s="18">
        <f>STDEV(I32:J32)</f>
        <v>0.44547727214752675</v>
      </c>
      <c r="M32" s="17">
        <f>G32-$G$28</f>
        <v>2.4299999999999997</v>
      </c>
      <c r="N32" s="17">
        <f>H32</f>
        <v>0.77781745930520074</v>
      </c>
      <c r="O32" s="18">
        <f t="shared" si="10"/>
        <v>5.5849999999999937</v>
      </c>
      <c r="P32" s="18">
        <f t="shared" ref="P32" si="11">L32</f>
        <v>0.44547727214752675</v>
      </c>
      <c r="Q32" s="17">
        <f t="shared" ref="Q32" si="12">POWER((1+$E$8),-M32)</f>
        <v>0.18222653924196969</v>
      </c>
      <c r="R32" s="18">
        <f t="shared" ref="R32" si="13">POWER((1+$E$9),-O32)</f>
        <v>2.8999204519720389E-2</v>
      </c>
      <c r="S32" s="19">
        <f t="shared" ref="S32" si="14">Q32/R32</f>
        <v>6.2838461350913883</v>
      </c>
    </row>
    <row r="35" spans="1:19" ht="38.2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29.06</v>
      </c>
      <c r="F36" s="17">
        <v>29.06</v>
      </c>
      <c r="G36" s="17">
        <f>AVERAGE(E36:F36)</f>
        <v>29.06</v>
      </c>
      <c r="H36" s="17">
        <f>STDEV(E36:F36)</f>
        <v>0</v>
      </c>
      <c r="I36" s="18">
        <v>27.44</v>
      </c>
      <c r="J36" s="18">
        <v>27.33</v>
      </c>
      <c r="K36" s="18">
        <f>AVERAGE(I36:J36)</f>
        <v>27.384999999999998</v>
      </c>
      <c r="L36" s="18">
        <f>STDEV(I36:J36)</f>
        <v>7.7781745930522339E-2</v>
      </c>
      <c r="M36" s="17">
        <f>G36-$G$36</f>
        <v>0</v>
      </c>
      <c r="N36" s="17">
        <f>H36</f>
        <v>0</v>
      </c>
      <c r="O36" s="18">
        <f>K36-$K$36</f>
        <v>0</v>
      </c>
      <c r="P36" s="18">
        <f>L36</f>
        <v>7.7781745930522339E-2</v>
      </c>
      <c r="Q36" s="17">
        <f>POWER((1+$E$8),-M36)</f>
        <v>1</v>
      </c>
      <c r="R36" s="18">
        <f>POWER((1+$E$9),-O36)</f>
        <v>1</v>
      </c>
      <c r="S36" s="19">
        <f>Q36/R36</f>
        <v>1</v>
      </c>
    </row>
    <row r="37" spans="1:19" x14ac:dyDescent="0.25">
      <c r="B37" s="47"/>
      <c r="C37" s="37" t="s">
        <v>35</v>
      </c>
      <c r="D37" s="39"/>
      <c r="E37" s="17">
        <v>28.44</v>
      </c>
      <c r="F37" s="17">
        <v>28.2</v>
      </c>
      <c r="G37" s="17">
        <f>AVERAGE(E37:F37)</f>
        <v>28.32</v>
      </c>
      <c r="H37" s="17">
        <f>STDEV(E37:F37)</f>
        <v>0.1697056274847728</v>
      </c>
      <c r="I37" s="18">
        <v>28.5</v>
      </c>
      <c r="J37" s="18">
        <v>28.33</v>
      </c>
      <c r="K37" s="18">
        <f>AVERAGE(I37:J37)</f>
        <v>28.414999999999999</v>
      </c>
      <c r="L37" s="18">
        <f>STDEV(I37:J37)</f>
        <v>0.12020815280171429</v>
      </c>
      <c r="M37" s="17">
        <f>G37-$G$36</f>
        <v>-0.73999999999999844</v>
      </c>
      <c r="N37" s="17">
        <f>H37</f>
        <v>0.1697056274847728</v>
      </c>
      <c r="O37" s="18">
        <f t="shared" ref="O37:O40" si="15">K37-$K$36</f>
        <v>1.0300000000000011</v>
      </c>
      <c r="P37" s="18">
        <f>L37</f>
        <v>0.12020815280171429</v>
      </c>
      <c r="Q37" s="17">
        <f>POWER((1+$E$8),-M37)</f>
        <v>1.6794363053722112</v>
      </c>
      <c r="R37" s="18">
        <f>POWER((1+$E$9),-O37)</f>
        <v>0.52051027237713698</v>
      </c>
      <c r="S37" s="19">
        <f>Q37/R37</f>
        <v>3.2265190419822716</v>
      </c>
    </row>
    <row r="38" spans="1:19" x14ac:dyDescent="0.25">
      <c r="B38" s="47"/>
      <c r="C38" s="37">
        <v>4.24</v>
      </c>
      <c r="D38" s="39"/>
      <c r="E38" s="17" t="s">
        <v>34</v>
      </c>
      <c r="F38" s="17" t="s">
        <v>34</v>
      </c>
      <c r="G38" s="17" t="e">
        <f>AVERAGE(E38:F38)</f>
        <v>#DIV/0!</v>
      </c>
      <c r="H38" s="17" t="e">
        <f>STDEV(E38:F38)</f>
        <v>#DIV/0!</v>
      </c>
      <c r="I38" s="18" t="s">
        <v>34</v>
      </c>
      <c r="J38" s="18" t="s">
        <v>34</v>
      </c>
      <c r="K38" s="18" t="e">
        <f>AVERAGE(I38:J38)</f>
        <v>#DIV/0!</v>
      </c>
      <c r="L38" s="18" t="e">
        <f>STDEV(I38:J38)</f>
        <v>#DIV/0!</v>
      </c>
      <c r="M38" s="17" t="e">
        <f>G38-$G$36</f>
        <v>#DIV/0!</v>
      </c>
      <c r="N38" s="17" t="e">
        <f>H38</f>
        <v>#DIV/0!</v>
      </c>
      <c r="O38" s="18" t="e">
        <f t="shared" si="15"/>
        <v>#DIV/0!</v>
      </c>
      <c r="P38" s="18" t="e">
        <f>L38</f>
        <v>#DIV/0!</v>
      </c>
      <c r="Q38" s="17" t="e">
        <f>POWER((1+$E$8),-M38)</f>
        <v>#DIV/0!</v>
      </c>
      <c r="R38" s="18" t="e">
        <f>POWER((1+$E$9),-O38)</f>
        <v>#DIV/0!</v>
      </c>
      <c r="S38" s="19" t="e">
        <f>Q38/R38</f>
        <v>#DIV/0!</v>
      </c>
    </row>
    <row r="39" spans="1:19" x14ac:dyDescent="0.25">
      <c r="B39" s="47"/>
      <c r="C39" s="37">
        <v>4.4800000000000004</v>
      </c>
      <c r="D39" s="39"/>
      <c r="E39" s="17">
        <v>30.53</v>
      </c>
      <c r="F39" s="17">
        <v>30.97</v>
      </c>
      <c r="G39" s="17">
        <f>AVERAGE(E39:F39)</f>
        <v>30.75</v>
      </c>
      <c r="H39" s="17">
        <f>STDEV(E39:F39)</f>
        <v>0.31112698372207931</v>
      </c>
      <c r="I39" s="18">
        <v>31.49</v>
      </c>
      <c r="J39" s="18">
        <v>31.17</v>
      </c>
      <c r="K39" s="18">
        <f>AVERAGE(I39:J39)</f>
        <v>31.33</v>
      </c>
      <c r="L39" s="18">
        <f>STDEV(I39:J39)</f>
        <v>0.22627416997969291</v>
      </c>
      <c r="M39" s="17">
        <f>G39-$G$36</f>
        <v>1.6900000000000013</v>
      </c>
      <c r="N39" s="17">
        <f>H39</f>
        <v>0.31112698372207931</v>
      </c>
      <c r="O39" s="18">
        <f t="shared" si="15"/>
        <v>3.9450000000000003</v>
      </c>
      <c r="P39" s="18">
        <f>L39</f>
        <v>0.22627416997969291</v>
      </c>
      <c r="Q39" s="17">
        <f>POWER((1+$E$8),-M39)</f>
        <v>0.30603786580529785</v>
      </c>
      <c r="R39" s="18">
        <f>POWER((1+$E$9),-O39)</f>
        <v>8.2015645310278995E-2</v>
      </c>
      <c r="S39" s="19">
        <f>Q39/R39</f>
        <v>3.731457146346957</v>
      </c>
    </row>
    <row r="40" spans="1:19" x14ac:dyDescent="0.25">
      <c r="B40" s="48"/>
      <c r="C40" s="37">
        <v>4.72</v>
      </c>
      <c r="D40" s="39"/>
      <c r="E40" s="17">
        <v>31.85</v>
      </c>
      <c r="F40" s="17">
        <v>31.74</v>
      </c>
      <c r="G40" s="17">
        <f>AVERAGE(E40:F40)</f>
        <v>31.795000000000002</v>
      </c>
      <c r="H40" s="17">
        <f>STDEV(E40:F40)</f>
        <v>7.7781745930522339E-2</v>
      </c>
      <c r="I40" s="18">
        <v>32.4</v>
      </c>
      <c r="J40" s="18">
        <v>32.950000000000003</v>
      </c>
      <c r="K40" s="18">
        <f>AVERAGE(I40:J40)</f>
        <v>32.674999999999997</v>
      </c>
      <c r="L40" s="18">
        <f>STDEV(I40:J40)</f>
        <v>0.38890872965260415</v>
      </c>
      <c r="M40" s="17">
        <f>G40-$G$36</f>
        <v>2.735000000000003</v>
      </c>
      <c r="N40" s="17">
        <f>H40</f>
        <v>7.7781745930522339E-2</v>
      </c>
      <c r="O40" s="18">
        <f t="shared" si="15"/>
        <v>5.2899999999999991</v>
      </c>
      <c r="P40" s="18">
        <f t="shared" ref="P40" si="16">L40</f>
        <v>0.38890872965260415</v>
      </c>
      <c r="Q40" s="17">
        <f t="shared" ref="Q40" si="17">POWER((1+$E$8),-M40)</f>
        <v>0.14716608509324805</v>
      </c>
      <c r="R40" s="18">
        <f t="shared" ref="R40" si="18">POWER((1+$E$9),-O40)</f>
        <v>3.4962536636985078E-2</v>
      </c>
      <c r="S40" s="19">
        <f t="shared" ref="S40" si="19">Q40/R40</f>
        <v>4.2092507938216528</v>
      </c>
    </row>
    <row r="42" spans="1:19" x14ac:dyDescent="0.25">
      <c r="A42" t="s">
        <v>55</v>
      </c>
      <c r="S42" t="s">
        <v>55</v>
      </c>
    </row>
    <row r="43" spans="1:19" ht="38.2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63</v>
      </c>
      <c r="D44" s="39"/>
      <c r="E44" s="17">
        <v>28.517999071074701</v>
      </c>
      <c r="F44" s="17">
        <v>28.4580182169911</v>
      </c>
      <c r="G44" s="17">
        <f>AVERAGE(E44:F44)</f>
        <v>28.488008644032902</v>
      </c>
      <c r="H44" s="17">
        <f>STDEV(E44:F44)</f>
        <v>4.2412868663875468E-2</v>
      </c>
      <c r="I44" s="18">
        <v>26.985367107529498</v>
      </c>
      <c r="J44" s="18">
        <v>27.0257786619383</v>
      </c>
      <c r="K44" s="18">
        <f>AVERAGE(I44:J44)</f>
        <v>27.005572884733901</v>
      </c>
      <c r="L44" s="18">
        <f>STDEV(I44:J44)</f>
        <v>2.8575284160753139E-2</v>
      </c>
      <c r="M44" s="17">
        <f>G44-$G$44</f>
        <v>0</v>
      </c>
      <c r="N44" s="17">
        <f>H44</f>
        <v>4.2412868663875468E-2</v>
      </c>
      <c r="O44" s="18">
        <f>K44-$K$44</f>
        <v>0</v>
      </c>
      <c r="P44" s="18">
        <f>L44</f>
        <v>2.8575284160753139E-2</v>
      </c>
      <c r="Q44" s="17">
        <f>POWER((1+$E$8),-M44)</f>
        <v>1</v>
      </c>
      <c r="R44" s="18">
        <f>POWER((1+$E$9),-O44)</f>
        <v>1</v>
      </c>
      <c r="S44" s="19">
        <f>Q44/R44</f>
        <v>1</v>
      </c>
    </row>
    <row r="45" spans="1:19" x14ac:dyDescent="0.25">
      <c r="B45" s="47"/>
      <c r="C45" s="37" t="s">
        <v>37</v>
      </c>
      <c r="D45" s="39"/>
      <c r="E45" s="17">
        <v>31.2896327991897</v>
      </c>
      <c r="F45" s="17">
        <v>31.295485945410501</v>
      </c>
      <c r="G45" s="17">
        <f>AVERAGE(E45:F45)</f>
        <v>31.292559372300101</v>
      </c>
      <c r="H45" s="17">
        <f>STDEV(E45:F45)</f>
        <v>4.1387993840047363E-3</v>
      </c>
      <c r="I45" s="18">
        <v>31.425266028121399</v>
      </c>
      <c r="J45" s="18">
        <v>31.1862725705287</v>
      </c>
      <c r="K45" s="18">
        <f>AVERAGE(I45:J45)</f>
        <v>31.30576929932505</v>
      </c>
      <c r="L45" s="18">
        <f>STDEV(I45:J45)</f>
        <v>0.16899389452301677</v>
      </c>
      <c r="M45" s="17">
        <f t="shared" ref="M45:M48" si="20">G45-$G$44</f>
        <v>2.8045507282671984</v>
      </c>
      <c r="N45" s="17">
        <f>H45</f>
        <v>4.1387993840047363E-3</v>
      </c>
      <c r="O45" s="18">
        <f t="shared" ref="O45:O48" si="21">K45-$K$44</f>
        <v>4.3001964145911487</v>
      </c>
      <c r="P45" s="18">
        <f>L45</f>
        <v>0.16899389452301677</v>
      </c>
      <c r="Q45" s="17">
        <f>POWER((1+$E$8),-M45)</f>
        <v>0.14016680873182158</v>
      </c>
      <c r="R45" s="18">
        <f>POWER((1+$E$9),-O45)</f>
        <v>6.5479763220528203E-2</v>
      </c>
      <c r="S45" s="19">
        <f>Q45/R45</f>
        <v>2.1406126387439142</v>
      </c>
    </row>
    <row r="46" spans="1:19" x14ac:dyDescent="0.25">
      <c r="B46" s="47"/>
      <c r="C46" s="37">
        <v>3.24</v>
      </c>
      <c r="D46" s="39"/>
      <c r="E46" s="17">
        <v>32.134885788926198</v>
      </c>
      <c r="F46" s="17">
        <v>31.679733329799301</v>
      </c>
      <c r="G46" s="17">
        <f t="shared" ref="G46:G48" si="22">AVERAGE(E46:F46)</f>
        <v>31.907309559362751</v>
      </c>
      <c r="H46" s="17">
        <f t="shared" ref="H46:H48" si="23">STDEV(E46:F46)</f>
        <v>0.32184139032236142</v>
      </c>
      <c r="I46" s="18">
        <v>33.5782846528843</v>
      </c>
      <c r="J46" s="18">
        <v>33.117815781183097</v>
      </c>
      <c r="K46" s="18">
        <f>AVERAGE(I46:J46)</f>
        <v>33.348050217033702</v>
      </c>
      <c r="L46" s="18">
        <f>STDEV(I46:J46)</f>
        <v>0.32560066170523855</v>
      </c>
      <c r="M46" s="17">
        <f t="shared" si="20"/>
        <v>3.419300915329849</v>
      </c>
      <c r="N46" s="17">
        <f>H46</f>
        <v>0.32184139032236142</v>
      </c>
      <c r="O46" s="18">
        <f t="shared" si="21"/>
        <v>6.3424773322998007</v>
      </c>
      <c r="P46" s="18">
        <f>L46</f>
        <v>0.32560066170523855</v>
      </c>
      <c r="Q46" s="17">
        <f>POWER((1+$E$8),-M46)</f>
        <v>9.1115453564297455E-2</v>
      </c>
      <c r="R46" s="18">
        <f>POWER((1+$E$9),-O46)</f>
        <v>1.7940889630404026E-2</v>
      </c>
      <c r="S46" s="19">
        <f>Q46/R46</f>
        <v>5.0786474607081988</v>
      </c>
    </row>
    <row r="47" spans="1:19" x14ac:dyDescent="0.25">
      <c r="B47" s="47"/>
      <c r="C47" s="37">
        <v>3.48</v>
      </c>
      <c r="D47" s="39"/>
      <c r="E47" s="17">
        <v>33.927126803032401</v>
      </c>
      <c r="F47" s="17">
        <v>33.5651184843491</v>
      </c>
      <c r="G47" s="17">
        <f t="shared" si="22"/>
        <v>33.746122643690754</v>
      </c>
      <c r="H47" s="17">
        <f t="shared" si="23"/>
        <v>0.25597853698690315</v>
      </c>
      <c r="I47" s="18">
        <v>34.322622599789199</v>
      </c>
      <c r="J47" s="18">
        <v>34.5253309122483</v>
      </c>
      <c r="K47" s="18">
        <f>AVERAGE(I47:J47)</f>
        <v>34.423976756018746</v>
      </c>
      <c r="L47" s="18">
        <f>STDEV(I47:J47)</f>
        <v>0.14333642234271227</v>
      </c>
      <c r="M47" s="17">
        <f t="shared" si="20"/>
        <v>5.2581139996578514</v>
      </c>
      <c r="N47" s="17">
        <f>H47</f>
        <v>0.25597853698690315</v>
      </c>
      <c r="O47" s="18">
        <f t="shared" si="21"/>
        <v>7.4184038712848448</v>
      </c>
      <c r="P47" s="18">
        <f>L47</f>
        <v>0.14333642234271227</v>
      </c>
      <c r="Q47" s="17">
        <f>POWER((1+$E$8),-M47)</f>
        <v>2.5123902384288466E-2</v>
      </c>
      <c r="R47" s="18">
        <f>POWER((1+$E$9),-O47)</f>
        <v>9.0704572680986115E-3</v>
      </c>
      <c r="S47" s="19">
        <f>Q47/R47</f>
        <v>2.7698606191168405</v>
      </c>
    </row>
    <row r="48" spans="1:19" x14ac:dyDescent="0.25">
      <c r="B48" s="48"/>
      <c r="C48" s="37">
        <v>3.72</v>
      </c>
      <c r="D48" s="50"/>
      <c r="E48" s="17">
        <v>33.434348268380496</v>
      </c>
      <c r="F48" s="17">
        <v>34.046700623805002</v>
      </c>
      <c r="G48" s="17">
        <f t="shared" si="22"/>
        <v>33.740524446092749</v>
      </c>
      <c r="H48" s="17">
        <f t="shared" si="23"/>
        <v>0.43299850299622272</v>
      </c>
      <c r="I48" s="18">
        <v>34.314667682930498</v>
      </c>
      <c r="J48" s="18">
        <v>34.5613409374075</v>
      </c>
      <c r="K48" s="18">
        <f>AVERAGE(I48:J48)</f>
        <v>34.438004310168999</v>
      </c>
      <c r="L48" s="18">
        <f>STDEV(I48:J48)</f>
        <v>0.17442433097804336</v>
      </c>
      <c r="M48" s="17">
        <f t="shared" si="20"/>
        <v>5.2525158020598468</v>
      </c>
      <c r="N48" s="17">
        <f>H48</f>
        <v>0.43299850299622272</v>
      </c>
      <c r="O48" s="18">
        <f t="shared" si="21"/>
        <v>7.432431425435098</v>
      </c>
      <c r="P48" s="18">
        <f t="shared" ref="P48" si="24">L48</f>
        <v>0.17442433097804336</v>
      </c>
      <c r="Q48" s="17">
        <f t="shared" ref="Q48" si="25">POWER((1+$E$8),-M48)</f>
        <v>2.5222636974283126E-2</v>
      </c>
      <c r="R48" s="18">
        <f t="shared" ref="R48" si="26">POWER((1+$E$9),-O48)</f>
        <v>8.9901561844832854E-3</v>
      </c>
      <c r="S48" s="19">
        <f t="shared" ref="S48" si="27">Q48/R48</f>
        <v>2.8055838471212069</v>
      </c>
    </row>
    <row r="51" spans="1:19" ht="38.2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28.248072975299898</v>
      </c>
      <c r="F52" s="17">
        <v>28.236437804730901</v>
      </c>
      <c r="G52" s="17">
        <f>AVERAGE(E52:F52)</f>
        <v>28.242255390015401</v>
      </c>
      <c r="H52" s="17">
        <f>STDEV(E52:F52)</f>
        <v>8.2273080096000682E-3</v>
      </c>
      <c r="I52" s="18">
        <v>26.357245505021002</v>
      </c>
      <c r="J52" s="18">
        <v>26.587433334867601</v>
      </c>
      <c r="K52" s="18">
        <f>AVERAGE(I52:J52)</f>
        <v>26.472339419944301</v>
      </c>
      <c r="L52" s="18">
        <f>STDEV(I52:J52)</f>
        <v>0.16276737543114556</v>
      </c>
      <c r="M52" s="17">
        <f>G52-$G$52</f>
        <v>0</v>
      </c>
      <c r="N52" s="17">
        <f>H52</f>
        <v>8.2273080096000682E-3</v>
      </c>
      <c r="O52" s="18">
        <f>K52-$K$52</f>
        <v>0</v>
      </c>
      <c r="P52" s="18">
        <f>L52</f>
        <v>0.16276737543114556</v>
      </c>
      <c r="Q52" s="17">
        <f>POWER((1+$E$8),-M52)</f>
        <v>1</v>
      </c>
      <c r="R52" s="18">
        <f>POWER((1+$E$9),-O52)</f>
        <v>1</v>
      </c>
      <c r="S52" s="19">
        <f>Q52/R52</f>
        <v>1</v>
      </c>
    </row>
    <row r="53" spans="1:19" x14ac:dyDescent="0.25">
      <c r="B53" s="47"/>
      <c r="C53" s="37" t="s">
        <v>37</v>
      </c>
      <c r="D53" s="39"/>
      <c r="E53" s="17">
        <v>30.6133707991319</v>
      </c>
      <c r="F53" s="17">
        <v>30.598586270983599</v>
      </c>
      <c r="G53" s="17">
        <f t="shared" ref="G53:G56" si="28">AVERAGE(E53:F53)</f>
        <v>30.605978535057751</v>
      </c>
      <c r="H53" s="17">
        <f t="shared" ref="H53:H56" si="29">STDEV(E53:F53)</f>
        <v>1.0454240110306873E-2</v>
      </c>
      <c r="I53" s="18">
        <v>30.995949372325398</v>
      </c>
      <c r="J53" s="18">
        <v>30.5232137876867</v>
      </c>
      <c r="K53" s="18">
        <f>AVERAGE(I53:J53)</f>
        <v>30.759581580006049</v>
      </c>
      <c r="L53" s="18">
        <f>STDEV(I53:J53)</f>
        <v>0.33427453760621079</v>
      </c>
      <c r="M53" s="17">
        <f t="shared" ref="M53:M56" si="30">G53-$G$52</f>
        <v>2.3637231450423499</v>
      </c>
      <c r="N53" s="17">
        <f>H53</f>
        <v>1.0454240110306873E-2</v>
      </c>
      <c r="O53" s="18">
        <f t="shared" ref="O53:O56" si="31">K53-$K$52</f>
        <v>4.2872421600617479</v>
      </c>
      <c r="P53" s="18">
        <f>L53</f>
        <v>0.33427453760621079</v>
      </c>
      <c r="Q53" s="17">
        <f>POWER((1+$E$8),-M53)</f>
        <v>0.19088773320322242</v>
      </c>
      <c r="R53" s="18">
        <f>POWER((1+$E$9),-O53)</f>
        <v>6.6019701085794635E-2</v>
      </c>
      <c r="S53" s="19">
        <f>Q53/R53</f>
        <v>2.891375302580633</v>
      </c>
    </row>
    <row r="54" spans="1:19" x14ac:dyDescent="0.25">
      <c r="B54" s="47"/>
      <c r="C54" s="37">
        <v>3.24</v>
      </c>
      <c r="D54" s="39"/>
      <c r="E54" s="17">
        <v>31.521824992112599</v>
      </c>
      <c r="F54" s="17">
        <v>32.030454664485298</v>
      </c>
      <c r="G54" s="17">
        <f t="shared" si="28"/>
        <v>31.776139828298948</v>
      </c>
      <c r="H54" s="17">
        <f t="shared" si="29"/>
        <v>0.35965549044742734</v>
      </c>
      <c r="I54" s="18">
        <v>32.898550882590399</v>
      </c>
      <c r="J54" s="18">
        <v>32.328474322602602</v>
      </c>
      <c r="K54" s="18">
        <f>AVERAGE(I54:J54)</f>
        <v>32.613512602596501</v>
      </c>
      <c r="L54" s="18">
        <f>STDEV(I54:J54)</f>
        <v>0.40310500136287075</v>
      </c>
      <c r="M54" s="17">
        <f t="shared" si="30"/>
        <v>3.5338844382835468</v>
      </c>
      <c r="N54" s="17">
        <f>H54</f>
        <v>0.35965549044742734</v>
      </c>
      <c r="O54" s="18">
        <f t="shared" si="31"/>
        <v>6.1411731826521994</v>
      </c>
      <c r="P54" s="18">
        <f>L54</f>
        <v>0.40310500136287075</v>
      </c>
      <c r="Q54" s="17">
        <f>POWER((1+$E$8),-M54)</f>
        <v>8.4086666179736314E-2</v>
      </c>
      <c r="R54" s="18">
        <f>POWER((1+$E$9),-O54)</f>
        <v>2.0382868029317387E-2</v>
      </c>
      <c r="S54" s="19">
        <f>Q54/R54</f>
        <v>4.1253598884510039</v>
      </c>
    </row>
    <row r="55" spans="1:19" x14ac:dyDescent="0.25">
      <c r="B55" s="47"/>
      <c r="C55" s="37">
        <v>3.48</v>
      </c>
      <c r="D55" s="39"/>
      <c r="E55" s="17">
        <v>34.144540808129904</v>
      </c>
      <c r="F55" s="17">
        <v>34.460391924408</v>
      </c>
      <c r="G55" s="17">
        <f t="shared" si="28"/>
        <v>34.302466366268952</v>
      </c>
      <c r="H55" s="17">
        <f t="shared" si="29"/>
        <v>0.22334046616558298</v>
      </c>
      <c r="I55" s="18">
        <v>34.322622599789199</v>
      </c>
      <c r="J55" s="18">
        <v>34.5253309122483</v>
      </c>
      <c r="K55" s="18">
        <f>AVERAGE(I55:J55)</f>
        <v>34.423976756018746</v>
      </c>
      <c r="L55" s="18">
        <f>STDEV(I55:J55)</f>
        <v>0.14333642234271227</v>
      </c>
      <c r="M55" s="17">
        <f t="shared" si="30"/>
        <v>6.0602109762535505</v>
      </c>
      <c r="N55" s="17">
        <f>H55</f>
        <v>0.22334046616558298</v>
      </c>
      <c r="O55" s="18">
        <f t="shared" si="31"/>
        <v>7.9516373360744446</v>
      </c>
      <c r="P55" s="18">
        <f>L55</f>
        <v>0.14333642234271227</v>
      </c>
      <c r="Q55" s="17">
        <f>POWER((1+$E$8),-M55)</f>
        <v>1.4322835344534827E-2</v>
      </c>
      <c r="R55" s="18">
        <f>POWER((1+$E$9),-O55)</f>
        <v>6.4688034286798021E-3</v>
      </c>
      <c r="S55" s="19">
        <f>Q55/R55</f>
        <v>2.214139833192911</v>
      </c>
    </row>
    <row r="56" spans="1:19" x14ac:dyDescent="0.25">
      <c r="B56" s="48"/>
      <c r="C56" s="37">
        <v>3.72</v>
      </c>
      <c r="D56" s="50"/>
      <c r="E56" s="17">
        <v>34.136987081261402</v>
      </c>
      <c r="F56" s="17">
        <v>34.101251907901897</v>
      </c>
      <c r="G56" s="17">
        <f t="shared" si="28"/>
        <v>34.119119494581653</v>
      </c>
      <c r="H56" s="17">
        <f t="shared" si="29"/>
        <v>2.5268583409383035E-2</v>
      </c>
      <c r="I56" s="18">
        <v>35.428724987189099</v>
      </c>
      <c r="J56" s="18">
        <v>34.382927913516397</v>
      </c>
      <c r="K56" s="18">
        <f>AVERAGE(I56:J56)</f>
        <v>34.905826450352748</v>
      </c>
      <c r="L56" s="18">
        <f>STDEV(I56:J56)</f>
        <v>0.7394902025390151</v>
      </c>
      <c r="M56" s="17">
        <f t="shared" si="30"/>
        <v>5.876864104566252</v>
      </c>
      <c r="N56" s="17">
        <f>H56</f>
        <v>2.5268583409383035E-2</v>
      </c>
      <c r="O56" s="18">
        <f t="shared" si="31"/>
        <v>8.4334870304084468</v>
      </c>
      <c r="P56" s="18">
        <f t="shared" ref="P56" si="32">L56</f>
        <v>0.7394902025390151</v>
      </c>
      <c r="Q56" s="17">
        <f t="shared" ref="Q56" si="33">POWER((1+$E$8),-M56)</f>
        <v>1.6286091780480731E-2</v>
      </c>
      <c r="R56" s="18">
        <f t="shared" ref="R56" si="34">POWER((1+$E$9),-O56)</f>
        <v>4.7661231766243936E-3</v>
      </c>
      <c r="S56" s="19">
        <f t="shared" ref="S56" si="35">Q56/R56</f>
        <v>3.4170522197907931</v>
      </c>
    </row>
    <row r="58" spans="1:19" x14ac:dyDescent="0.25">
      <c r="A58" t="s">
        <v>56</v>
      </c>
    </row>
    <row r="59" spans="1:19" ht="38.2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28.517999071074701</v>
      </c>
      <c r="F60" s="17">
        <v>28.4580182169911</v>
      </c>
      <c r="G60" s="17">
        <f>AVERAGE(E60:F60)</f>
        <v>28.488008644032902</v>
      </c>
      <c r="H60" s="17">
        <f>STDEV(E60:F60)</f>
        <v>4.2412868663875468E-2</v>
      </c>
      <c r="I60" s="18">
        <v>26.985367107529498</v>
      </c>
      <c r="J60" s="18">
        <v>27.0257786619383</v>
      </c>
      <c r="K60" s="18">
        <f>AVERAGE(I60:J60)</f>
        <v>27.005572884733901</v>
      </c>
      <c r="L60" s="18">
        <f>STDEV(I60:J60)</f>
        <v>2.8575284160753139E-2</v>
      </c>
      <c r="M60" s="17">
        <f>G60-$G$60</f>
        <v>0</v>
      </c>
      <c r="N60" s="17">
        <f>H60</f>
        <v>4.2412868663875468E-2</v>
      </c>
      <c r="O60" s="18">
        <f>K60-$K$60</f>
        <v>0</v>
      </c>
      <c r="P60" s="18">
        <f>L60</f>
        <v>2.8575284160753139E-2</v>
      </c>
      <c r="Q60" s="17">
        <f>POWER((1+$E$8),-M60)</f>
        <v>1</v>
      </c>
      <c r="R60" s="18">
        <f>POWER((1+$E$9),-O60)</f>
        <v>1</v>
      </c>
      <c r="S60" s="19">
        <f>Q60/R60</f>
        <v>1</v>
      </c>
    </row>
    <row r="61" spans="1:19" x14ac:dyDescent="0.25">
      <c r="B61" s="47"/>
      <c r="C61" s="37" t="s">
        <v>38</v>
      </c>
      <c r="D61" s="39"/>
      <c r="E61" s="17">
        <v>28.799438159107002</v>
      </c>
      <c r="F61" s="17">
        <v>29.2357298379988</v>
      </c>
      <c r="G61" s="17">
        <f>AVERAGE(E61:F61)</f>
        <v>29.017583998552901</v>
      </c>
      <c r="H61" s="17">
        <f>STDEV(E61:F61)</f>
        <v>0.30850480471965447</v>
      </c>
      <c r="I61" s="18">
        <v>29.0700034788381</v>
      </c>
      <c r="J61" s="18">
        <v>29.245604860622102</v>
      </c>
      <c r="K61" s="18">
        <f>AVERAGE(I61:J61)</f>
        <v>29.157804169730099</v>
      </c>
      <c r="L61" s="18">
        <f>STDEV(I61:J61)</f>
        <v>0.12416892784519576</v>
      </c>
      <c r="M61" s="17">
        <f t="shared" ref="M61:M64" si="36">G61-$G$60</f>
        <v>0.5295753545199986</v>
      </c>
      <c r="N61" s="17">
        <f>H61</f>
        <v>0.30850480471965447</v>
      </c>
      <c r="O61" s="18">
        <f t="shared" ref="O61:O64" si="37">K61-$K$60</f>
        <v>2.1522312849961978</v>
      </c>
      <c r="P61" s="18">
        <f>L61</f>
        <v>0.12416892784519576</v>
      </c>
      <c r="Q61" s="17">
        <f>POWER((1+$E$8),-M61)</f>
        <v>0.69002278597303768</v>
      </c>
      <c r="R61" s="18">
        <f>POWER((1+$E$9),-O61)</f>
        <v>0.25554435373558709</v>
      </c>
      <c r="S61" s="19">
        <f>Q61/R61</f>
        <v>2.7002075212626586</v>
      </c>
    </row>
    <row r="62" spans="1:19" x14ac:dyDescent="0.25">
      <c r="B62" s="47"/>
      <c r="C62" s="37" t="s">
        <v>39</v>
      </c>
      <c r="D62" s="39"/>
      <c r="E62" s="17">
        <v>29.833070965612499</v>
      </c>
      <c r="F62" s="17">
        <v>29.903784621474198</v>
      </c>
      <c r="G62" s="17">
        <f>AVERAGE(E62:F62)</f>
        <v>29.868427793543347</v>
      </c>
      <c r="H62" s="17">
        <f>STDEV(E62:F62)</f>
        <v>5.0002105582299047E-2</v>
      </c>
      <c r="I62" s="18">
        <v>30.558768682028099</v>
      </c>
      <c r="J62" s="18">
        <v>30.939740945605202</v>
      </c>
      <c r="K62" s="18">
        <f>AVERAGE(I62:J62)</f>
        <v>30.749254813816648</v>
      </c>
      <c r="L62" s="18">
        <f>STDEV(I62:J62)</f>
        <v>0.26938807101935841</v>
      </c>
      <c r="M62" s="17">
        <f t="shared" si="36"/>
        <v>1.3804191495104448</v>
      </c>
      <c r="N62" s="17">
        <f>H62</f>
        <v>5.0002105582299047E-2</v>
      </c>
      <c r="O62" s="18">
        <f t="shared" si="37"/>
        <v>3.7436819290827472</v>
      </c>
      <c r="P62" s="18">
        <f>L62</f>
        <v>0.26938807101935841</v>
      </c>
      <c r="Q62" s="17">
        <f>POWER((1+$E$8),-M62)</f>
        <v>0.38016566762150006</v>
      </c>
      <c r="R62" s="18">
        <f>POWER((1+$E$9),-O62)</f>
        <v>9.3179817847017357E-2</v>
      </c>
      <c r="S62" s="19">
        <f>Q62/R62</f>
        <v>4.0799142604641716</v>
      </c>
    </row>
    <row r="63" spans="1:19" x14ac:dyDescent="0.25">
      <c r="B63" s="47"/>
      <c r="C63" s="37" t="s">
        <v>40</v>
      </c>
      <c r="D63" s="39"/>
      <c r="E63" s="17">
        <v>31.796330503797499</v>
      </c>
      <c r="F63" s="17">
        <v>31.648315096439902</v>
      </c>
      <c r="G63" s="17">
        <f>AVERAGE(E63:F63)</f>
        <v>31.7223228001187</v>
      </c>
      <c r="H63" s="17">
        <f>STDEV(E63:F63)</f>
        <v>0.10466269826264635</v>
      </c>
      <c r="I63" s="18">
        <v>32.403069460510302</v>
      </c>
      <c r="J63" s="18">
        <v>32.567058937794897</v>
      </c>
      <c r="K63" s="18">
        <f>AVERAGE(I63:J63)</f>
        <v>32.485064199152603</v>
      </c>
      <c r="L63" s="18">
        <f>STDEV(I63:J63)</f>
        <v>0.11595807143117434</v>
      </c>
      <c r="M63" s="17">
        <f t="shared" si="36"/>
        <v>3.234314156085798</v>
      </c>
      <c r="N63" s="17">
        <f>H63</f>
        <v>0.10466269826264635</v>
      </c>
      <c r="O63" s="18">
        <f t="shared" si="37"/>
        <v>5.4794913144187021</v>
      </c>
      <c r="P63" s="18">
        <f>L63</f>
        <v>0.11595807143117434</v>
      </c>
      <c r="Q63" s="17">
        <f>POWER((1+$E$8),-M63)</f>
        <v>0.10372391411487451</v>
      </c>
      <c r="R63" s="18">
        <f>POWER((1+$E$9),-O63)</f>
        <v>3.1005149090707312E-2</v>
      </c>
      <c r="S63" s="19">
        <f>Q63/R63</f>
        <v>3.3453770472583231</v>
      </c>
    </row>
    <row r="64" spans="1:19" x14ac:dyDescent="0.25">
      <c r="B64" s="48"/>
      <c r="C64" s="37" t="s">
        <v>41</v>
      </c>
      <c r="D64" s="50"/>
      <c r="E64" s="17">
        <v>31.218345993783402</v>
      </c>
      <c r="F64" s="17">
        <v>31.9629792961974</v>
      </c>
      <c r="G64" s="17">
        <f>AVERAGE(E64:F64)</f>
        <v>31.590662644990402</v>
      </c>
      <c r="H64" s="17">
        <f>STDEV(E64:F64)</f>
        <v>0.52653525763427134</v>
      </c>
      <c r="I64" s="18">
        <v>32.978781201133899</v>
      </c>
      <c r="J64" s="18">
        <v>32.784802109000303</v>
      </c>
      <c r="K64" s="18">
        <f>AVERAGE(I64:J64)</f>
        <v>32.881791655067104</v>
      </c>
      <c r="L64" s="18">
        <f>STDEV(I64:J64)</f>
        <v>0.1371639314560755</v>
      </c>
      <c r="M64" s="17">
        <f t="shared" si="36"/>
        <v>3.1026540009575001</v>
      </c>
      <c r="N64" s="17">
        <f>H64</f>
        <v>0.52653525763427134</v>
      </c>
      <c r="O64" s="18">
        <f t="shared" si="37"/>
        <v>5.8762187703332032</v>
      </c>
      <c r="P64" s="18">
        <f t="shared" ref="P64" si="38">L64</f>
        <v>0.1371639314560755</v>
      </c>
      <c r="Q64" s="17">
        <f t="shared" ref="Q64" si="39">POWER((1+$E$8),-M64)</f>
        <v>0.11374695966236432</v>
      </c>
      <c r="R64" s="18">
        <f t="shared" ref="R64" si="40">POWER((1+$E$9),-O64)</f>
        <v>2.411072395171757E-2</v>
      </c>
      <c r="S64" s="19">
        <f t="shared" ref="S64" si="41">Q64/R64</f>
        <v>4.7176915919300448</v>
      </c>
    </row>
    <row r="67" spans="1:21" ht="38.2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21" x14ac:dyDescent="0.25">
      <c r="B68" s="46" t="s">
        <v>31</v>
      </c>
      <c r="C68" s="37" t="s">
        <v>63</v>
      </c>
      <c r="D68" s="39"/>
      <c r="E68" s="17">
        <v>28.248072975299898</v>
      </c>
      <c r="F68" s="17">
        <v>28.236437804730901</v>
      </c>
      <c r="G68" s="17">
        <f>AVERAGE(E68:F68)</f>
        <v>28.242255390015401</v>
      </c>
      <c r="H68" s="17">
        <f>STDEV(E68:F68)</f>
        <v>8.2273080096000682E-3</v>
      </c>
      <c r="I68" s="18">
        <v>26.357245505021002</v>
      </c>
      <c r="J68" s="18">
        <v>26.587433334867601</v>
      </c>
      <c r="K68" s="18">
        <f>AVERAGE(I68:J68)</f>
        <v>26.472339419944301</v>
      </c>
      <c r="L68" s="18">
        <f>STDEV(I68:J68)</f>
        <v>0.16276737543114556</v>
      </c>
      <c r="M68" s="17">
        <f>G68-$G$68</f>
        <v>0</v>
      </c>
      <c r="N68" s="17">
        <f>H68</f>
        <v>8.2273080096000682E-3</v>
      </c>
      <c r="O68" s="18">
        <f>K68-$K$68</f>
        <v>0</v>
      </c>
      <c r="P68" s="18">
        <f>L68</f>
        <v>0.16276737543114556</v>
      </c>
      <c r="Q68" s="17">
        <f>POWER((1+$E$8),-M68)</f>
        <v>1</v>
      </c>
      <c r="R68" s="18">
        <f>POWER((1+$E$9),-O68)</f>
        <v>1</v>
      </c>
      <c r="S68" s="19">
        <f>Q68/R68</f>
        <v>1</v>
      </c>
    </row>
    <row r="69" spans="1:21" x14ac:dyDescent="0.25">
      <c r="B69" s="47"/>
      <c r="C69" s="37" t="s">
        <v>38</v>
      </c>
      <c r="D69" s="39"/>
      <c r="E69" s="17">
        <v>28.956485094588501</v>
      </c>
      <c r="F69" s="17">
        <v>28.974034008833598</v>
      </c>
      <c r="G69" s="17">
        <f>AVERAGE(E69:F69)</f>
        <v>28.96525955171105</v>
      </c>
      <c r="H69" s="17">
        <f>STDEV(E69:F69)</f>
        <v>1.2408956265169347E-2</v>
      </c>
      <c r="I69" s="18">
        <v>28.923265644189598</v>
      </c>
      <c r="J69" s="18">
        <v>28.956725679427901</v>
      </c>
      <c r="K69" s="18">
        <f>AVERAGE(I69:J69)</f>
        <v>28.939995661808751</v>
      </c>
      <c r="L69" s="18">
        <f>STDEV(I69:J69)</f>
        <v>2.3659817815744725E-2</v>
      </c>
      <c r="M69" s="17">
        <f t="shared" ref="M69:M72" si="42">G69-$G$68</f>
        <v>0.72300416169564841</v>
      </c>
      <c r="N69" s="17">
        <f>H69</f>
        <v>1.2408956265169347E-2</v>
      </c>
      <c r="O69" s="18">
        <f t="shared" ref="O69:O72" si="43">K69-$K$68</f>
        <v>2.4676562418644501</v>
      </c>
      <c r="P69" s="18">
        <f>L69</f>
        <v>2.3659817815744725E-2</v>
      </c>
      <c r="Q69" s="17">
        <f>POWER((1+$E$8),-M69)</f>
        <v>0.60257050842245263</v>
      </c>
      <c r="R69" s="18">
        <f>POWER((1+$E$9),-O69)</f>
        <v>0.20923108998560916</v>
      </c>
      <c r="S69" s="19">
        <f>Q69/R69</f>
        <v>2.8799281620331723</v>
      </c>
    </row>
    <row r="70" spans="1:21" x14ac:dyDescent="0.25">
      <c r="B70" s="47"/>
      <c r="C70" s="37" t="s">
        <v>39</v>
      </c>
      <c r="D70" s="39"/>
      <c r="E70" s="17">
        <v>29.613602746910399</v>
      </c>
      <c r="F70" s="17">
        <v>29.589675412321899</v>
      </c>
      <c r="G70" s="17">
        <f>AVERAGE(E70:F70)</f>
        <v>29.601639079616149</v>
      </c>
      <c r="H70" s="17">
        <f>STDEV(E70:F70)</f>
        <v>1.6919180543247501E-2</v>
      </c>
      <c r="I70" s="18">
        <v>30.086988974479599</v>
      </c>
      <c r="J70" s="18">
        <v>29.972352468032401</v>
      </c>
      <c r="K70" s="18">
        <f>AVERAGE(I70:J70)</f>
        <v>30.029670721256</v>
      </c>
      <c r="L70" s="18">
        <f>STDEV(I70:J70)</f>
        <v>8.1060251080349019E-2</v>
      </c>
      <c r="M70" s="17">
        <f t="shared" si="42"/>
        <v>1.3593836896007474</v>
      </c>
      <c r="N70" s="17">
        <f>H70</f>
        <v>1.6919180543247501E-2</v>
      </c>
      <c r="O70" s="18">
        <f t="shared" si="43"/>
        <v>3.5573313013116987</v>
      </c>
      <c r="P70" s="18">
        <f>L70</f>
        <v>8.1060251080349019E-2</v>
      </c>
      <c r="Q70" s="17">
        <f>POWER((1+$E$8),-M70)</f>
        <v>0.38580998141723893</v>
      </c>
      <c r="R70" s="18">
        <f>POWER((1+$E$9),-O70)</f>
        <v>0.10486397130983623</v>
      </c>
      <c r="S70" s="19">
        <f>Q70/R70</f>
        <v>3.6791471522407431</v>
      </c>
    </row>
    <row r="71" spans="1:21" x14ac:dyDescent="0.25">
      <c r="B71" s="47"/>
      <c r="C71" s="37" t="s">
        <v>40</v>
      </c>
      <c r="D71" s="39"/>
      <c r="E71" s="17">
        <v>31.243911647784898</v>
      </c>
      <c r="F71" s="17">
        <v>31.2520605270389</v>
      </c>
      <c r="G71" s="17">
        <f>AVERAGE(E71:F71)</f>
        <v>31.247986087411899</v>
      </c>
      <c r="H71" s="17">
        <f>STDEV(E71:F71)</f>
        <v>5.7621277795747846E-3</v>
      </c>
      <c r="I71" s="18">
        <v>31.5592468367945</v>
      </c>
      <c r="J71" s="18">
        <v>31.204787071501201</v>
      </c>
      <c r="K71" s="18">
        <f>AVERAGE(I71:J71)</f>
        <v>31.382016954147851</v>
      </c>
      <c r="L71" s="18">
        <f>STDEV(I71:J71)</f>
        <v>0.25064090369668396</v>
      </c>
      <c r="M71" s="17">
        <f t="shared" si="42"/>
        <v>3.0057306973964977</v>
      </c>
      <c r="N71" s="17">
        <f>H71</f>
        <v>5.7621277795747846E-3</v>
      </c>
      <c r="O71" s="18">
        <f t="shared" si="43"/>
        <v>4.9096775342035492</v>
      </c>
      <c r="P71" s="18">
        <f>L71</f>
        <v>0.25064090369668396</v>
      </c>
      <c r="Q71" s="17">
        <f>POWER((1+$E$8),-M71)</f>
        <v>0.1217393953337025</v>
      </c>
      <c r="R71" s="18">
        <f>POWER((1+$E$9),-O71)</f>
        <v>4.4494878755477044E-2</v>
      </c>
      <c r="S71" s="19">
        <f>Q71/R71</f>
        <v>2.7360316229363169</v>
      </c>
    </row>
    <row r="72" spans="1:21" x14ac:dyDescent="0.25">
      <c r="B72" s="48"/>
      <c r="C72" s="37" t="s">
        <v>41</v>
      </c>
      <c r="D72" s="50"/>
      <c r="E72" s="17">
        <v>32.060991706508403</v>
      </c>
      <c r="F72" s="17">
        <v>31.402431090658698</v>
      </c>
      <c r="G72" s="17">
        <f>AVERAGE(E72:F72)</f>
        <v>31.731711398583549</v>
      </c>
      <c r="H72" s="17">
        <f>STDEV(E72:F72)</f>
        <v>0.4656726772897154</v>
      </c>
      <c r="I72" s="18">
        <v>33.338537112642001</v>
      </c>
      <c r="J72" s="18">
        <v>32.512884600235502</v>
      </c>
      <c r="K72" s="18">
        <f>AVERAGE(I72:J72)</f>
        <v>32.925710856438755</v>
      </c>
      <c r="L72" s="18">
        <f>STDEV(I72:J72)</f>
        <v>0.58382449042634577</v>
      </c>
      <c r="M72" s="17">
        <f t="shared" si="42"/>
        <v>3.4894560085681476</v>
      </c>
      <c r="N72" s="17">
        <f>H72</f>
        <v>0.4656726772897154</v>
      </c>
      <c r="O72" s="18">
        <f t="shared" si="43"/>
        <v>6.4533714364944537</v>
      </c>
      <c r="P72" s="18">
        <f t="shared" ref="P72" si="44">L72</f>
        <v>0.58382449042634577</v>
      </c>
      <c r="Q72" s="17">
        <f t="shared" ref="Q72" si="45">POWER((1+$E$8),-M72)</f>
        <v>8.6745228799074967E-2</v>
      </c>
      <c r="R72" s="18">
        <f t="shared" ref="R72" si="46">POWER((1+$E$9),-O72)</f>
        <v>1.672297607589409E-2</v>
      </c>
      <c r="S72" s="19">
        <f t="shared" ref="S72" si="47">Q72/R72</f>
        <v>5.1871884768236241</v>
      </c>
    </row>
    <row r="74" spans="1:21" x14ac:dyDescent="0.25">
      <c r="A74" t="s">
        <v>58</v>
      </c>
    </row>
    <row r="75" spans="1:21" ht="38.2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47</v>
      </c>
      <c r="H75" s="14" t="s">
        <v>18</v>
      </c>
      <c r="I75" s="14" t="s">
        <v>19</v>
      </c>
      <c r="J75" s="15" t="s">
        <v>20</v>
      </c>
      <c r="K75" s="15" t="s">
        <v>21</v>
      </c>
      <c r="L75" s="15" t="s">
        <v>42</v>
      </c>
      <c r="M75" s="15" t="s">
        <v>22</v>
      </c>
      <c r="N75" s="15" t="s">
        <v>23</v>
      </c>
      <c r="O75" s="14" t="s">
        <v>24</v>
      </c>
      <c r="P75" s="14" t="s">
        <v>25</v>
      </c>
      <c r="Q75" s="15" t="s">
        <v>26</v>
      </c>
      <c r="R75" s="15" t="s">
        <v>27</v>
      </c>
      <c r="S75" s="14" t="s">
        <v>28</v>
      </c>
      <c r="T75" s="15" t="s">
        <v>29</v>
      </c>
      <c r="U75" s="16" t="s">
        <v>30</v>
      </c>
    </row>
    <row r="76" spans="1:21" x14ac:dyDescent="0.25">
      <c r="B76" s="46" t="s">
        <v>31</v>
      </c>
      <c r="C76" s="37" t="s">
        <v>63</v>
      </c>
      <c r="D76" s="39"/>
      <c r="E76" s="17">
        <v>29.393963163049001</v>
      </c>
      <c r="F76" s="17">
        <v>29.118019999339602</v>
      </c>
      <c r="G76" s="17">
        <v>29.130520461507</v>
      </c>
      <c r="H76" s="17">
        <f>AVERAGE(E76:G76)</f>
        <v>29.214167874631869</v>
      </c>
      <c r="I76" s="17">
        <f>STDEV(E76:G76)</f>
        <v>0.1558326817177636</v>
      </c>
      <c r="J76" s="18">
        <v>27.8631083324976</v>
      </c>
      <c r="K76" s="18">
        <v>27.780374975684399</v>
      </c>
      <c r="L76" s="18">
        <v>28.032490188901001</v>
      </c>
      <c r="M76" s="18">
        <f>AVERAGE(J76:L76)</f>
        <v>27.891991165694332</v>
      </c>
      <c r="N76" s="18">
        <f>STDEV(J76:L76)</f>
        <v>0.12851530540723882</v>
      </c>
      <c r="O76" s="17">
        <f>H76-$H$76</f>
        <v>0</v>
      </c>
      <c r="P76" s="17">
        <f>I76</f>
        <v>0.1558326817177636</v>
      </c>
      <c r="Q76" s="18">
        <f>M76-$M$76</f>
        <v>0</v>
      </c>
      <c r="R76" s="18">
        <f>N76</f>
        <v>0.12851530540723882</v>
      </c>
      <c r="S76" s="17">
        <f>POWER((1+$E$8),-O76)</f>
        <v>1</v>
      </c>
      <c r="T76" s="18">
        <f>POWER((1+$E$9),-Q76)</f>
        <v>1</v>
      </c>
      <c r="U76" s="19">
        <f>S76/T76</f>
        <v>1</v>
      </c>
    </row>
    <row r="77" spans="1:21" x14ac:dyDescent="0.25">
      <c r="B77" s="47"/>
      <c r="C77" s="37" t="s">
        <v>43</v>
      </c>
      <c r="D77" s="39"/>
      <c r="E77" s="17">
        <v>30.001682743929301</v>
      </c>
      <c r="F77" s="17">
        <v>30.588486890856</v>
      </c>
      <c r="G77" s="17"/>
      <c r="H77" s="17">
        <f>AVERAGE(E77:G77)</f>
        <v>30.295084817392649</v>
      </c>
      <c r="I77" s="17">
        <f>STDEV(E77:G77)</f>
        <v>0.41493319152025615</v>
      </c>
      <c r="J77" s="18">
        <v>29.061144243086801</v>
      </c>
      <c r="K77" s="18">
        <v>29.013805336678399</v>
      </c>
      <c r="L77" s="18"/>
      <c r="M77" s="18">
        <f>AVERAGE(J77:K77)</f>
        <v>29.037474789882602</v>
      </c>
      <c r="N77" s="18">
        <f>STDEV(J77:L77)</f>
        <v>3.3473661735336675E-2</v>
      </c>
      <c r="O77" s="17">
        <f>H77-$H$76</f>
        <v>1.0809169427607799</v>
      </c>
      <c r="P77" s="17">
        <f>I77</f>
        <v>0.41493319152025615</v>
      </c>
      <c r="Q77" s="18">
        <f>M77-$M$76</f>
        <v>1.1454836241882695</v>
      </c>
      <c r="R77" s="18">
        <f>N77</f>
        <v>3.3473661735336675E-2</v>
      </c>
      <c r="S77" s="17">
        <f>POWER((1+$E$8),-O77)</f>
        <v>0.46892559989890764</v>
      </c>
      <c r="T77" s="18">
        <f>POWER((1+$E$9),-Q77)</f>
        <v>0.48376601088059112</v>
      </c>
      <c r="U77" s="19">
        <f>S77/T77</f>
        <v>0.96932316316586664</v>
      </c>
    </row>
    <row r="78" spans="1:21" x14ac:dyDescent="0.25">
      <c r="B78" s="47"/>
      <c r="C78" s="37" t="s">
        <v>44</v>
      </c>
      <c r="D78" s="51"/>
      <c r="E78" s="17">
        <v>30.310894876711199</v>
      </c>
      <c r="F78" s="17">
        <v>29.948028908782899</v>
      </c>
      <c r="G78" s="17"/>
      <c r="H78" s="17">
        <f>AVERAGE(E78:G78)</f>
        <v>30.129461892747049</v>
      </c>
      <c r="I78" s="17">
        <f>STDEV(E78:G78)</f>
        <v>0.25658498658392148</v>
      </c>
      <c r="J78" s="18">
        <v>29.916846445608499</v>
      </c>
      <c r="K78" s="18">
        <v>29.872534059126501</v>
      </c>
      <c r="L78" s="18"/>
      <c r="M78" s="18">
        <f>AVERAGE(J78:L78)</f>
        <v>29.8946902523675</v>
      </c>
      <c r="N78" s="18">
        <f>STDEV(J78:L78)</f>
        <v>3.133358897197995E-2</v>
      </c>
      <c r="O78" s="17">
        <f>H78-$H$76</f>
        <v>0.91529401811517985</v>
      </c>
      <c r="P78" s="17">
        <f>I78</f>
        <v>0.25658498658392148</v>
      </c>
      <c r="Q78" s="18">
        <f>M78-$M$76</f>
        <v>2.002699086673168</v>
      </c>
      <c r="R78" s="18">
        <f>N78</f>
        <v>3.133358897197995E-2</v>
      </c>
      <c r="S78" s="17">
        <f>POWER((1+$E$8),-O78)</f>
        <v>0.52662184034263559</v>
      </c>
      <c r="T78" s="18">
        <f>POWER((1+$E$9),-Q78)</f>
        <v>0.2809533414961225</v>
      </c>
      <c r="U78" s="19">
        <f>S78/T78</f>
        <v>1.8744103114712505</v>
      </c>
    </row>
    <row r="79" spans="1:21" x14ac:dyDescent="0.25">
      <c r="B79" s="47"/>
      <c r="C79" s="37" t="s">
        <v>45</v>
      </c>
      <c r="D79" s="51"/>
      <c r="E79" s="17">
        <v>31.746342970223601</v>
      </c>
      <c r="F79" s="17">
        <v>31.471039865641199</v>
      </c>
      <c r="G79" s="17"/>
      <c r="H79" s="17">
        <f>AVERAGE(E79:G79)</f>
        <v>31.608691417932398</v>
      </c>
      <c r="I79" s="17">
        <f>STDEV(E79:G79)</f>
        <v>0.194668692131926</v>
      </c>
      <c r="J79" s="18">
        <v>32.424838240867302</v>
      </c>
      <c r="K79" s="18">
        <v>32.394094483110898</v>
      </c>
      <c r="L79" s="18"/>
      <c r="M79" s="18">
        <f>AVERAGE(J79:L79)</f>
        <v>32.409466361989104</v>
      </c>
      <c r="N79" s="18">
        <f>STDEV(J79:L79)</f>
        <v>2.1739119588710124E-2</v>
      </c>
      <c r="O79" s="17">
        <f>H79-$H$76</f>
        <v>2.3945235433005294</v>
      </c>
      <c r="P79" s="17">
        <f>I79</f>
        <v>0.194668692131926</v>
      </c>
      <c r="Q79" s="18">
        <f>M79-$M$76</f>
        <v>4.5174751962947717</v>
      </c>
      <c r="R79" s="18">
        <f>N79</f>
        <v>2.1739119588710124E-2</v>
      </c>
      <c r="S79" s="17">
        <f>POWER((1+$E$8),-O79)</f>
        <v>0.18681262715726832</v>
      </c>
      <c r="T79" s="18">
        <f>POWER((1+$E$9),-Q79)</f>
        <v>5.7054221600445494E-2</v>
      </c>
      <c r="U79" s="19">
        <f>S79/T79</f>
        <v>3.2742998137022981</v>
      </c>
    </row>
    <row r="80" spans="1:21" x14ac:dyDescent="0.25">
      <c r="B80" s="48"/>
      <c r="C80" s="37" t="s">
        <v>46</v>
      </c>
      <c r="D80" s="51"/>
      <c r="E80" s="17">
        <v>31.439690010194902</v>
      </c>
      <c r="F80" s="17">
        <v>31.528846624148901</v>
      </c>
      <c r="G80" s="17"/>
      <c r="H80" s="17">
        <f>AVERAGE(E80:G80)</f>
        <v>31.484268317171903</v>
      </c>
      <c r="I80" s="17">
        <f>STDEV(E80:G80)</f>
        <v>6.3043246314504323E-2</v>
      </c>
      <c r="J80" s="18">
        <v>29.2694937282212</v>
      </c>
      <c r="K80" s="18">
        <v>28.960875141599601</v>
      </c>
      <c r="L80" s="18"/>
      <c r="M80" s="18">
        <f>AVERAGE(J80:K80)</f>
        <v>29.1151844349104</v>
      </c>
      <c r="N80" s="18">
        <f>STDEV(J80:L80)</f>
        <v>0.21822629540034019</v>
      </c>
      <c r="O80" s="17">
        <f>H80-$H$76</f>
        <v>2.2701004425400342</v>
      </c>
      <c r="P80" s="17">
        <f>I80</f>
        <v>6.3043246314504323E-2</v>
      </c>
      <c r="Q80" s="18">
        <f>M80-$M$76</f>
        <v>1.2231932692160683</v>
      </c>
      <c r="R80" s="18">
        <f t="shared" ref="R80" si="48">N80</f>
        <v>0.21822629540034019</v>
      </c>
      <c r="S80" s="17">
        <f t="shared" ref="S80" si="49">POWER((1+$E$8),-O80)</f>
        <v>0.20382857734494131</v>
      </c>
      <c r="T80" s="18">
        <f t="shared" ref="T80" si="50">POWER((1+$E$9),-Q80)</f>
        <v>0.46051205586043886</v>
      </c>
      <c r="U80" s="19">
        <f t="shared" ref="U80" si="51">S80/T80</f>
        <v>0.44261290177105128</v>
      </c>
    </row>
    <row r="83" spans="1:21" ht="38.2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47</v>
      </c>
      <c r="H83" s="14" t="s">
        <v>18</v>
      </c>
      <c r="I83" s="14" t="s">
        <v>19</v>
      </c>
      <c r="J83" s="15" t="s">
        <v>20</v>
      </c>
      <c r="K83" s="15" t="s">
        <v>21</v>
      </c>
      <c r="L83" s="15" t="s">
        <v>42</v>
      </c>
      <c r="M83" s="15" t="s">
        <v>22</v>
      </c>
      <c r="N83" s="15" t="s">
        <v>23</v>
      </c>
      <c r="O83" s="14" t="s">
        <v>24</v>
      </c>
      <c r="P83" s="14" t="s">
        <v>25</v>
      </c>
      <c r="Q83" s="15" t="s">
        <v>26</v>
      </c>
      <c r="R83" s="15" t="s">
        <v>27</v>
      </c>
      <c r="S83" s="14" t="s">
        <v>28</v>
      </c>
      <c r="T83" s="15" t="s">
        <v>29</v>
      </c>
      <c r="U83" s="16" t="s">
        <v>30</v>
      </c>
    </row>
    <row r="84" spans="1:21" x14ac:dyDescent="0.25">
      <c r="B84" s="46" t="s">
        <v>31</v>
      </c>
      <c r="C84" s="37" t="s">
        <v>63</v>
      </c>
      <c r="D84" s="39"/>
      <c r="E84" s="17">
        <v>29.4189860931284</v>
      </c>
      <c r="F84" s="17">
        <v>29.231302507688099</v>
      </c>
      <c r="G84" s="17">
        <v>29.084989475620599</v>
      </c>
      <c r="H84" s="17">
        <f>AVERAGE(E84:G84)</f>
        <v>29.2450926921457</v>
      </c>
      <c r="I84" s="17">
        <f>STDEV(E84:G84)</f>
        <v>0.16742479510871131</v>
      </c>
      <c r="J84" s="18">
        <v>27.3933838474825</v>
      </c>
      <c r="K84" s="18">
        <v>27.507226502385301</v>
      </c>
      <c r="L84" s="18">
        <v>27.658598845984098</v>
      </c>
      <c r="M84" s="18">
        <f>AVERAGE(J84:L84)</f>
        <v>27.519736398617301</v>
      </c>
      <c r="N84" s="18">
        <f>STDEV(J84:L84)</f>
        <v>0.13304932162680203</v>
      </c>
      <c r="O84" s="17">
        <f>H84-$H$84</f>
        <v>0</v>
      </c>
      <c r="P84" s="17">
        <f>I84</f>
        <v>0.16742479510871131</v>
      </c>
      <c r="Q84" s="18">
        <f>M84-$M$84</f>
        <v>0</v>
      </c>
      <c r="R84" s="18">
        <f>N84</f>
        <v>0.13304932162680203</v>
      </c>
      <c r="S84" s="17">
        <f>POWER((1+$E$8),-O84)</f>
        <v>1</v>
      </c>
      <c r="T84" s="18">
        <f>POWER((1+$E$9),-Q84)</f>
        <v>1</v>
      </c>
      <c r="U84" s="19">
        <f>S84/T84</f>
        <v>1</v>
      </c>
    </row>
    <row r="85" spans="1:21" x14ac:dyDescent="0.25">
      <c r="B85" s="47"/>
      <c r="C85" s="37" t="s">
        <v>43</v>
      </c>
      <c r="D85" s="39"/>
      <c r="E85" s="17">
        <v>30.0797284921384</v>
      </c>
      <c r="F85" s="17">
        <v>30.5038622435126</v>
      </c>
      <c r="G85" s="17"/>
      <c r="H85" s="17">
        <f>AVERAGE(E85:G85)</f>
        <v>30.2917953678255</v>
      </c>
      <c r="I85" s="17">
        <f>STDEV(E85:G85)</f>
        <v>0.29990785172678575</v>
      </c>
      <c r="J85" s="18">
        <v>28.729719573780599</v>
      </c>
      <c r="K85" s="18">
        <v>28.7529886367989</v>
      </c>
      <c r="L85" s="18"/>
      <c r="M85" s="18">
        <f>AVERAGE(J85:L85)</f>
        <v>28.741354105289751</v>
      </c>
      <c r="N85" s="18">
        <f>STDEV(J85:L85)</f>
        <v>1.6453712252097599E-2</v>
      </c>
      <c r="O85" s="17">
        <f>H85-$H$84</f>
        <v>1.0467026756797999</v>
      </c>
      <c r="P85" s="17">
        <f>I85</f>
        <v>0.29990785172678575</v>
      </c>
      <c r="Q85" s="18">
        <f t="shared" ref="Q85:Q87" si="52">M85-$M$84</f>
        <v>1.2216177066724505</v>
      </c>
      <c r="R85" s="18">
        <f>N85</f>
        <v>1.6453712252097599E-2</v>
      </c>
      <c r="S85" s="17">
        <f>POWER((1+$E$8),-O85)</f>
        <v>0.4803021055701559</v>
      </c>
      <c r="T85" s="18">
        <f>POWER((1+$E$9),-Q85)</f>
        <v>0.46097224182298363</v>
      </c>
      <c r="U85" s="19">
        <f>S85/T85</f>
        <v>1.041932815023155</v>
      </c>
    </row>
    <row r="86" spans="1:21" x14ac:dyDescent="0.25">
      <c r="B86" s="47"/>
      <c r="C86" s="37" t="s">
        <v>44</v>
      </c>
      <c r="D86" s="51"/>
      <c r="E86" s="17">
        <v>30.0902609286982</v>
      </c>
      <c r="F86" s="17">
        <v>30.263085487180899</v>
      </c>
      <c r="G86" s="17"/>
      <c r="H86" s="17">
        <f>AVERAGE(E86:G86)</f>
        <v>30.176673207939551</v>
      </c>
      <c r="I86" s="17">
        <f>STDEV(E86:G86)</f>
        <v>0.12220541725868726</v>
      </c>
      <c r="J86" s="18">
        <v>29.822177394219</v>
      </c>
      <c r="K86" s="18">
        <v>29.728330476046398</v>
      </c>
      <c r="L86" s="18"/>
      <c r="M86" s="18">
        <f>AVERAGE(J86:L86)</f>
        <v>29.775253935132699</v>
      </c>
      <c r="N86" s="18">
        <f>STDEV(J86:L86)</f>
        <v>6.6359792233305945E-2</v>
      </c>
      <c r="O86" s="17">
        <f>H86-$H$84</f>
        <v>0.93158051579385059</v>
      </c>
      <c r="P86" s="17">
        <f>I86</f>
        <v>0.12220541725868726</v>
      </c>
      <c r="Q86" s="18">
        <f t="shared" si="52"/>
        <v>2.2555175365153985</v>
      </c>
      <c r="R86" s="18">
        <f>N86</f>
        <v>6.6359792233305945E-2</v>
      </c>
      <c r="S86" s="17">
        <f>POWER((1+$E$8),-O86)</f>
        <v>0.52064690556845195</v>
      </c>
      <c r="T86" s="18">
        <f>POWER((1+$E$9),-Q86)</f>
        <v>0.23934833561824101</v>
      </c>
      <c r="U86" s="19">
        <f>S86/T86</f>
        <v>2.1752685441643527</v>
      </c>
    </row>
    <row r="87" spans="1:21" x14ac:dyDescent="0.25">
      <c r="B87" s="47"/>
      <c r="C87" s="37" t="s">
        <v>45</v>
      </c>
      <c r="D87" s="51"/>
      <c r="E87" s="17">
        <v>31.4012412221342</v>
      </c>
      <c r="F87" s="17">
        <v>31.107903451457901</v>
      </c>
      <c r="G87" s="17"/>
      <c r="H87" s="17">
        <f>AVERAGE(E87:G87)</f>
        <v>31.254572336796052</v>
      </c>
      <c r="I87" s="17">
        <f>STDEV(E87:G87)</f>
        <v>0.20742112682335537</v>
      </c>
      <c r="J87" s="18">
        <v>32.156739598580103</v>
      </c>
      <c r="K87" s="18">
        <v>31.538657643410101</v>
      </c>
      <c r="L87" s="18"/>
      <c r="M87" s="18">
        <f>AVERAGE(J87:L87)</f>
        <v>31.847698620995104</v>
      </c>
      <c r="N87" s="18">
        <f>STDEV(J87:L87)</f>
        <v>0.43704994182974799</v>
      </c>
      <c r="O87" s="17">
        <f>H87-$H$84</f>
        <v>2.0094796446503516</v>
      </c>
      <c r="P87" s="17">
        <f>I87</f>
        <v>0.20742112682335537</v>
      </c>
      <c r="Q87" s="18">
        <f t="shared" si="52"/>
        <v>4.3279622223778027</v>
      </c>
      <c r="R87" s="18">
        <f>N87</f>
        <v>0.43704994182974799</v>
      </c>
      <c r="S87" s="17">
        <f>POWER((1+$E$8),-O87)</f>
        <v>0.24466141305221834</v>
      </c>
      <c r="T87" s="18">
        <f>POWER((1+$E$9),-Q87)</f>
        <v>6.4337303991851766E-2</v>
      </c>
      <c r="U87" s="19">
        <f>S87/T87</f>
        <v>3.8027924372336828</v>
      </c>
    </row>
    <row r="88" spans="1:21" x14ac:dyDescent="0.25">
      <c r="B88" s="48"/>
      <c r="C88" s="37" t="s">
        <v>46</v>
      </c>
      <c r="D88" s="51"/>
      <c r="E88" s="17">
        <v>31.105491427988301</v>
      </c>
      <c r="F88" s="17">
        <v>31.561996946827101</v>
      </c>
      <c r="G88" s="17"/>
      <c r="H88" s="17">
        <f>AVERAGE(E88:G88)</f>
        <v>31.333744187407703</v>
      </c>
      <c r="I88" s="17">
        <f>STDEV(E88:G88)</f>
        <v>0.32279814801999829</v>
      </c>
      <c r="J88" s="18">
        <v>28.9620702357387</v>
      </c>
      <c r="K88" s="18">
        <v>28.701644427331299</v>
      </c>
      <c r="L88" s="18"/>
      <c r="M88" s="18">
        <f>AVERAGE(J88:L88)</f>
        <v>28.831857331534998</v>
      </c>
      <c r="N88" s="18">
        <f>STDEV(J88:L88)</f>
        <v>0.18414885512086193</v>
      </c>
      <c r="O88" s="17">
        <f>H88-$H$84</f>
        <v>2.0886514952620026</v>
      </c>
      <c r="P88" s="17">
        <f>I88</f>
        <v>0.32279814801999829</v>
      </c>
      <c r="Q88" s="18">
        <f>M88-$M$84</f>
        <v>1.312120932917697</v>
      </c>
      <c r="R88" s="18">
        <f t="shared" ref="R88" si="53">N88</f>
        <v>0.18414885512086193</v>
      </c>
      <c r="S88" s="17">
        <f t="shared" ref="S88" si="54">POWER((1+$E$8),-O88)</f>
        <v>0.23145973995103136</v>
      </c>
      <c r="T88" s="18">
        <f t="shared" ref="T88" si="55">POWER((1+$E$9),-Q88)</f>
        <v>0.43526947202855126</v>
      </c>
      <c r="U88" s="19">
        <f t="shared" ref="U88" si="56">S88/T88</f>
        <v>0.53176194248662789</v>
      </c>
    </row>
    <row r="90" spans="1:21" x14ac:dyDescent="0.25">
      <c r="A90" t="s">
        <v>60</v>
      </c>
    </row>
    <row r="91" spans="1:21" ht="38.2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47</v>
      </c>
      <c r="H91" s="14" t="s">
        <v>18</v>
      </c>
      <c r="I91" s="14" t="s">
        <v>19</v>
      </c>
      <c r="J91" s="15" t="s">
        <v>20</v>
      </c>
      <c r="K91" s="15" t="s">
        <v>21</v>
      </c>
      <c r="L91" s="15" t="s">
        <v>42</v>
      </c>
      <c r="M91" s="15" t="s">
        <v>22</v>
      </c>
      <c r="N91" s="15" t="s">
        <v>23</v>
      </c>
      <c r="O91" s="14" t="s">
        <v>24</v>
      </c>
      <c r="P91" s="14" t="s">
        <v>25</v>
      </c>
      <c r="Q91" s="15" t="s">
        <v>26</v>
      </c>
      <c r="R91" s="15" t="s">
        <v>27</v>
      </c>
      <c r="S91" s="14" t="s">
        <v>28</v>
      </c>
      <c r="T91" s="15" t="s">
        <v>29</v>
      </c>
      <c r="U91" s="16" t="s">
        <v>30</v>
      </c>
    </row>
    <row r="92" spans="1:21" x14ac:dyDescent="0.25">
      <c r="B92" s="46" t="s">
        <v>31</v>
      </c>
      <c r="C92" s="37" t="s">
        <v>63</v>
      </c>
      <c r="D92" s="39"/>
      <c r="E92" s="17">
        <v>27.4277371257024</v>
      </c>
      <c r="F92" s="17">
        <v>27.516238075115499</v>
      </c>
      <c r="G92" s="17">
        <v>27.512487898552401</v>
      </c>
      <c r="H92" s="17">
        <f>AVERAGE(E92:G92)</f>
        <v>27.485487699790099</v>
      </c>
      <c r="I92" s="17">
        <f>STDEV(E92:G92)</f>
        <v>5.0048601995038647E-2</v>
      </c>
      <c r="J92" s="18">
        <v>26.247402185776998</v>
      </c>
      <c r="K92" s="18">
        <v>26.273243755354201</v>
      </c>
      <c r="L92" s="18">
        <v>26.470162261523999</v>
      </c>
      <c r="M92" s="18">
        <f>AVERAGE(J92:L92)</f>
        <v>26.330269400885069</v>
      </c>
      <c r="N92" s="18">
        <f>STDEV(J92:L92)</f>
        <v>0.12183782673234643</v>
      </c>
      <c r="O92" s="17">
        <f>H92-$H$92</f>
        <v>0</v>
      </c>
      <c r="P92" s="17">
        <f>I92</f>
        <v>5.0048601995038647E-2</v>
      </c>
      <c r="Q92" s="18">
        <f>M92-$M$92</f>
        <v>0</v>
      </c>
      <c r="R92" s="18">
        <f>N92</f>
        <v>0.12183782673234643</v>
      </c>
      <c r="S92" s="17">
        <f>POWER((1+$E$8),-O92)</f>
        <v>1</v>
      </c>
      <c r="T92" s="18">
        <f>POWER((1+$E$9),-Q92)</f>
        <v>1</v>
      </c>
      <c r="U92" s="19">
        <f>S92/T92</f>
        <v>1</v>
      </c>
    </row>
    <row r="93" spans="1:21" x14ac:dyDescent="0.25">
      <c r="B93" s="47"/>
      <c r="C93" s="37" t="s">
        <v>48</v>
      </c>
      <c r="D93" s="39"/>
      <c r="E93" s="17">
        <v>32.6236011673153</v>
      </c>
      <c r="F93" s="17">
        <v>32.1625822374913</v>
      </c>
      <c r="G93" s="17"/>
      <c r="H93" s="17">
        <f>AVERAGE(E93:G93)</f>
        <v>32.393091702403296</v>
      </c>
      <c r="I93" s="17">
        <f>STDEV(E93:G93)</f>
        <v>0.32598961153391559</v>
      </c>
      <c r="J93" s="18">
        <v>32.023869228117903</v>
      </c>
      <c r="K93" s="18">
        <v>31.833251478048901</v>
      </c>
      <c r="L93" s="18"/>
      <c r="M93" s="18">
        <f t="shared" ref="M93:M96" si="57">AVERAGE(J93:L93)</f>
        <v>31.928560353083402</v>
      </c>
      <c r="N93" s="18">
        <f>STDEV(J93:L93)</f>
        <v>0.13478710368831384</v>
      </c>
      <c r="O93" s="17">
        <f t="shared" ref="O93:O96" si="58">H93-$H$92</f>
        <v>4.9076040026131977</v>
      </c>
      <c r="P93" s="17">
        <f>I93</f>
        <v>0.32598961153391559</v>
      </c>
      <c r="Q93" s="18">
        <f t="shared" ref="Q93:Q96" si="59">M93-$M$92</f>
        <v>5.5982909521983331</v>
      </c>
      <c r="R93" s="18">
        <f>N93</f>
        <v>0.13478710368831384</v>
      </c>
      <c r="S93" s="17">
        <f>POWER((1+$E$8),-O93)</f>
        <v>3.2117264207428234E-2</v>
      </c>
      <c r="T93" s="18">
        <f>POWER((1+$E$9),-Q93)</f>
        <v>2.8755898024773147E-2</v>
      </c>
      <c r="U93" s="19">
        <f>S93/T93</f>
        <v>1.1168931041471657</v>
      </c>
    </row>
    <row r="94" spans="1:21" x14ac:dyDescent="0.25">
      <c r="B94" s="47"/>
      <c r="C94" s="37">
        <v>8.24</v>
      </c>
      <c r="D94" s="51"/>
      <c r="E94" s="17">
        <v>31.114366647694201</v>
      </c>
      <c r="F94" s="17">
        <v>31.3370099035041</v>
      </c>
      <c r="G94" s="17"/>
      <c r="H94" s="17">
        <f>AVERAGE(E94:G94)</f>
        <v>31.225688275599151</v>
      </c>
      <c r="I94" s="17">
        <f>STDEV(E94:G94)</f>
        <v>0.1574325559686309</v>
      </c>
      <c r="J94" s="18">
        <v>32.108130162024899</v>
      </c>
      <c r="K94" s="18">
        <v>32.017712447832899</v>
      </c>
      <c r="L94" s="18"/>
      <c r="M94" s="18">
        <f t="shared" si="57"/>
        <v>32.062921304928899</v>
      </c>
      <c r="N94" s="18">
        <f>STDEV(J94:L94)</f>
        <v>6.3934978844550461E-2</v>
      </c>
      <c r="O94" s="17">
        <f t="shared" si="58"/>
        <v>3.7402005758090517</v>
      </c>
      <c r="P94" s="17">
        <f>I94</f>
        <v>0.1574325559686309</v>
      </c>
      <c r="Q94" s="18">
        <f t="shared" si="59"/>
        <v>5.7326519040438306</v>
      </c>
      <c r="R94" s="18">
        <f>N94</f>
        <v>6.3934978844550461E-2</v>
      </c>
      <c r="S94" s="17">
        <f>POWER((1+$E$8),-O94)</f>
        <v>7.2769649145402973E-2</v>
      </c>
      <c r="T94" s="18">
        <f>POWER((1+$E$9),-Q94)</f>
        <v>2.6408019936004924E-2</v>
      </c>
      <c r="U94" s="19">
        <f>S94/T94</f>
        <v>2.7555889961362912</v>
      </c>
    </row>
    <row r="95" spans="1:21" x14ac:dyDescent="0.25">
      <c r="B95" s="47"/>
      <c r="C95" s="37">
        <v>8.48</v>
      </c>
      <c r="D95" s="51"/>
      <c r="E95" s="17">
        <v>32.120911929424402</v>
      </c>
      <c r="F95" s="17">
        <v>32.361808546413997</v>
      </c>
      <c r="G95" s="17"/>
      <c r="H95" s="17">
        <f>AVERAGE(E95:G95)</f>
        <v>32.241360237919196</v>
      </c>
      <c r="I95" s="17">
        <f>STDEV(E95:G95)</f>
        <v>0.17033963143824091</v>
      </c>
      <c r="J95" s="18">
        <v>33.6231966123257</v>
      </c>
      <c r="K95" s="18">
        <v>33.6231966123257</v>
      </c>
      <c r="L95" s="18"/>
      <c r="M95" s="18">
        <f t="shared" si="57"/>
        <v>33.6231966123257</v>
      </c>
      <c r="N95" s="18">
        <f>STDEV(J95:L95)</f>
        <v>0</v>
      </c>
      <c r="O95" s="17">
        <f t="shared" si="58"/>
        <v>4.7558725381290969</v>
      </c>
      <c r="P95" s="17">
        <f>I95</f>
        <v>0.17033963143824091</v>
      </c>
      <c r="Q95" s="18">
        <f t="shared" si="59"/>
        <v>7.2929272114406309</v>
      </c>
      <c r="R95" s="18">
        <f>N95</f>
        <v>0</v>
      </c>
      <c r="S95" s="17">
        <f>POWER((1+$E$8),-O95)</f>
        <v>3.5719604649345614E-2</v>
      </c>
      <c r="T95" s="18">
        <f>POWER((1+$E$9),-Q95)</f>
        <v>9.8214210713965591E-3</v>
      </c>
      <c r="U95" s="19">
        <f>S95/T95</f>
        <v>3.6369079779476818</v>
      </c>
    </row>
    <row r="96" spans="1:21" x14ac:dyDescent="0.25">
      <c r="B96" s="48"/>
      <c r="C96" s="37">
        <v>8.7200000000000006</v>
      </c>
      <c r="D96" s="51"/>
      <c r="E96" s="17">
        <v>33.256178764998602</v>
      </c>
      <c r="F96" s="17">
        <v>33.546677766375801</v>
      </c>
      <c r="G96" s="17"/>
      <c r="H96" s="17">
        <f>AVERAGE(E96:G96)</f>
        <v>33.401428265687201</v>
      </c>
      <c r="I96" s="17">
        <f>STDEV(E96:G96)</f>
        <v>0.20541381380173784</v>
      </c>
      <c r="J96" s="18">
        <v>34.3447908211648</v>
      </c>
      <c r="K96" s="18">
        <v>34.499832483950698</v>
      </c>
      <c r="L96" s="18"/>
      <c r="M96" s="18">
        <f t="shared" si="57"/>
        <v>34.422311652557752</v>
      </c>
      <c r="N96" s="18">
        <f>STDEV(J96:L96)</f>
        <v>0.10963101112234641</v>
      </c>
      <c r="O96" s="17">
        <f t="shared" si="58"/>
        <v>5.9159405658971025</v>
      </c>
      <c r="P96" s="17">
        <f>I96</f>
        <v>0.20541381380173784</v>
      </c>
      <c r="Q96" s="18">
        <f t="shared" si="59"/>
        <v>8.0920422516726838</v>
      </c>
      <c r="R96" s="18">
        <f t="shared" ref="R96" si="60">N96</f>
        <v>0.10963101112234641</v>
      </c>
      <c r="S96" s="17">
        <f t="shared" ref="S96" si="61">POWER((1+$E$8),-O96)</f>
        <v>1.5846263951144447E-2</v>
      </c>
      <c r="T96" s="18">
        <f t="shared" ref="T96" si="62">POWER((1+$E$9),-Q96)</f>
        <v>5.9179172300740266E-3</v>
      </c>
      <c r="U96" s="19">
        <f t="shared" ref="U96" si="63">S96/T96</f>
        <v>2.6776758334192228</v>
      </c>
    </row>
    <row r="99" spans="1:21" ht="38.2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47</v>
      </c>
      <c r="H99" s="14" t="s">
        <v>18</v>
      </c>
      <c r="I99" s="14" t="s">
        <v>19</v>
      </c>
      <c r="J99" s="15" t="s">
        <v>20</v>
      </c>
      <c r="K99" s="15" t="s">
        <v>21</v>
      </c>
      <c r="L99" s="15" t="s">
        <v>42</v>
      </c>
      <c r="M99" s="15" t="s">
        <v>22</v>
      </c>
      <c r="N99" s="15" t="s">
        <v>23</v>
      </c>
      <c r="O99" s="14" t="s">
        <v>24</v>
      </c>
      <c r="P99" s="14" t="s">
        <v>25</v>
      </c>
      <c r="Q99" s="15" t="s">
        <v>26</v>
      </c>
      <c r="R99" s="15" t="s">
        <v>27</v>
      </c>
      <c r="S99" s="14" t="s">
        <v>28</v>
      </c>
      <c r="T99" s="15" t="s">
        <v>29</v>
      </c>
      <c r="U99" s="16" t="s">
        <v>30</v>
      </c>
    </row>
    <row r="100" spans="1:21" x14ac:dyDescent="0.25">
      <c r="B100" s="46" t="s">
        <v>31</v>
      </c>
      <c r="C100" s="37" t="s">
        <v>63</v>
      </c>
      <c r="D100" s="39"/>
      <c r="E100" s="17">
        <v>27.9190849632684</v>
      </c>
      <c r="F100" s="17">
        <v>27.49</v>
      </c>
      <c r="G100" s="17"/>
      <c r="H100" s="17">
        <f>AVERAGE(E100:G100)</f>
        <v>27.704542481634199</v>
      </c>
      <c r="I100" s="17">
        <f>STDEV(E100:G100)</f>
        <v>0.30340888723226739</v>
      </c>
      <c r="J100" s="18">
        <v>26.190446345481799</v>
      </c>
      <c r="K100" s="18">
        <v>26.33</v>
      </c>
      <c r="L100" s="18"/>
      <c r="M100" s="18">
        <f>AVERAGE(J100:L100)</f>
        <v>26.260223172740901</v>
      </c>
      <c r="N100" s="18">
        <f>STDEV(J100:L100)</f>
        <v>9.8679335449183198E-2</v>
      </c>
      <c r="O100" s="17">
        <f>H100-$H$100</f>
        <v>0</v>
      </c>
      <c r="P100" s="17">
        <f>I100</f>
        <v>0.30340888723226739</v>
      </c>
      <c r="Q100" s="18">
        <f>M100-$M$100</f>
        <v>0</v>
      </c>
      <c r="R100" s="18">
        <f>N100</f>
        <v>9.8679335449183198E-2</v>
      </c>
      <c r="S100" s="17">
        <f>POWER((1+$E$8),-O100)</f>
        <v>1</v>
      </c>
      <c r="T100" s="18">
        <f>POWER((1+$E$9),-Q100)</f>
        <v>1</v>
      </c>
      <c r="U100" s="19">
        <f>S100/T100</f>
        <v>1</v>
      </c>
    </row>
    <row r="101" spans="1:21" x14ac:dyDescent="0.25">
      <c r="B101" s="47"/>
      <c r="C101" s="37" t="s">
        <v>48</v>
      </c>
      <c r="D101" s="39"/>
      <c r="E101" s="17">
        <v>31.991682670610501</v>
      </c>
      <c r="F101" s="17">
        <v>32.39</v>
      </c>
      <c r="G101" s="17"/>
      <c r="H101" s="17">
        <f>AVERAGE(E101:G101)</f>
        <v>32.190841335305251</v>
      </c>
      <c r="I101" s="17">
        <f>STDEV(E101:G101)</f>
        <v>0.28165288467543065</v>
      </c>
      <c r="J101" s="18">
        <v>31.886131676253399</v>
      </c>
      <c r="K101" s="18">
        <v>31.8315495541828</v>
      </c>
      <c r="L101" s="18"/>
      <c r="M101" s="18">
        <f>AVERAGE(J101:L101)</f>
        <v>31.858840615218099</v>
      </c>
      <c r="N101" s="18">
        <f>STDEV(J101:L101)</f>
        <v>3.8595388647672382E-2</v>
      </c>
      <c r="O101" s="17">
        <f t="shared" ref="O101:O104" si="64">H101-$H$100</f>
        <v>4.4862988536710517</v>
      </c>
      <c r="P101" s="17">
        <f>I101</f>
        <v>0.28165288467543065</v>
      </c>
      <c r="Q101" s="18">
        <f t="shared" ref="Q101:Q104" si="65">M101-$M$100</f>
        <v>5.5986174424771988</v>
      </c>
      <c r="R101" s="18">
        <f>N101</f>
        <v>3.8595388647672382E-2</v>
      </c>
      <c r="S101" s="17">
        <f>POWER((1+$E$8),-O101)</f>
        <v>4.3145071182620627E-2</v>
      </c>
      <c r="T101" s="18">
        <f>POWER((1+$E$9),-Q101)</f>
        <v>2.8749946995876713E-2</v>
      </c>
      <c r="U101" s="19">
        <f>S101/T101</f>
        <v>1.5007008948158564</v>
      </c>
    </row>
    <row r="102" spans="1:21" x14ac:dyDescent="0.25">
      <c r="B102" s="47"/>
      <c r="C102" s="37">
        <v>8.24</v>
      </c>
      <c r="D102" s="51"/>
      <c r="E102" s="17">
        <v>31.5797305474719</v>
      </c>
      <c r="F102" s="17">
        <v>31.23</v>
      </c>
      <c r="G102" s="17"/>
      <c r="H102" s="17">
        <f>AVERAGE(E102:G102)</f>
        <v>31.40486527373595</v>
      </c>
      <c r="I102" s="17">
        <f>STDEV(E102:G102)</f>
        <v>0.2472968417054642</v>
      </c>
      <c r="J102" s="18">
        <v>31.9205999862459</v>
      </c>
      <c r="K102" s="18">
        <v>31.4859154856406</v>
      </c>
      <c r="L102" s="18"/>
      <c r="M102" s="18">
        <f>AVERAGE(J102:L102)</f>
        <v>31.70325773594325</v>
      </c>
      <c r="N102" s="18">
        <f>STDEV(J102:L102)</f>
        <v>0.30736835805469565</v>
      </c>
      <c r="O102" s="17">
        <f t="shared" si="64"/>
        <v>3.7003227921017512</v>
      </c>
      <c r="P102" s="17">
        <f>I102</f>
        <v>0.2472968417054642</v>
      </c>
      <c r="Q102" s="18">
        <f t="shared" si="65"/>
        <v>5.4430345632023496</v>
      </c>
      <c r="R102" s="18">
        <f>N102</f>
        <v>0.30736835805469565</v>
      </c>
      <c r="S102" s="17">
        <f>POWER((1+$E$8),-O102)</f>
        <v>7.483143881306531E-2</v>
      </c>
      <c r="T102" s="18">
        <f>POWER((1+$E$9),-Q102)</f>
        <v>3.1730051835849649E-2</v>
      </c>
      <c r="U102" s="19">
        <f>S102/T102</f>
        <v>2.3583774523972982</v>
      </c>
    </row>
    <row r="103" spans="1:21" x14ac:dyDescent="0.25">
      <c r="B103" s="47"/>
      <c r="C103" s="37">
        <v>8.48</v>
      </c>
      <c r="D103" s="51"/>
      <c r="E103" s="17">
        <v>31.954902238790201</v>
      </c>
      <c r="F103" s="17">
        <v>32.24</v>
      </c>
      <c r="G103" s="17"/>
      <c r="H103" s="17">
        <f>AVERAGE(E103:G103)</f>
        <v>32.097451119395103</v>
      </c>
      <c r="I103" s="17">
        <f>STDEV(E103:G103)</f>
        <v>0.20159456025255357</v>
      </c>
      <c r="J103" s="18">
        <v>33.365966019816199</v>
      </c>
      <c r="K103" s="18">
        <v>33.9649277232079</v>
      </c>
      <c r="L103" s="18"/>
      <c r="M103" s="18">
        <f>AVERAGE(J103:L103)</f>
        <v>33.665446871512046</v>
      </c>
      <c r="N103" s="18">
        <f>STDEV(J103:L103)</f>
        <v>0.42352988213931758</v>
      </c>
      <c r="O103" s="17">
        <f t="shared" si="64"/>
        <v>4.3929086377609039</v>
      </c>
      <c r="P103" s="17">
        <f>I103</f>
        <v>0.20159456025255357</v>
      </c>
      <c r="Q103" s="18">
        <f t="shared" si="65"/>
        <v>7.4052236987711453</v>
      </c>
      <c r="R103" s="18">
        <f>N103</f>
        <v>0.42352988213931758</v>
      </c>
      <c r="S103" s="17">
        <f>POWER((1+$E$8),-O103)</f>
        <v>4.606249971371118E-2</v>
      </c>
      <c r="T103" s="18">
        <f>POWER((1+$E$9),-Q103)</f>
        <v>9.146560951510313E-3</v>
      </c>
      <c r="U103" s="19">
        <f>S103/T103</f>
        <v>5.0360457835362888</v>
      </c>
    </row>
    <row r="104" spans="1:21" x14ac:dyDescent="0.25">
      <c r="B104" s="48"/>
      <c r="C104" s="37">
        <v>8.7200000000000006</v>
      </c>
      <c r="D104" s="51"/>
      <c r="E104" s="17">
        <v>32.874754417452699</v>
      </c>
      <c r="F104" s="17">
        <v>33.4</v>
      </c>
      <c r="G104" s="17"/>
      <c r="H104" s="17">
        <f>AVERAGE(E104:G104)</f>
        <v>33.137377208726349</v>
      </c>
      <c r="I104" s="17">
        <f>STDEV(E104:G104)</f>
        <v>0.37140471320747381</v>
      </c>
      <c r="J104" s="18">
        <v>35.038510787781298</v>
      </c>
      <c r="K104" s="18">
        <v>33.791663380417297</v>
      </c>
      <c r="L104" s="18"/>
      <c r="M104" s="18">
        <f>AVERAGE(J104:L104)</f>
        <v>34.415087084099298</v>
      </c>
      <c r="N104" s="18">
        <f>STDEV(J104:L104)</f>
        <v>0.88165425685195076</v>
      </c>
      <c r="O104" s="17">
        <f t="shared" si="64"/>
        <v>5.4328347270921498</v>
      </c>
      <c r="P104" s="17">
        <f>I104</f>
        <v>0.37140471320747381</v>
      </c>
      <c r="Q104" s="18">
        <f t="shared" si="65"/>
        <v>8.1548639113583974</v>
      </c>
      <c r="R104" s="18">
        <f t="shared" ref="R104" si="66">N104</f>
        <v>0.88165425685195076</v>
      </c>
      <c r="S104" s="17">
        <f t="shared" ref="S104" si="67">POWER((1+$E$8),-O104)</f>
        <v>2.2229205420121533E-2</v>
      </c>
      <c r="T104" s="18">
        <f t="shared" ref="T104" si="68">POWER((1+$E$9),-Q104)</f>
        <v>5.6868709156312576E-3</v>
      </c>
      <c r="U104" s="19">
        <f t="shared" ref="U104" si="69">S104/T104</f>
        <v>3.9088640747974552</v>
      </c>
    </row>
    <row r="106" spans="1:21" x14ac:dyDescent="0.25">
      <c r="A106" t="s">
        <v>61</v>
      </c>
    </row>
    <row r="107" spans="1:21" ht="38.2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18</v>
      </c>
      <c r="H107" s="14" t="s">
        <v>19</v>
      </c>
      <c r="I107" s="15" t="s">
        <v>20</v>
      </c>
      <c r="J107" s="15" t="s">
        <v>21</v>
      </c>
      <c r="K107" s="15" t="s">
        <v>22</v>
      </c>
      <c r="L107" s="15" t="s">
        <v>23</v>
      </c>
      <c r="M107" s="14" t="s">
        <v>24</v>
      </c>
      <c r="N107" s="14" t="s">
        <v>25</v>
      </c>
      <c r="O107" s="15" t="s">
        <v>26</v>
      </c>
      <c r="P107" s="15" t="s">
        <v>27</v>
      </c>
      <c r="Q107" s="14" t="s">
        <v>28</v>
      </c>
      <c r="R107" s="15" t="s">
        <v>29</v>
      </c>
      <c r="S107" s="16" t="s">
        <v>30</v>
      </c>
      <c r="T107" s="34"/>
    </row>
    <row r="108" spans="1:21" x14ac:dyDescent="0.25">
      <c r="B108" s="46" t="s">
        <v>31</v>
      </c>
      <c r="C108" s="37" t="s">
        <v>63</v>
      </c>
      <c r="D108" s="39"/>
      <c r="E108" s="17">
        <v>28.743234588019099</v>
      </c>
      <c r="F108" s="17">
        <v>28.691281371815499</v>
      </c>
      <c r="G108" s="17">
        <f>AVERAGE(E108:F108)</f>
        <v>28.717257979917299</v>
      </c>
      <c r="H108" s="17">
        <f>STDEV(E108:F108)</f>
        <v>3.6736471482016413E-2</v>
      </c>
      <c r="I108" s="18">
        <v>27.731009575819701</v>
      </c>
      <c r="J108" s="18">
        <v>28.0439247679343</v>
      </c>
      <c r="K108" s="18">
        <f>AVERAGE(I108:J108)</f>
        <v>27.887467171876999</v>
      </c>
      <c r="L108" s="18">
        <f>STDEV(I108:J108)</f>
        <v>0.22126445428052374</v>
      </c>
      <c r="M108" s="17">
        <f>G108-$G$108</f>
        <v>0</v>
      </c>
      <c r="N108" s="17">
        <f>H108</f>
        <v>3.6736471482016413E-2</v>
      </c>
      <c r="O108" s="18">
        <f>K108-$K$108</f>
        <v>0</v>
      </c>
      <c r="P108" s="18">
        <f>L108</f>
        <v>0.22126445428052374</v>
      </c>
      <c r="Q108" s="17">
        <f>POWER((1+$E$8),-M108)</f>
        <v>1</v>
      </c>
      <c r="R108" s="18">
        <f>POWER((1+$E$9),-O108)</f>
        <v>1</v>
      </c>
      <c r="S108" s="19">
        <f>Q108/R108</f>
        <v>1</v>
      </c>
    </row>
    <row r="109" spans="1:21" x14ac:dyDescent="0.25">
      <c r="B109" s="47"/>
      <c r="C109" s="37" t="s">
        <v>51</v>
      </c>
      <c r="D109" s="39"/>
      <c r="E109" s="17">
        <v>27.209384760657901</v>
      </c>
      <c r="F109" s="17">
        <v>27.174613676230098</v>
      </c>
      <c r="G109" s="17">
        <f>AVERAGE(E109:F109)</f>
        <v>27.191999218444</v>
      </c>
      <c r="H109" s="17">
        <f>STDEV(E109:F109)</f>
        <v>2.4586869588109208E-2</v>
      </c>
      <c r="I109" s="18">
        <v>27.261932065190901</v>
      </c>
      <c r="J109" s="18">
        <v>27.215794070065702</v>
      </c>
      <c r="K109" s="18">
        <f>AVERAGE(I109:J109)</f>
        <v>27.238863067628301</v>
      </c>
      <c r="L109" s="18">
        <f>STDEV(I109:J109)</f>
        <v>3.2624489223380716E-2</v>
      </c>
      <c r="M109" s="17">
        <f t="shared" ref="M109:M112" si="70">G109-$G$108</f>
        <v>-1.5252587614732995</v>
      </c>
      <c r="N109" s="17">
        <f>H109</f>
        <v>2.4586869588109208E-2</v>
      </c>
      <c r="O109" s="18">
        <f t="shared" ref="O109:O112" si="71">K109-$K$108</f>
        <v>-0.64860410424869741</v>
      </c>
      <c r="P109" s="18">
        <f>L109</f>
        <v>3.2624489223380716E-2</v>
      </c>
      <c r="Q109" s="17">
        <f>POWER((1+$E$8),-M109)</f>
        <v>2.9113752563778026</v>
      </c>
      <c r="R109" s="18">
        <f>POWER((1+$E$9),-O109)</f>
        <v>1.5085790577537685</v>
      </c>
      <c r="S109" s="19">
        <f>Q109/R109</f>
        <v>1.929879141178559</v>
      </c>
    </row>
    <row r="110" spans="1:21" x14ac:dyDescent="0.25">
      <c r="B110" s="47"/>
      <c r="C110" s="37"/>
      <c r="D110" s="39"/>
      <c r="E110" s="17"/>
      <c r="F110" s="17"/>
      <c r="G110" s="17" t="e">
        <f>AVERAGE(E110:F110)</f>
        <v>#DIV/0!</v>
      </c>
      <c r="H110" s="17" t="e">
        <f>STDEV(E110:F110)</f>
        <v>#DIV/0!</v>
      </c>
      <c r="I110" s="18"/>
      <c r="J110" s="18"/>
      <c r="K110" s="18" t="e">
        <f>AVERAGE(I110:J110)</f>
        <v>#DIV/0!</v>
      </c>
      <c r="L110" s="18" t="e">
        <f>STDEV(I110:J110)</f>
        <v>#DIV/0!</v>
      </c>
      <c r="M110" s="17" t="e">
        <f t="shared" si="70"/>
        <v>#DIV/0!</v>
      </c>
      <c r="N110" s="17" t="e">
        <f>H110</f>
        <v>#DIV/0!</v>
      </c>
      <c r="O110" s="18" t="e">
        <f t="shared" si="71"/>
        <v>#DIV/0!</v>
      </c>
      <c r="P110" s="18" t="e">
        <f>L110</f>
        <v>#DIV/0!</v>
      </c>
      <c r="Q110" s="17" t="e">
        <f>POWER((1+$E$8),-M110)</f>
        <v>#DIV/0!</v>
      </c>
      <c r="R110" s="18" t="e">
        <f>POWER((1+$E$9),-O110)</f>
        <v>#DIV/0!</v>
      </c>
      <c r="S110" s="19" t="e">
        <f>Q110/R110</f>
        <v>#DIV/0!</v>
      </c>
    </row>
    <row r="111" spans="1:21" x14ac:dyDescent="0.25">
      <c r="B111" s="47"/>
      <c r="C111" s="37">
        <v>9.48</v>
      </c>
      <c r="D111" s="39"/>
      <c r="E111" s="17">
        <v>34.068041513223399</v>
      </c>
      <c r="F111" s="17">
        <v>34.731401763256301</v>
      </c>
      <c r="G111" s="17">
        <f>AVERAGE(E111:F111)</f>
        <v>34.399721638239853</v>
      </c>
      <c r="H111" s="17">
        <f>STDEV(E111:F111)</f>
        <v>0.46906653116786862</v>
      </c>
      <c r="I111" s="18">
        <v>34.852617676830803</v>
      </c>
      <c r="J111" s="18">
        <v>34.0565018202266</v>
      </c>
      <c r="K111" s="18">
        <f>AVERAGE(I111:J111)</f>
        <v>34.454559748528702</v>
      </c>
      <c r="L111" s="18">
        <f>STDEV(I111:J111)</f>
        <v>0.5629389208149691</v>
      </c>
      <c r="M111" s="17">
        <f t="shared" si="70"/>
        <v>5.6824636583225541</v>
      </c>
      <c r="N111" s="17">
        <f>H111</f>
        <v>0.46906653116786862</v>
      </c>
      <c r="O111" s="18">
        <f t="shared" si="71"/>
        <v>6.567092576651703</v>
      </c>
      <c r="P111" s="18">
        <f>L111</f>
        <v>0.5629389208149691</v>
      </c>
      <c r="Q111" s="17">
        <f>POWER((1+$E$8),-M111)</f>
        <v>1.8662425349045102E-2</v>
      </c>
      <c r="R111" s="18">
        <f>POWER((1+$E$9),-O111)</f>
        <v>1.5559829984070407E-2</v>
      </c>
      <c r="S111" s="19">
        <f>Q111/R111</f>
        <v>1.1993977677231062</v>
      </c>
      <c r="T111" t="s">
        <v>67</v>
      </c>
    </row>
    <row r="112" spans="1:21" x14ac:dyDescent="0.25">
      <c r="B112" s="48"/>
      <c r="C112" s="37"/>
      <c r="D112" s="39"/>
      <c r="E112" s="17"/>
      <c r="F112" s="17"/>
      <c r="G112" s="17" t="e">
        <f>AVERAGE(E112:F112)</f>
        <v>#DIV/0!</v>
      </c>
      <c r="H112" s="17" t="e">
        <f>STDEV(E112:F112)</f>
        <v>#DIV/0!</v>
      </c>
      <c r="I112" s="18"/>
      <c r="J112" s="18"/>
      <c r="K112" s="18" t="e">
        <f>AVERAGE(I112:J112)</f>
        <v>#DIV/0!</v>
      </c>
      <c r="L112" s="18" t="e">
        <f>STDEV(I112:J112)</f>
        <v>#DIV/0!</v>
      </c>
      <c r="M112" s="17" t="e">
        <f t="shared" si="70"/>
        <v>#DIV/0!</v>
      </c>
      <c r="N112" s="17" t="e">
        <f>H112</f>
        <v>#DIV/0!</v>
      </c>
      <c r="O112" s="18" t="e">
        <f t="shared" si="71"/>
        <v>#DIV/0!</v>
      </c>
      <c r="P112" s="18" t="e">
        <f t="shared" ref="P112" si="72">L112</f>
        <v>#DIV/0!</v>
      </c>
      <c r="Q112" s="17" t="e">
        <f t="shared" ref="Q112" si="73">POWER((1+$E$8),-M112)</f>
        <v>#DIV/0!</v>
      </c>
      <c r="R112" s="18" t="e">
        <f t="shared" ref="R112" si="74">POWER((1+$E$9),-O112)</f>
        <v>#DIV/0!</v>
      </c>
      <c r="S112" s="19" t="e">
        <f t="shared" ref="S112" si="75">Q112/R112</f>
        <v>#DIV/0!</v>
      </c>
    </row>
    <row r="115" spans="2:19" ht="38.2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22</v>
      </c>
      <c r="L115" s="15" t="s">
        <v>23</v>
      </c>
      <c r="M115" s="14" t="s">
        <v>24</v>
      </c>
      <c r="N115" s="14" t="s">
        <v>25</v>
      </c>
      <c r="O115" s="15" t="s">
        <v>26</v>
      </c>
      <c r="P115" s="15" t="s">
        <v>27</v>
      </c>
      <c r="Q115" s="14" t="s">
        <v>28</v>
      </c>
      <c r="R115" s="15" t="s">
        <v>29</v>
      </c>
      <c r="S115" s="16" t="s">
        <v>30</v>
      </c>
    </row>
    <row r="116" spans="2:19" x14ac:dyDescent="0.25">
      <c r="B116" s="46" t="s">
        <v>31</v>
      </c>
      <c r="C116" s="37" t="s">
        <v>63</v>
      </c>
      <c r="D116" s="39"/>
      <c r="E116" s="17">
        <v>29.5112867256722</v>
      </c>
      <c r="F116" s="17">
        <v>29.665212927291101</v>
      </c>
      <c r="G116" s="17">
        <f>AVERAGE(E116:F116)</f>
        <v>29.58824982648165</v>
      </c>
      <c r="H116" s="17">
        <f>STDEV(E116:F116)</f>
        <v>0.10884226096701288</v>
      </c>
      <c r="I116" s="18">
        <v>28.401258705061299</v>
      </c>
      <c r="J116" s="18">
        <v>28.420633486799101</v>
      </c>
      <c r="K116" s="18">
        <f>AVERAGE(I116:J116)</f>
        <v>28.4109460959302</v>
      </c>
      <c r="L116" s="18">
        <f>STDEV(I116:J116)</f>
        <v>1.3700039550809425E-2</v>
      </c>
      <c r="M116" s="17">
        <f>G116-$G$116</f>
        <v>0</v>
      </c>
      <c r="N116" s="17">
        <f>H116</f>
        <v>0.10884226096701288</v>
      </c>
      <c r="O116" s="18">
        <f>K116-$K$116</f>
        <v>0</v>
      </c>
      <c r="P116" s="18">
        <f>L116</f>
        <v>1.3700039550809425E-2</v>
      </c>
      <c r="Q116" s="17">
        <f>POWER((1+$E$8),-M116)</f>
        <v>1</v>
      </c>
      <c r="R116" s="18">
        <f>POWER((1+$E$9),-O116)</f>
        <v>1</v>
      </c>
      <c r="S116" s="19">
        <f>Q116/R116</f>
        <v>1</v>
      </c>
    </row>
    <row r="117" spans="2:19" x14ac:dyDescent="0.25">
      <c r="B117" s="47"/>
      <c r="C117" s="37" t="s">
        <v>51</v>
      </c>
      <c r="D117" s="39"/>
      <c r="E117" s="17">
        <v>28.420727423848</v>
      </c>
      <c r="F117" s="17">
        <v>28.190754064816101</v>
      </c>
      <c r="G117" s="17">
        <f>AVERAGE(E117:F117)</f>
        <v>28.305740744332049</v>
      </c>
      <c r="H117" s="17">
        <f>STDEV(E117:F117)</f>
        <v>0.16261572166370408</v>
      </c>
      <c r="I117" s="18">
        <v>28.111401512128801</v>
      </c>
      <c r="J117" s="18">
        <v>27.723292108686799</v>
      </c>
      <c r="K117" s="18">
        <f>AVERAGE(I117:J117)</f>
        <v>27.9173468104078</v>
      </c>
      <c r="L117" s="18">
        <f>STDEV(I117:J117)</f>
        <v>0.27443479101610491</v>
      </c>
      <c r="M117" s="17">
        <f t="shared" ref="M117:M120" si="76">G117-$G$116</f>
        <v>-1.2825090821496019</v>
      </c>
      <c r="N117" s="17">
        <f>H117</f>
        <v>0.16261572166370408</v>
      </c>
      <c r="O117" s="18">
        <f t="shared" ref="O117:O120" si="77">K117-$K$116</f>
        <v>-0.49359928552240007</v>
      </c>
      <c r="P117" s="18">
        <f>L117</f>
        <v>0.27443479101610491</v>
      </c>
      <c r="Q117" s="17">
        <f>POWER((1+$E$8),-M117)</f>
        <v>2.4560404529672266</v>
      </c>
      <c r="R117" s="18">
        <f>POWER((1+$E$9),-O117)</f>
        <v>1.3673934268849492</v>
      </c>
      <c r="S117" s="19">
        <f>Q117/R117</f>
        <v>1.7961476226796831</v>
      </c>
    </row>
    <row r="118" spans="2:19" x14ac:dyDescent="0.25">
      <c r="B118" s="47"/>
      <c r="C118" s="37"/>
      <c r="D118" s="39"/>
      <c r="E118" s="17"/>
      <c r="F118" s="17"/>
      <c r="G118" s="17" t="e">
        <f>AVERAGE(E118:F118)</f>
        <v>#DIV/0!</v>
      </c>
      <c r="H118" s="17" t="e">
        <f>STDEV(E118:F118)</f>
        <v>#DIV/0!</v>
      </c>
      <c r="I118" s="18"/>
      <c r="J118" s="18"/>
      <c r="K118" s="18" t="e">
        <f>AVERAGE(I118:J118)</f>
        <v>#DIV/0!</v>
      </c>
      <c r="L118" s="18" t="e">
        <f>STDEV(I118:J118)</f>
        <v>#DIV/0!</v>
      </c>
      <c r="M118" s="17" t="e">
        <f t="shared" si="76"/>
        <v>#DIV/0!</v>
      </c>
      <c r="N118" s="17" t="e">
        <f>H118</f>
        <v>#DIV/0!</v>
      </c>
      <c r="O118" s="18" t="e">
        <f t="shared" si="77"/>
        <v>#DIV/0!</v>
      </c>
      <c r="P118" s="18" t="e">
        <f>L118</f>
        <v>#DIV/0!</v>
      </c>
      <c r="Q118" s="17" t="e">
        <f>POWER((1+$E$8),-M118)</f>
        <v>#DIV/0!</v>
      </c>
      <c r="R118" s="18" t="e">
        <f>POWER((1+$E$9),-O118)</f>
        <v>#DIV/0!</v>
      </c>
      <c r="S118" s="19" t="e">
        <f>Q118/R118</f>
        <v>#DIV/0!</v>
      </c>
    </row>
    <row r="119" spans="2:19" x14ac:dyDescent="0.25">
      <c r="B119" s="47"/>
      <c r="C119" s="37">
        <v>9.48</v>
      </c>
      <c r="D119" s="39"/>
      <c r="E119" s="17">
        <v>32.7822610171417</v>
      </c>
      <c r="F119" s="17">
        <v>34.164580207420599</v>
      </c>
      <c r="G119" s="17">
        <f>AVERAGE(E119:F119)</f>
        <v>33.473420612281146</v>
      </c>
      <c r="H119" s="17">
        <f>STDEV(E119:F119)</f>
        <v>0.97744727321050717</v>
      </c>
      <c r="I119" s="18">
        <v>34.375751026018598</v>
      </c>
      <c r="J119" s="18"/>
      <c r="K119" s="18">
        <f>AVERAGE(I119:J119)</f>
        <v>34.375751026018598</v>
      </c>
      <c r="L119" s="18" t="e">
        <f>STDEV(I119:J119)</f>
        <v>#DIV/0!</v>
      </c>
      <c r="M119" s="17">
        <f t="shared" si="76"/>
        <v>3.8851707857994953</v>
      </c>
      <c r="N119" s="17">
        <f>H119</f>
        <v>0.97744727321050717</v>
      </c>
      <c r="O119" s="18">
        <f t="shared" si="77"/>
        <v>5.9648049300883983</v>
      </c>
      <c r="P119" s="18" t="e">
        <f>L119</f>
        <v>#DIV/0!</v>
      </c>
      <c r="Q119" s="17">
        <f>POWER((1+$E$8),-M119)</f>
        <v>6.5741477905251963E-2</v>
      </c>
      <c r="R119" s="18">
        <f>POWER((1+$E$9),-O119)</f>
        <v>2.2794048873220153E-2</v>
      </c>
      <c r="S119" s="19">
        <f>Q119/R119</f>
        <v>2.8841509584762313</v>
      </c>
    </row>
    <row r="120" spans="2:19" x14ac:dyDescent="0.25">
      <c r="B120" s="48"/>
      <c r="C120" s="37"/>
      <c r="D120" s="39"/>
      <c r="E120" s="17"/>
      <c r="F120" s="17"/>
      <c r="G120" s="17" t="e">
        <f>AVERAGE(E120:F120)</f>
        <v>#DIV/0!</v>
      </c>
      <c r="H120" s="17" t="e">
        <f>STDEV(E120:F120)</f>
        <v>#DIV/0!</v>
      </c>
      <c r="I120" s="18"/>
      <c r="J120" s="18"/>
      <c r="K120" s="18" t="e">
        <f>AVERAGE(I120:J120)</f>
        <v>#DIV/0!</v>
      </c>
      <c r="L120" s="18" t="e">
        <f>STDEV(I120:J120)</f>
        <v>#DIV/0!</v>
      </c>
      <c r="M120" s="17" t="e">
        <f t="shared" si="76"/>
        <v>#DIV/0!</v>
      </c>
      <c r="N120" s="17" t="e">
        <f>H120</f>
        <v>#DIV/0!</v>
      </c>
      <c r="O120" s="18" t="e">
        <f t="shared" si="77"/>
        <v>#DIV/0!</v>
      </c>
      <c r="P120" s="18" t="e">
        <f t="shared" ref="P120" si="78">L120</f>
        <v>#DIV/0!</v>
      </c>
      <c r="Q120" s="17" t="e">
        <f t="shared" ref="Q120" si="79">POWER((1+$E$8),-M120)</f>
        <v>#DIV/0!</v>
      </c>
      <c r="R120" s="18" t="e">
        <f t="shared" ref="R120" si="80">POWER((1+$E$9),-O120)</f>
        <v>#DIV/0!</v>
      </c>
      <c r="S120" s="19" t="e">
        <f t="shared" ref="S120" si="81">Q120/R120</f>
        <v>#DIV/0!</v>
      </c>
    </row>
  </sheetData>
  <mergeCells count="103"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01:D101"/>
    <mergeCell ref="C102:D102"/>
    <mergeCell ref="C103:D103"/>
    <mergeCell ref="C104:D104"/>
    <mergeCell ref="C91:D91"/>
    <mergeCell ref="B92:B96"/>
    <mergeCell ref="C92:D92"/>
    <mergeCell ref="C93:D93"/>
    <mergeCell ref="C94:D94"/>
    <mergeCell ref="C95:D95"/>
    <mergeCell ref="C96:D96"/>
    <mergeCell ref="C83:D83"/>
    <mergeCell ref="B84:B88"/>
    <mergeCell ref="C84:D84"/>
    <mergeCell ref="C85:D85"/>
    <mergeCell ref="C86:D86"/>
    <mergeCell ref="C87:D87"/>
    <mergeCell ref="C88:D88"/>
    <mergeCell ref="C75:D75"/>
    <mergeCell ref="B76:B80"/>
    <mergeCell ref="C76:D76"/>
    <mergeCell ref="C77:D77"/>
    <mergeCell ref="C78:D78"/>
    <mergeCell ref="C79:D79"/>
    <mergeCell ref="C80:D80"/>
    <mergeCell ref="C67:D67"/>
    <mergeCell ref="B68:B72"/>
    <mergeCell ref="C68:D68"/>
    <mergeCell ref="C69:D69"/>
    <mergeCell ref="C70:D70"/>
    <mergeCell ref="C71:D71"/>
    <mergeCell ref="C72:D72"/>
    <mergeCell ref="C59:D59"/>
    <mergeCell ref="B60:B64"/>
    <mergeCell ref="C60:D60"/>
    <mergeCell ref="C61:D61"/>
    <mergeCell ref="C62:D62"/>
    <mergeCell ref="C63:D63"/>
    <mergeCell ref="C64:D64"/>
    <mergeCell ref="C51:D51"/>
    <mergeCell ref="B52:B56"/>
    <mergeCell ref="C52:D52"/>
    <mergeCell ref="C53:D53"/>
    <mergeCell ref="C54:D54"/>
    <mergeCell ref="C55:D55"/>
    <mergeCell ref="C56:D56"/>
    <mergeCell ref="C43:D43"/>
    <mergeCell ref="B44:B48"/>
    <mergeCell ref="C44:D44"/>
    <mergeCell ref="C45:D45"/>
    <mergeCell ref="C46:D46"/>
    <mergeCell ref="C47:D47"/>
    <mergeCell ref="C48:D48"/>
    <mergeCell ref="C35:D35"/>
    <mergeCell ref="B36:B40"/>
    <mergeCell ref="C36:D36"/>
    <mergeCell ref="C37:D37"/>
    <mergeCell ref="C38:D38"/>
    <mergeCell ref="C39:D39"/>
    <mergeCell ref="C40:D40"/>
    <mergeCell ref="C27:D27"/>
    <mergeCell ref="B28:B32"/>
    <mergeCell ref="C28:D28"/>
    <mergeCell ref="C29:D29"/>
    <mergeCell ref="C30:D30"/>
    <mergeCell ref="C31:D31"/>
    <mergeCell ref="C32:D32"/>
    <mergeCell ref="B2:D2"/>
    <mergeCell ref="G7:I7"/>
    <mergeCell ref="H8:I8"/>
    <mergeCell ref="H9:I9"/>
    <mergeCell ref="AA9:AC9"/>
    <mergeCell ref="C11:D11"/>
    <mergeCell ref="C19:D19"/>
    <mergeCell ref="B20:B24"/>
    <mergeCell ref="C20:D20"/>
    <mergeCell ref="C21:D21"/>
    <mergeCell ref="C22:D22"/>
    <mergeCell ref="C23:D23"/>
    <mergeCell ref="C24:D24"/>
    <mergeCell ref="B12:B16"/>
    <mergeCell ref="C12:D12"/>
    <mergeCell ref="C13:D13"/>
    <mergeCell ref="C14:D14"/>
    <mergeCell ref="C15:D15"/>
    <mergeCell ref="C16:D1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D8F2-4A4B-4F31-9F95-B0C8DAA67BCA}">
  <dimension ref="A1:AI120"/>
  <sheetViews>
    <sheetView topLeftCell="A76" workbookViewId="0">
      <selection sqref="A1:XFD1048576"/>
    </sheetView>
  </sheetViews>
  <sheetFormatPr defaultRowHeight="15" x14ac:dyDescent="0.25"/>
  <cols>
    <col min="13" max="15" width="15.7109375" bestFit="1" customWidth="1"/>
    <col min="17" max="18" width="15.7109375" bestFit="1" customWidth="1"/>
    <col min="19" max="19" width="18.7109375" customWidth="1"/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68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31" t="s">
        <v>6</v>
      </c>
      <c r="F7" s="32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1.18</v>
      </c>
      <c r="F8" s="10"/>
      <c r="G8" s="9" t="s">
        <v>9</v>
      </c>
      <c r="H8" s="40" t="s">
        <v>69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33" t="s">
        <v>11</v>
      </c>
      <c r="E9" s="13">
        <v>0.88500000000000001</v>
      </c>
      <c r="F9" s="13"/>
      <c r="G9" s="33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38.2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40</v>
      </c>
      <c r="F12" s="17">
        <v>40</v>
      </c>
      <c r="G12" s="17">
        <f>AVERAGE(E12:F12)</f>
        <v>40</v>
      </c>
      <c r="H12" s="17">
        <f>STDEV(E12:F12)</f>
        <v>0</v>
      </c>
      <c r="I12" s="18">
        <v>25.02</v>
      </c>
      <c r="J12" s="18">
        <v>25.26</v>
      </c>
      <c r="K12" s="18">
        <f>AVERAGE(I12:J12)</f>
        <v>25.14</v>
      </c>
      <c r="L12" s="18">
        <f>STDEV(I12:J12)</f>
        <v>0.1697056274847728</v>
      </c>
      <c r="M12" s="17">
        <f>G12-$G$13</f>
        <v>12.630000000000003</v>
      </c>
      <c r="N12" s="17">
        <f>H12</f>
        <v>0</v>
      </c>
      <c r="O12" s="18">
        <f>K12-$K$13</f>
        <v>-6.4999999999997726E-2</v>
      </c>
      <c r="P12" s="18">
        <f>L12</f>
        <v>0.1697056274847728</v>
      </c>
      <c r="Q12" s="17">
        <f>POWER((1+$E$8),-M12)</f>
        <v>5.3124454766212225E-5</v>
      </c>
      <c r="R12" s="18">
        <f>POWER((1+$E$9),-O12)</f>
        <v>1.0420660284503944</v>
      </c>
      <c r="S12" s="19">
        <f>Q12/R12</f>
        <v>5.0979931516634323E-5</v>
      </c>
    </row>
    <row r="13" spans="1:35" x14ac:dyDescent="0.25">
      <c r="B13" s="47"/>
      <c r="C13" s="37" t="s">
        <v>33</v>
      </c>
      <c r="D13" s="39"/>
      <c r="E13" s="17">
        <v>27.4</v>
      </c>
      <c r="F13" s="17">
        <v>27.34</v>
      </c>
      <c r="G13" s="17">
        <f>AVERAGE(E13:F13)</f>
        <v>27.369999999999997</v>
      </c>
      <c r="H13" s="17">
        <f>STDEV(E13:F13)</f>
        <v>4.2426406871191945E-2</v>
      </c>
      <c r="I13" s="18">
        <v>25.36</v>
      </c>
      <c r="J13" s="18">
        <v>25.05</v>
      </c>
      <c r="K13" s="18">
        <f>AVERAGE(I13:J13)</f>
        <v>25.204999999999998</v>
      </c>
      <c r="L13" s="18">
        <f>STDEV(I13:J13)</f>
        <v>0.21920310216782884</v>
      </c>
      <c r="M13" s="17">
        <f t="shared" ref="M13:M16" si="0">G13-$G$13</f>
        <v>0</v>
      </c>
      <c r="N13" s="17">
        <f>H13</f>
        <v>4.2426406871191945E-2</v>
      </c>
      <c r="O13" s="18">
        <f>K13-$K$13</f>
        <v>0</v>
      </c>
      <c r="P13" s="18">
        <f>L13</f>
        <v>0.21920310216782884</v>
      </c>
      <c r="Q13" s="17">
        <f>POWER((1+$E$8),-M13)</f>
        <v>1</v>
      </c>
      <c r="R13" s="18">
        <f>POWER((1+$E$9),-O13)</f>
        <v>1</v>
      </c>
      <c r="S13" s="19">
        <f>Q13/R13</f>
        <v>1</v>
      </c>
    </row>
    <row r="14" spans="1:35" x14ac:dyDescent="0.25">
      <c r="B14" s="47"/>
      <c r="C14" s="49">
        <v>45292</v>
      </c>
      <c r="D14" s="39"/>
      <c r="E14" s="17">
        <v>25.95</v>
      </c>
      <c r="F14" s="17">
        <v>26.03</v>
      </c>
      <c r="G14" s="17">
        <f>AVERAGE(E14:F14)</f>
        <v>25.990000000000002</v>
      </c>
      <c r="H14" s="17">
        <f>STDEV(E14:F14)</f>
        <v>5.6568542494925107E-2</v>
      </c>
      <c r="I14" s="18">
        <v>25</v>
      </c>
      <c r="J14" s="18">
        <v>25.05</v>
      </c>
      <c r="K14" s="18">
        <f>AVERAGE(I14:J14)</f>
        <v>25.024999999999999</v>
      </c>
      <c r="L14" s="18">
        <f>STDEV(I14:J14)</f>
        <v>3.5355339059327882E-2</v>
      </c>
      <c r="M14" s="17">
        <f t="shared" si="0"/>
        <v>-1.3799999999999955</v>
      </c>
      <c r="N14" s="17">
        <f>H14</f>
        <v>5.6568542494925107E-2</v>
      </c>
      <c r="O14" s="18">
        <f t="shared" ref="O14:O16" si="1">K14-$K$13</f>
        <v>-0.17999999999999972</v>
      </c>
      <c r="P14" s="18">
        <f>L14</f>
        <v>3.5355339059327882E-2</v>
      </c>
      <c r="Q14" s="17">
        <f>POWER((1+$E$8),-M14)</f>
        <v>2.9313654254381487</v>
      </c>
      <c r="R14" s="18">
        <f>POWER((1+$E$9),-O14)</f>
        <v>1.1208720604776934</v>
      </c>
      <c r="S14" s="19">
        <f>Q14/R14</f>
        <v>2.6152542549672075</v>
      </c>
    </row>
    <row r="15" spans="1:35" x14ac:dyDescent="0.25">
      <c r="B15" s="47"/>
      <c r="C15" s="49">
        <v>17533</v>
      </c>
      <c r="D15" s="39"/>
      <c r="E15" s="17"/>
      <c r="F15" s="17"/>
      <c r="G15" s="17" t="e">
        <f>AVERAGE(E15:F15)</f>
        <v>#DIV/0!</v>
      </c>
      <c r="H15" s="17" t="e">
        <f>STDEV(E15:F15)</f>
        <v>#DIV/0!</v>
      </c>
      <c r="I15" s="18">
        <v>36.97</v>
      </c>
      <c r="J15" s="18">
        <v>36.97</v>
      </c>
      <c r="K15" s="18">
        <f>AVERAGE(I15:J15)</f>
        <v>36.97</v>
      </c>
      <c r="L15" s="18">
        <f>STDEV(I15:J15)</f>
        <v>0</v>
      </c>
      <c r="M15" s="17" t="e">
        <f t="shared" si="0"/>
        <v>#DIV/0!</v>
      </c>
      <c r="N15" s="17" t="e">
        <f>H15</f>
        <v>#DIV/0!</v>
      </c>
      <c r="O15" s="18">
        <f t="shared" si="1"/>
        <v>11.765000000000001</v>
      </c>
      <c r="P15" s="18">
        <f>L15</f>
        <v>0</v>
      </c>
      <c r="Q15" s="17" t="e">
        <f>POWER((1+$E$8),-M15)</f>
        <v>#DIV/0!</v>
      </c>
      <c r="R15" s="18">
        <f>POWER((1+$E$9),-O15)</f>
        <v>5.7671588510580408E-4</v>
      </c>
      <c r="S15" s="19" t="e">
        <f>Q15/R15</f>
        <v>#DIV/0!</v>
      </c>
    </row>
    <row r="16" spans="1:35" x14ac:dyDescent="0.25">
      <c r="B16" s="48"/>
      <c r="C16" s="49">
        <v>26299</v>
      </c>
      <c r="D16" s="50"/>
      <c r="E16" s="17">
        <v>27.88</v>
      </c>
      <c r="F16" s="17">
        <v>27.66</v>
      </c>
      <c r="G16" s="17">
        <f>AVERAGE(E16:F16)</f>
        <v>27.77</v>
      </c>
      <c r="H16" s="17">
        <f>STDEV(E16:F16)</f>
        <v>0.15556349186103965</v>
      </c>
      <c r="I16" s="18">
        <v>27.31</v>
      </c>
      <c r="J16" s="18">
        <v>27.46</v>
      </c>
      <c r="K16" s="18">
        <f>AVERAGE(I16:J16)</f>
        <v>27.384999999999998</v>
      </c>
      <c r="L16" s="18">
        <f>STDEV(I16:J16)</f>
        <v>0.10606601717798363</v>
      </c>
      <c r="M16" s="17">
        <f t="shared" si="0"/>
        <v>0.40000000000000213</v>
      </c>
      <c r="N16" s="17">
        <f>H16</f>
        <v>0.15556349186103965</v>
      </c>
      <c r="O16" s="18">
        <f t="shared" si="1"/>
        <v>2.1799999999999997</v>
      </c>
      <c r="P16" s="18">
        <f t="shared" ref="P16" si="2">L16</f>
        <v>0.10606601717798363</v>
      </c>
      <c r="Q16" s="17">
        <f t="shared" ref="Q16" si="3">POWER((1+$E$8),-M16)</f>
        <v>0.73217922600556051</v>
      </c>
      <c r="R16" s="18">
        <f t="shared" ref="R16" si="4">POWER((1+$E$9),-O16)</f>
        <v>0.25108527674541198</v>
      </c>
      <c r="S16" s="19">
        <f t="shared" ref="S16" si="5">Q16/R16</f>
        <v>2.9160579843475012</v>
      </c>
    </row>
    <row r="19" spans="1:19" ht="38.2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19" x14ac:dyDescent="0.25">
      <c r="B20" s="46" t="s">
        <v>31</v>
      </c>
      <c r="C20" s="37" t="s">
        <v>63</v>
      </c>
      <c r="D20" s="39"/>
      <c r="E20" s="17">
        <v>40</v>
      </c>
      <c r="F20" s="17">
        <v>40</v>
      </c>
      <c r="G20" s="17">
        <f>AVERAGE(E20:F20)</f>
        <v>40</v>
      </c>
      <c r="H20" s="17">
        <f>STDEV(E20:F20)</f>
        <v>0</v>
      </c>
      <c r="I20" s="18">
        <v>27.67</v>
      </c>
      <c r="J20" s="18">
        <v>27.42</v>
      </c>
      <c r="K20" s="18">
        <f>AVERAGE(I20:J20)</f>
        <v>27.545000000000002</v>
      </c>
      <c r="L20" s="18">
        <f>STDEV(I20:J20)</f>
        <v>0.17677669529663689</v>
      </c>
      <c r="M20" s="17">
        <f>G20-$G$21</f>
        <v>10.865000000000002</v>
      </c>
      <c r="N20" s="17">
        <f>H20</f>
        <v>0</v>
      </c>
      <c r="O20" s="18">
        <f>K20-$K$21</f>
        <v>0.47500000000000142</v>
      </c>
      <c r="P20" s="18">
        <f>L20</f>
        <v>0.17677669529663689</v>
      </c>
      <c r="Q20" s="17">
        <f>POWER((1+$E$8),-M20)</f>
        <v>2.102181437921303E-4</v>
      </c>
      <c r="R20" s="18">
        <f>POWER((1+$E$9),-O20)</f>
        <v>0.73999213965550736</v>
      </c>
      <c r="S20" s="19">
        <f>Q20/R20</f>
        <v>2.8408159023147773E-4</v>
      </c>
    </row>
    <row r="21" spans="1:19" ht="13.5" customHeight="1" x14ac:dyDescent="0.25">
      <c r="B21" s="47"/>
      <c r="C21" s="37" t="s">
        <v>33</v>
      </c>
      <c r="D21" s="39"/>
      <c r="E21" s="17">
        <v>29.15</v>
      </c>
      <c r="F21" s="17">
        <v>29.12</v>
      </c>
      <c r="G21" s="17">
        <f>AVERAGE(E21:F21)</f>
        <v>29.134999999999998</v>
      </c>
      <c r="H21" s="17">
        <f>STDEV(E21:F21)</f>
        <v>2.1213203435594716E-2</v>
      </c>
      <c r="I21" s="18">
        <v>27.05</v>
      </c>
      <c r="J21" s="18">
        <v>27.09</v>
      </c>
      <c r="K21" s="18">
        <f>AVERAGE(I21:J21)</f>
        <v>27.07</v>
      </c>
      <c r="L21" s="18">
        <f>STDEV(I21:J21)</f>
        <v>2.8284271247461298E-2</v>
      </c>
      <c r="M21" s="17">
        <f>G21-$G$21</f>
        <v>0</v>
      </c>
      <c r="N21" s="17">
        <f>H21</f>
        <v>2.1213203435594716E-2</v>
      </c>
      <c r="O21" s="18">
        <f>K21-$K$21</f>
        <v>0</v>
      </c>
      <c r="P21" s="18">
        <f>L21</f>
        <v>2.8284271247461298E-2</v>
      </c>
      <c r="Q21" s="17">
        <f>POWER((1+$E$8),-M21)</f>
        <v>1</v>
      </c>
      <c r="R21" s="18">
        <f>POWER((1+$E$9),-O21)</f>
        <v>1</v>
      </c>
      <c r="S21" s="19">
        <f>Q21/R21</f>
        <v>1</v>
      </c>
    </row>
    <row r="22" spans="1:19" x14ac:dyDescent="0.25">
      <c r="B22" s="47"/>
      <c r="C22" s="49">
        <v>45292</v>
      </c>
      <c r="D22" s="39"/>
      <c r="E22" s="17">
        <v>28</v>
      </c>
      <c r="F22" s="17">
        <v>27.81</v>
      </c>
      <c r="G22" s="17">
        <f>AVERAGE(E22:F22)</f>
        <v>27.905000000000001</v>
      </c>
      <c r="H22" s="17">
        <f>STDEV(E22:F22)</f>
        <v>0.13435028842544494</v>
      </c>
      <c r="I22" s="18">
        <v>27.85</v>
      </c>
      <c r="J22" s="18">
        <v>27.75</v>
      </c>
      <c r="K22" s="18">
        <f>AVERAGE(I22:J22)</f>
        <v>27.8</v>
      </c>
      <c r="L22" s="18">
        <f>STDEV(I22:J22)</f>
        <v>7.0710678118655765E-2</v>
      </c>
      <c r="M22" s="17">
        <f>G22-$G$21</f>
        <v>-1.2299999999999969</v>
      </c>
      <c r="N22" s="17">
        <f>H22</f>
        <v>0.13435028842544494</v>
      </c>
      <c r="O22" s="18">
        <f>K22-$K$21</f>
        <v>0.73000000000000043</v>
      </c>
      <c r="P22" s="18">
        <f>L22</f>
        <v>7.0710678118655765E-2</v>
      </c>
      <c r="Q22" s="17">
        <f>POWER((1+$E$8),-M22)</f>
        <v>2.6079633693345836</v>
      </c>
      <c r="R22" s="18">
        <f>POWER((1+$E$9),-O22)</f>
        <v>0.62953910338801966</v>
      </c>
      <c r="S22" s="19">
        <f>Q22/R22</f>
        <v>4.1426550873475323</v>
      </c>
    </row>
    <row r="23" spans="1:19" x14ac:dyDescent="0.25">
      <c r="B23" s="47"/>
      <c r="C23" s="49">
        <v>17533</v>
      </c>
      <c r="D23" s="39"/>
      <c r="E23" s="17" t="s">
        <v>34</v>
      </c>
      <c r="F23" s="17" t="s">
        <v>34</v>
      </c>
      <c r="G23" s="17" t="e">
        <f>AVERAGE(E23:F23)</f>
        <v>#DIV/0!</v>
      </c>
      <c r="H23" s="17" t="e">
        <f>STDEV(E23:F23)</f>
        <v>#DIV/0!</v>
      </c>
      <c r="I23" s="18">
        <v>38.590000000000003</v>
      </c>
      <c r="J23" s="18">
        <v>38.590000000000003</v>
      </c>
      <c r="K23" s="18">
        <f>AVERAGE(I23:J23)</f>
        <v>38.590000000000003</v>
      </c>
      <c r="L23" s="18">
        <f>STDEV(I23:J23)</f>
        <v>0</v>
      </c>
      <c r="M23" s="17" t="e">
        <f>G23-$G$21</f>
        <v>#DIV/0!</v>
      </c>
      <c r="N23" s="17" t="e">
        <f>H23</f>
        <v>#DIV/0!</v>
      </c>
      <c r="O23" s="18">
        <f>K23-$K$21</f>
        <v>11.520000000000003</v>
      </c>
      <c r="P23" s="18">
        <f>L23</f>
        <v>0</v>
      </c>
      <c r="Q23" s="17" t="e">
        <f>POWER((1+$E$8),-M23)</f>
        <v>#DIV/0!</v>
      </c>
      <c r="R23" s="18">
        <f>POWER((1+$E$9),-O23)</f>
        <v>6.7361724321432709E-4</v>
      </c>
      <c r="S23" s="19" t="e">
        <f>Q23/R23</f>
        <v>#DIV/0!</v>
      </c>
    </row>
    <row r="24" spans="1:19" x14ac:dyDescent="0.25">
      <c r="B24" s="48"/>
      <c r="C24" s="49">
        <v>26299</v>
      </c>
      <c r="D24" s="50"/>
      <c r="E24" s="17">
        <v>29.74</v>
      </c>
      <c r="F24" s="17">
        <v>29.57</v>
      </c>
      <c r="G24" s="17">
        <f>AVERAGE(E24:F24)</f>
        <v>29.655000000000001</v>
      </c>
      <c r="H24" s="17">
        <f>STDEV(E24:F24)</f>
        <v>0.12020815280171177</v>
      </c>
      <c r="I24" s="18">
        <v>29.61</v>
      </c>
      <c r="J24" s="18">
        <v>29.53</v>
      </c>
      <c r="K24" s="18">
        <f>AVERAGE(I24:J24)</f>
        <v>29.57</v>
      </c>
      <c r="L24" s="18">
        <f>STDEV(I24:J24)</f>
        <v>5.6568542494922595E-2</v>
      </c>
      <c r="M24" s="17">
        <f>G24-$G$21</f>
        <v>0.52000000000000313</v>
      </c>
      <c r="N24" s="17">
        <f>H24</f>
        <v>0.12020815280171177</v>
      </c>
      <c r="O24" s="18">
        <f>K24-$K$21</f>
        <v>2.5</v>
      </c>
      <c r="P24" s="18">
        <f t="shared" ref="P24" si="6">L24</f>
        <v>5.6568542494922595E-2</v>
      </c>
      <c r="Q24" s="17">
        <f t="shared" ref="Q24" si="7">POWER((1+$E$8),-M24)</f>
        <v>0.66681079702568724</v>
      </c>
      <c r="R24" s="18">
        <f t="shared" ref="R24" si="8">POWER((1+$E$9),-O24)</f>
        <v>0.20498477882183924</v>
      </c>
      <c r="S24" s="19">
        <f t="shared" ref="S24" si="9">Q24/R24</f>
        <v>3.2529771276590256</v>
      </c>
    </row>
    <row r="26" spans="1:19" x14ac:dyDescent="0.25">
      <c r="A26" t="s">
        <v>54</v>
      </c>
    </row>
    <row r="27" spans="1:19" ht="38.2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19" x14ac:dyDescent="0.25">
      <c r="B28" s="46" t="s">
        <v>31</v>
      </c>
      <c r="C28" s="37" t="s">
        <v>63</v>
      </c>
      <c r="D28" s="39"/>
      <c r="E28" s="17">
        <v>40</v>
      </c>
      <c r="F28" s="17">
        <v>40</v>
      </c>
      <c r="G28" s="17">
        <f>AVERAGE(E28:F28)</f>
        <v>40</v>
      </c>
      <c r="H28" s="17">
        <f>STDEV(E28:F28)</f>
        <v>0</v>
      </c>
      <c r="I28" s="18">
        <v>27.55</v>
      </c>
      <c r="J28" s="18">
        <v>27.51</v>
      </c>
      <c r="K28" s="18">
        <f>AVERAGE(I28:J28)</f>
        <v>27.53</v>
      </c>
      <c r="L28" s="18">
        <f>STDEV(I28:J28)</f>
        <v>2.8284271247461298E-2</v>
      </c>
      <c r="M28" s="17">
        <f>G28-$G$29</f>
        <v>11.649999999999999</v>
      </c>
      <c r="N28" s="17">
        <f>H28</f>
        <v>0</v>
      </c>
      <c r="O28" s="18">
        <f>K28-$K$29</f>
        <v>-0.68999999999999773</v>
      </c>
      <c r="P28" s="18">
        <f>L28</f>
        <v>2.8284271247461298E-2</v>
      </c>
      <c r="Q28" s="17">
        <f>POWER((1+$E$8),-M28)</f>
        <v>1.140202134033633E-4</v>
      </c>
      <c r="R28" s="18">
        <f>POWER((1+$E$9),-O28)</f>
        <v>1.5486912143752478</v>
      </c>
      <c r="S28" s="19">
        <f>Q28/R28</f>
        <v>7.3623594132262061E-5</v>
      </c>
    </row>
    <row r="29" spans="1:19" x14ac:dyDescent="0.25">
      <c r="B29" s="47"/>
      <c r="C29" s="37" t="s">
        <v>35</v>
      </c>
      <c r="D29" s="39"/>
      <c r="E29" s="17">
        <v>28.46</v>
      </c>
      <c r="F29" s="17">
        <v>28.24</v>
      </c>
      <c r="G29" s="17">
        <f>AVERAGE(E29:F29)</f>
        <v>28.35</v>
      </c>
      <c r="H29" s="17">
        <f>STDEV(E29:F29)</f>
        <v>0.15556349186104218</v>
      </c>
      <c r="I29" s="18">
        <v>28.34</v>
      </c>
      <c r="J29" s="18">
        <v>28.1</v>
      </c>
      <c r="K29" s="18">
        <f>AVERAGE(I29:J29)</f>
        <v>28.22</v>
      </c>
      <c r="L29" s="18">
        <f>STDEV(I29:J29)</f>
        <v>0.16970562748477031</v>
      </c>
      <c r="M29" s="17">
        <f>G29-$G$29</f>
        <v>0</v>
      </c>
      <c r="N29" s="17">
        <f>H29</f>
        <v>0.15556349186104218</v>
      </c>
      <c r="O29" s="18">
        <f t="shared" ref="O29:O32" si="10">K29-$K$29</f>
        <v>0</v>
      </c>
      <c r="P29" s="18">
        <f>L29</f>
        <v>0.16970562748477031</v>
      </c>
      <c r="Q29" s="17">
        <f>POWER((1+$E$8),-M29)</f>
        <v>1</v>
      </c>
      <c r="R29" s="18">
        <f>POWER((1+$E$9),-O29)</f>
        <v>1</v>
      </c>
      <c r="S29" s="19">
        <f>Q29/R29</f>
        <v>1</v>
      </c>
    </row>
    <row r="30" spans="1:19" x14ac:dyDescent="0.25">
      <c r="B30" s="47"/>
      <c r="C30" s="37">
        <v>24</v>
      </c>
      <c r="D30" s="39"/>
      <c r="E30" s="17" t="s">
        <v>34</v>
      </c>
      <c r="F30" s="17" t="s">
        <v>34</v>
      </c>
      <c r="G30" s="17" t="e">
        <f>AVERAGE(E30:F30)</f>
        <v>#DIV/0!</v>
      </c>
      <c r="H30" s="17" t="e">
        <f>STDEV(E30:F30)</f>
        <v>#DIV/0!</v>
      </c>
      <c r="I30" s="18" t="s">
        <v>34</v>
      </c>
      <c r="J30" s="18" t="s">
        <v>34</v>
      </c>
      <c r="K30" s="18" t="e">
        <f>AVERAGE(I30:J30)</f>
        <v>#DIV/0!</v>
      </c>
      <c r="L30" s="18" t="e">
        <f>STDEV(I30:J30)</f>
        <v>#DIV/0!</v>
      </c>
      <c r="M30" s="17" t="e">
        <f t="shared" ref="M30:M32" si="11">G30-$G$29</f>
        <v>#DIV/0!</v>
      </c>
      <c r="N30" s="17" t="e">
        <f>H30</f>
        <v>#DIV/0!</v>
      </c>
      <c r="O30" s="18" t="e">
        <f t="shared" si="10"/>
        <v>#DIV/0!</v>
      </c>
      <c r="P30" s="18" t="e">
        <f>L30</f>
        <v>#DIV/0!</v>
      </c>
      <c r="Q30" s="17" t="e">
        <f>POWER((1+$E$8),-M30)</f>
        <v>#DIV/0!</v>
      </c>
      <c r="R30" s="18" t="e">
        <f>POWER((1+$E$9),-O30)</f>
        <v>#DIV/0!</v>
      </c>
      <c r="S30" s="19" t="e">
        <f>Q30/R30</f>
        <v>#DIV/0!</v>
      </c>
    </row>
    <row r="31" spans="1:19" x14ac:dyDescent="0.25">
      <c r="B31" s="47"/>
      <c r="C31" s="37">
        <v>48</v>
      </c>
      <c r="D31" s="39"/>
      <c r="E31" s="17">
        <v>29.98</v>
      </c>
      <c r="F31" s="17">
        <v>30.59</v>
      </c>
      <c r="G31" s="17">
        <f>AVERAGE(E31:F31)</f>
        <v>30.285</v>
      </c>
      <c r="H31" s="17">
        <f>STDEV(E31:F31)</f>
        <v>0.43133513652379357</v>
      </c>
      <c r="I31" s="18">
        <v>31.8</v>
      </c>
      <c r="J31" s="18">
        <v>31.44</v>
      </c>
      <c r="K31" s="18">
        <f>AVERAGE(I31:J31)</f>
        <v>31.62</v>
      </c>
      <c r="L31" s="18">
        <f>STDEV(I31:J31)</f>
        <v>0.25455844122715671</v>
      </c>
      <c r="M31" s="17">
        <f t="shared" si="11"/>
        <v>1.9349999999999987</v>
      </c>
      <c r="N31" s="17">
        <f>H31</f>
        <v>0.43133513652379357</v>
      </c>
      <c r="O31" s="18">
        <f t="shared" si="10"/>
        <v>3.4000000000000021</v>
      </c>
      <c r="P31" s="18">
        <f>L31</f>
        <v>0.25455844122715671</v>
      </c>
      <c r="Q31" s="17">
        <f>POWER((1+$E$8),-M31)</f>
        <v>0.22135364858507478</v>
      </c>
      <c r="R31" s="18">
        <f>POWER((1+$E$9),-O31)</f>
        <v>0.11586209966334422</v>
      </c>
      <c r="S31" s="19">
        <f>Q31/R31</f>
        <v>1.9104922941000815</v>
      </c>
    </row>
    <row r="32" spans="1:19" x14ac:dyDescent="0.25">
      <c r="B32" s="48"/>
      <c r="C32" s="37">
        <v>72</v>
      </c>
      <c r="D32" s="39"/>
      <c r="E32" s="17">
        <v>31.39</v>
      </c>
      <c r="F32" s="17">
        <v>31.14</v>
      </c>
      <c r="G32" s="17">
        <f>AVERAGE(E32:F32)</f>
        <v>31.265000000000001</v>
      </c>
      <c r="H32" s="17">
        <f>STDEV(E32:F32)</f>
        <v>0.17677669529663689</v>
      </c>
      <c r="I32" s="18">
        <v>32.799999999999997</v>
      </c>
      <c r="J32" s="18">
        <v>33.43</v>
      </c>
      <c r="K32" s="18">
        <f>AVERAGE(I32:J32)</f>
        <v>33.114999999999995</v>
      </c>
      <c r="L32" s="18">
        <f>STDEV(I32:J32)</f>
        <v>0.44547727214752675</v>
      </c>
      <c r="M32" s="17">
        <f t="shared" si="11"/>
        <v>2.9149999999999991</v>
      </c>
      <c r="N32" s="17">
        <f>H32</f>
        <v>0.17677669529663689</v>
      </c>
      <c r="O32" s="18">
        <f t="shared" si="10"/>
        <v>4.894999999999996</v>
      </c>
      <c r="P32" s="18">
        <f t="shared" ref="P32" si="12">L32</f>
        <v>0.44547727214752675</v>
      </c>
      <c r="Q32" s="17">
        <f t="shared" ref="Q32" si="13">POWER((1+$E$8),-M32)</f>
        <v>0.10313339661971749</v>
      </c>
      <c r="R32" s="18">
        <f t="shared" ref="R32" si="14">POWER((1+$E$9),-O32)</f>
        <v>4.4910813263561944E-2</v>
      </c>
      <c r="S32" s="19">
        <f t="shared" ref="S32" si="15">Q32/R32</f>
        <v>2.2964045655212839</v>
      </c>
    </row>
    <row r="35" spans="1:19" ht="38.2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40</v>
      </c>
      <c r="F36" s="17">
        <v>40</v>
      </c>
      <c r="G36" s="17">
        <f>AVERAGE(E36:F36)</f>
        <v>40</v>
      </c>
      <c r="H36" s="17">
        <f>STDEV(E36:F36)</f>
        <v>0</v>
      </c>
      <c r="I36" s="18">
        <v>27.44</v>
      </c>
      <c r="J36" s="18">
        <v>27.33</v>
      </c>
      <c r="K36" s="18">
        <f>AVERAGE(I36:J36)</f>
        <v>27.384999999999998</v>
      </c>
      <c r="L36" s="18">
        <f>STDEV(I36:J36)</f>
        <v>7.7781745930522339E-2</v>
      </c>
      <c r="M36" s="17">
        <f>G36-$G$37</f>
        <v>11.725000000000001</v>
      </c>
      <c r="N36" s="17">
        <f>H36</f>
        <v>0</v>
      </c>
      <c r="O36" s="18">
        <f>K36-$K$37</f>
        <v>-1.0300000000000011</v>
      </c>
      <c r="P36" s="18">
        <f>L36</f>
        <v>7.7781745930522339E-2</v>
      </c>
      <c r="Q36" s="17">
        <f>POWER((1+$E$8),-M36)</f>
        <v>1.0754682966189129E-4</v>
      </c>
      <c r="R36" s="18">
        <f>POWER((1+$E$9),-O36)</f>
        <v>1.9211916710751245</v>
      </c>
      <c r="S36" s="19">
        <f>Q36/R36</f>
        <v>5.5979229600608593E-5</v>
      </c>
    </row>
    <row r="37" spans="1:19" x14ac:dyDescent="0.25">
      <c r="B37" s="47"/>
      <c r="C37" s="37" t="s">
        <v>35</v>
      </c>
      <c r="D37" s="39"/>
      <c r="E37" s="17">
        <v>28.38</v>
      </c>
      <c r="F37" s="17">
        <v>28.17</v>
      </c>
      <c r="G37" s="17">
        <f>AVERAGE(E37:F37)</f>
        <v>28.274999999999999</v>
      </c>
      <c r="H37" s="17">
        <f>STDEV(E37:F37)</f>
        <v>0.14849242404917307</v>
      </c>
      <c r="I37" s="18">
        <v>28.5</v>
      </c>
      <c r="J37" s="18">
        <v>28.33</v>
      </c>
      <c r="K37" s="18">
        <f>AVERAGE(I37:J37)</f>
        <v>28.414999999999999</v>
      </c>
      <c r="L37" s="18">
        <f>STDEV(I37:J37)</f>
        <v>0.12020815280171429</v>
      </c>
      <c r="M37" s="17">
        <f t="shared" ref="M37:M40" si="16">G37-$G$37</f>
        <v>0</v>
      </c>
      <c r="N37" s="17">
        <f>H37</f>
        <v>0.14849242404917307</v>
      </c>
      <c r="O37" s="18">
        <f t="shared" ref="O37:O40" si="17">K37-$K$37</f>
        <v>0</v>
      </c>
      <c r="P37" s="18">
        <f>L37</f>
        <v>0.12020815280171429</v>
      </c>
      <c r="Q37" s="17">
        <f>POWER((1+$E$8),-M37)</f>
        <v>1</v>
      </c>
      <c r="R37" s="18">
        <f>POWER((1+$E$9),-O37)</f>
        <v>1</v>
      </c>
      <c r="S37" s="19">
        <f>Q37/R37</f>
        <v>1</v>
      </c>
    </row>
    <row r="38" spans="1:19" x14ac:dyDescent="0.25">
      <c r="B38" s="47"/>
      <c r="C38" s="37">
        <v>24</v>
      </c>
      <c r="D38" s="39"/>
      <c r="E38" s="17" t="s">
        <v>34</v>
      </c>
      <c r="F38" s="17" t="s">
        <v>34</v>
      </c>
      <c r="G38" s="17" t="e">
        <f>AVERAGE(E38:F38)</f>
        <v>#DIV/0!</v>
      </c>
      <c r="H38" s="17" t="e">
        <f>STDEV(E38:F38)</f>
        <v>#DIV/0!</v>
      </c>
      <c r="I38" s="18" t="s">
        <v>34</v>
      </c>
      <c r="J38" s="18" t="s">
        <v>34</v>
      </c>
      <c r="K38" s="18" t="e">
        <f>AVERAGE(I38:J38)</f>
        <v>#DIV/0!</v>
      </c>
      <c r="L38" s="18" t="e">
        <f>STDEV(I38:J38)</f>
        <v>#DIV/0!</v>
      </c>
      <c r="M38" s="17" t="e">
        <f t="shared" si="16"/>
        <v>#DIV/0!</v>
      </c>
      <c r="N38" s="17" t="e">
        <f>H38</f>
        <v>#DIV/0!</v>
      </c>
      <c r="O38" s="18" t="e">
        <f t="shared" si="17"/>
        <v>#DIV/0!</v>
      </c>
      <c r="P38" s="18" t="e">
        <f>L38</f>
        <v>#DIV/0!</v>
      </c>
      <c r="Q38" s="17" t="e">
        <f>POWER((1+$E$8),-M38)</f>
        <v>#DIV/0!</v>
      </c>
      <c r="R38" s="18" t="e">
        <f>POWER((1+$E$9),-O38)</f>
        <v>#DIV/0!</v>
      </c>
      <c r="S38" s="19" t="e">
        <f>Q38/R38</f>
        <v>#DIV/0!</v>
      </c>
    </row>
    <row r="39" spans="1:19" x14ac:dyDescent="0.25">
      <c r="B39" s="47"/>
      <c r="C39" s="37">
        <v>48</v>
      </c>
      <c r="D39" s="39"/>
      <c r="E39" s="17">
        <v>30.11</v>
      </c>
      <c r="F39" s="17">
        <v>30.14</v>
      </c>
      <c r="G39" s="17">
        <f>AVERAGE(E39:F39)</f>
        <v>30.125</v>
      </c>
      <c r="H39" s="17">
        <f>STDEV(E39:F39)</f>
        <v>2.1213203435597228E-2</v>
      </c>
      <c r="I39" s="18">
        <v>31.49</v>
      </c>
      <c r="J39" s="18">
        <v>31.17</v>
      </c>
      <c r="K39" s="18">
        <f>AVERAGE(I39:J39)</f>
        <v>31.33</v>
      </c>
      <c r="L39" s="18">
        <f>STDEV(I39:J39)</f>
        <v>0.22627416997969291</v>
      </c>
      <c r="M39" s="17">
        <f t="shared" si="16"/>
        <v>1.8500000000000014</v>
      </c>
      <c r="N39" s="17">
        <f>H39</f>
        <v>2.1213203435597228E-2</v>
      </c>
      <c r="O39" s="18">
        <f t="shared" si="17"/>
        <v>2.9149999999999991</v>
      </c>
      <c r="P39" s="18">
        <f>L39</f>
        <v>0.22627416997969291</v>
      </c>
      <c r="Q39" s="17">
        <f>POWER((1+$E$8),-M39)</f>
        <v>0.2365132559524914</v>
      </c>
      <c r="R39" s="18">
        <f>POWER((1+$E$9),-O39)</f>
        <v>0.15756777466795957</v>
      </c>
      <c r="S39" s="19">
        <f>Q39/R39</f>
        <v>1.5010255520260571</v>
      </c>
    </row>
    <row r="40" spans="1:19" x14ac:dyDescent="0.25">
      <c r="B40" s="48"/>
      <c r="C40" s="37">
        <v>72</v>
      </c>
      <c r="D40" s="39"/>
      <c r="E40" s="17">
        <v>31.05</v>
      </c>
      <c r="F40" s="17">
        <v>31.08</v>
      </c>
      <c r="G40" s="17">
        <f>AVERAGE(E40:F40)</f>
        <v>31.064999999999998</v>
      </c>
      <c r="H40" s="17">
        <f>STDEV(E40:F40)</f>
        <v>2.1213203435594716E-2</v>
      </c>
      <c r="I40" s="18">
        <v>32.4</v>
      </c>
      <c r="J40" s="18">
        <v>32.950000000000003</v>
      </c>
      <c r="K40" s="18">
        <f>AVERAGE(I40:J40)</f>
        <v>32.674999999999997</v>
      </c>
      <c r="L40" s="18">
        <f>STDEV(I40:J40)</f>
        <v>0.38890872965260415</v>
      </c>
      <c r="M40" s="17">
        <f t="shared" si="16"/>
        <v>2.7899999999999991</v>
      </c>
      <c r="N40" s="17">
        <f>H40</f>
        <v>2.1213203435594716E-2</v>
      </c>
      <c r="O40" s="18">
        <f t="shared" si="17"/>
        <v>4.259999999999998</v>
      </c>
      <c r="P40" s="18">
        <f t="shared" ref="P40" si="18">L40</f>
        <v>0.38890872965260415</v>
      </c>
      <c r="Q40" s="17">
        <f t="shared" ref="Q40" si="19">POWER((1+$E$8),-M40)</f>
        <v>0.113685842042363</v>
      </c>
      <c r="R40" s="18">
        <f t="shared" ref="R40" si="20">POWER((1+$E$9),-O40)</f>
        <v>6.7169734186634619E-2</v>
      </c>
      <c r="S40" s="19">
        <f t="shared" ref="S40" si="21">Q40/R40</f>
        <v>1.692515884110557</v>
      </c>
    </row>
    <row r="42" spans="1:19" x14ac:dyDescent="0.25">
      <c r="A42" t="s">
        <v>55</v>
      </c>
    </row>
    <row r="43" spans="1:19" ht="38.2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63</v>
      </c>
      <c r="D44" s="39"/>
      <c r="E44" s="17">
        <v>40</v>
      </c>
      <c r="F44" s="17">
        <v>40</v>
      </c>
      <c r="G44" s="17">
        <f>AVERAGE(E44:F44)</f>
        <v>40</v>
      </c>
      <c r="H44" s="17">
        <f>STDEV(E44:F44)</f>
        <v>0</v>
      </c>
      <c r="I44" s="18">
        <v>26.985367107529498</v>
      </c>
      <c r="J44" s="18">
        <v>27.0257786619383</v>
      </c>
      <c r="K44" s="18">
        <f>AVERAGE(I44:J44)</f>
        <v>27.005572884733901</v>
      </c>
      <c r="L44" s="18">
        <f>STDEV(I44:J44)</f>
        <v>2.8575284160753139E-2</v>
      </c>
      <c r="M44" s="17">
        <f>G44-$G$45</f>
        <v>9.3981602230880483</v>
      </c>
      <c r="N44" s="17">
        <f>H44</f>
        <v>0</v>
      </c>
      <c r="O44" s="18">
        <f>K44-$K$45</f>
        <v>-4.3001964145911487</v>
      </c>
      <c r="P44" s="18">
        <f>L44</f>
        <v>2.8575284160753139E-2</v>
      </c>
      <c r="Q44" s="17">
        <f>POWER((1+$E$8),-M44)</f>
        <v>6.5937373616772931E-4</v>
      </c>
      <c r="R44" s="18">
        <f>POWER((1+$E$9),-O44)</f>
        <v>15.271893953435914</v>
      </c>
      <c r="S44" s="19">
        <f>Q44/R44</f>
        <v>4.3175636118097947E-5</v>
      </c>
    </row>
    <row r="45" spans="1:19" x14ac:dyDescent="0.25">
      <c r="B45" s="47"/>
      <c r="C45" s="37" t="s">
        <v>37</v>
      </c>
      <c r="D45" s="39"/>
      <c r="E45" s="17">
        <v>30.566026661521501</v>
      </c>
      <c r="F45" s="17">
        <v>30.637652892302398</v>
      </c>
      <c r="G45" s="17">
        <f>AVERAGE(E45:F45)</f>
        <v>30.601839776911952</v>
      </c>
      <c r="H45" s="17">
        <f>STDEV(E45:F45)</f>
        <v>5.064739349600475E-2</v>
      </c>
      <c r="I45" s="18">
        <v>31.425266028121399</v>
      </c>
      <c r="J45" s="18">
        <v>31.1862725705287</v>
      </c>
      <c r="K45" s="18">
        <f>AVERAGE(I45:J45)</f>
        <v>31.30576929932505</v>
      </c>
      <c r="L45" s="18">
        <f>STDEV(I45:J45)</f>
        <v>0.16899389452301677</v>
      </c>
      <c r="M45" s="17">
        <f>G45-$G$45</f>
        <v>0</v>
      </c>
      <c r="N45" s="17">
        <f>H45</f>
        <v>5.064739349600475E-2</v>
      </c>
      <c r="O45" s="18">
        <f t="shared" ref="O45:O48" si="22">K45-$K$45</f>
        <v>0</v>
      </c>
      <c r="P45" s="18">
        <f>L45</f>
        <v>0.16899389452301677</v>
      </c>
      <c r="Q45" s="17">
        <f>POWER((1+$E$8),-M45)</f>
        <v>1</v>
      </c>
      <c r="R45" s="18">
        <f>POWER((1+$E$9),-O45)</f>
        <v>1</v>
      </c>
      <c r="S45" s="19">
        <f>Q45/R45</f>
        <v>1</v>
      </c>
    </row>
    <row r="46" spans="1:19" x14ac:dyDescent="0.25">
      <c r="B46" s="47"/>
      <c r="C46" s="37">
        <v>3.24</v>
      </c>
      <c r="D46" s="39"/>
      <c r="E46" s="17">
        <v>32.088483815910401</v>
      </c>
      <c r="F46" s="17">
        <v>31.646310259481201</v>
      </c>
      <c r="G46" s="17">
        <f>AVERAGE(E46:F46)</f>
        <v>31.867397037695802</v>
      </c>
      <c r="H46" s="17">
        <f>STDEV(E46:F46)</f>
        <v>0.31266392021245981</v>
      </c>
      <c r="I46" s="18">
        <v>33.5782846528843</v>
      </c>
      <c r="J46" s="18">
        <v>33.117815781183097</v>
      </c>
      <c r="K46" s="18">
        <f>AVERAGE(I46:J46)</f>
        <v>33.348050217033702</v>
      </c>
      <c r="L46" s="18">
        <f>STDEV(I46:J46)</f>
        <v>0.32560066170523855</v>
      </c>
      <c r="M46" s="17">
        <f t="shared" ref="M46:M48" si="23">G46-$G$45</f>
        <v>1.2655572607838508</v>
      </c>
      <c r="N46" s="17">
        <f>H46</f>
        <v>0.31266392021245981</v>
      </c>
      <c r="O46" s="18">
        <f t="shared" si="22"/>
        <v>2.0422809177086521</v>
      </c>
      <c r="P46" s="18">
        <f>L46</f>
        <v>0.32560066170523855</v>
      </c>
      <c r="Q46" s="17">
        <f>POWER((1+$E$8),-M46)</f>
        <v>0.37296143491030731</v>
      </c>
      <c r="R46" s="18">
        <f>POWER((1+$E$9),-O46)</f>
        <v>0.2739913638658284</v>
      </c>
      <c r="S46" s="19">
        <f>Q46/R46</f>
        <v>1.3612160239216293</v>
      </c>
    </row>
    <row r="47" spans="1:19" x14ac:dyDescent="0.25">
      <c r="B47" s="47"/>
      <c r="C47" s="37">
        <v>3.48</v>
      </c>
      <c r="D47" s="39"/>
      <c r="E47" s="17">
        <v>33.044048992342702</v>
      </c>
      <c r="F47" s="17">
        <v>33.857793443010401</v>
      </c>
      <c r="G47" s="17">
        <f>AVERAGE(E47:F47)</f>
        <v>33.450921217676552</v>
      </c>
      <c r="H47" s="17">
        <f>STDEV(E47:F47)</f>
        <v>0.57540421922005158</v>
      </c>
      <c r="I47" s="18">
        <v>34.322622599789199</v>
      </c>
      <c r="J47" s="18">
        <v>34.5253309122483</v>
      </c>
      <c r="K47" s="18">
        <f>AVERAGE(I47:J47)</f>
        <v>34.423976756018746</v>
      </c>
      <c r="L47" s="18">
        <f>STDEV(I47:J47)</f>
        <v>0.14333642234271227</v>
      </c>
      <c r="M47" s="17">
        <f t="shared" si="23"/>
        <v>2.8490814407645999</v>
      </c>
      <c r="N47" s="17">
        <f>H47</f>
        <v>0.57540421922005158</v>
      </c>
      <c r="O47" s="18">
        <f t="shared" si="22"/>
        <v>3.1182074566936961</v>
      </c>
      <c r="P47" s="18">
        <f>L47</f>
        <v>0.14333642234271227</v>
      </c>
      <c r="Q47" s="17">
        <f>POWER((1+$E$8),-M47)</f>
        <v>0.10857001193385175</v>
      </c>
      <c r="R47" s="18">
        <f>POWER((1+$E$9),-O47)</f>
        <v>0.13852306150757404</v>
      </c>
      <c r="S47" s="19">
        <f>Q47/R47</f>
        <v>0.78376849856090902</v>
      </c>
    </row>
    <row r="48" spans="1:19" x14ac:dyDescent="0.25">
      <c r="B48" s="48"/>
      <c r="C48" s="37">
        <v>3.72</v>
      </c>
      <c r="D48" s="39"/>
      <c r="E48" s="17">
        <v>32.017325068320098</v>
      </c>
      <c r="F48" s="17">
        <v>33.199394091093502</v>
      </c>
      <c r="G48" s="17">
        <f>AVERAGE(E48:F48)</f>
        <v>32.6083595797068</v>
      </c>
      <c r="H48" s="17">
        <f>STDEV(E48:F48)</f>
        <v>0.83584902183362997</v>
      </c>
      <c r="I48" s="18">
        <v>34.314667682930498</v>
      </c>
      <c r="J48" s="18">
        <v>34.5613409374075</v>
      </c>
      <c r="K48" s="18">
        <f>AVERAGE(I48:J48)</f>
        <v>34.438004310168999</v>
      </c>
      <c r="L48" s="18">
        <f>STDEV(I48:J48)</f>
        <v>0.17442433097804336</v>
      </c>
      <c r="M48" s="17">
        <f t="shared" si="23"/>
        <v>2.0065198027948483</v>
      </c>
      <c r="N48" s="17">
        <f>H48</f>
        <v>0.83584902183362997</v>
      </c>
      <c r="O48" s="18">
        <f t="shared" si="22"/>
        <v>3.1322350108439494</v>
      </c>
      <c r="P48" s="18">
        <f t="shared" ref="P48" si="24">L48</f>
        <v>0.17442433097804336</v>
      </c>
      <c r="Q48" s="17">
        <f t="shared" ref="Q48" si="25">POWER((1+$E$8),-M48)</f>
        <v>0.20935355655282351</v>
      </c>
      <c r="R48" s="18">
        <f t="shared" ref="R48" si="26">POWER((1+$E$9),-O48)</f>
        <v>0.13729671187425474</v>
      </c>
      <c r="S48" s="19">
        <f t="shared" ref="S48" si="27">Q48/R48</f>
        <v>1.5248257128296205</v>
      </c>
    </row>
    <row r="51" spans="1:19" ht="38.2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40</v>
      </c>
      <c r="F52" s="17">
        <v>40</v>
      </c>
      <c r="G52" s="17">
        <f>AVERAGE(E52:F52)</f>
        <v>40</v>
      </c>
      <c r="H52" s="17">
        <f>STDEV(E52:F52)</f>
        <v>0</v>
      </c>
      <c r="I52" s="18">
        <v>26.357245505021002</v>
      </c>
      <c r="J52" s="18">
        <v>26.587433334867601</v>
      </c>
      <c r="K52" s="18">
        <f>AVERAGE(I52:J52)</f>
        <v>26.472339419944301</v>
      </c>
      <c r="L52" s="18">
        <f>STDEV(I52:J52)</f>
        <v>0.16276737543114556</v>
      </c>
      <c r="M52" s="17">
        <f>G52-$G$53</f>
        <v>9.6025796701068984</v>
      </c>
      <c r="N52" s="17">
        <f>H52</f>
        <v>0</v>
      </c>
      <c r="O52" s="18">
        <f>K52-$K$53</f>
        <v>-4.2872421600617479</v>
      </c>
      <c r="P52" s="18">
        <f>L52</f>
        <v>0.16276737543114556</v>
      </c>
      <c r="Q52" s="17">
        <f>POWER((1+$E$8),-M52)</f>
        <v>5.6226953782247179E-4</v>
      </c>
      <c r="R52" s="18">
        <f>POWER((1+$E$9),-O52)</f>
        <v>15.146993754189664</v>
      </c>
      <c r="S52" s="19">
        <f>Q52/R52</f>
        <v>3.712086681668749E-5</v>
      </c>
    </row>
    <row r="53" spans="1:19" x14ac:dyDescent="0.25">
      <c r="B53" s="47"/>
      <c r="C53" s="37" t="s">
        <v>37</v>
      </c>
      <c r="D53" s="39"/>
      <c r="E53" s="17">
        <v>30.566006038186799</v>
      </c>
      <c r="F53" s="17">
        <v>30.2288346215994</v>
      </c>
      <c r="G53" s="17">
        <f>AVERAGE(E53:F53)</f>
        <v>30.397420329893102</v>
      </c>
      <c r="H53" s="17">
        <f>STDEV(E53:F53)</f>
        <v>0.23841619509122414</v>
      </c>
      <c r="I53" s="18">
        <v>30.995949372325398</v>
      </c>
      <c r="J53" s="18">
        <v>30.5232137876867</v>
      </c>
      <c r="K53" s="18">
        <f>AVERAGE(I53:J53)</f>
        <v>30.759581580006049</v>
      </c>
      <c r="L53" s="18">
        <f>STDEV(I53:J53)</f>
        <v>0.33427453760621079</v>
      </c>
      <c r="M53" s="17">
        <f>G53-$G$53</f>
        <v>0</v>
      </c>
      <c r="N53" s="17">
        <f>H53</f>
        <v>0.23841619509122414</v>
      </c>
      <c r="O53" s="18">
        <f t="shared" ref="O53:O56" si="28">K53-$K$53</f>
        <v>0</v>
      </c>
      <c r="P53" s="18">
        <f>L53</f>
        <v>0.33427453760621079</v>
      </c>
      <c r="Q53" s="17">
        <f>POWER((1+$E$8),-M53)</f>
        <v>1</v>
      </c>
      <c r="R53" s="18">
        <f>POWER((1+$E$9),-O53)</f>
        <v>1</v>
      </c>
      <c r="S53" s="19">
        <f>Q53/R53</f>
        <v>1</v>
      </c>
    </row>
    <row r="54" spans="1:19" x14ac:dyDescent="0.25">
      <c r="B54" s="47"/>
      <c r="C54" s="37">
        <v>3.24</v>
      </c>
      <c r="D54" s="39"/>
      <c r="E54" s="17">
        <v>31.3126038221579</v>
      </c>
      <c r="F54" s="17">
        <v>31.656014007834401</v>
      </c>
      <c r="G54" s="17">
        <f>AVERAGE(E54:F54)</f>
        <v>31.484308914996149</v>
      </c>
      <c r="H54" s="17">
        <f>STDEV(E54:F54)</f>
        <v>0.24282767102038483</v>
      </c>
      <c r="I54" s="18">
        <v>32.898550882590399</v>
      </c>
      <c r="J54" s="18">
        <v>32.328474322602602</v>
      </c>
      <c r="K54" s="18">
        <f>AVERAGE(I54:J54)</f>
        <v>32.613512602596501</v>
      </c>
      <c r="L54" s="18">
        <f>STDEV(I54:J54)</f>
        <v>0.40310500136287075</v>
      </c>
      <c r="M54" s="17">
        <f t="shared" ref="M54:M56" si="29">G54-$G$53</f>
        <v>1.086888585103047</v>
      </c>
      <c r="N54" s="17">
        <f>H54</f>
        <v>0.24282767102038483</v>
      </c>
      <c r="O54" s="18">
        <f t="shared" si="28"/>
        <v>1.8539310225904515</v>
      </c>
      <c r="P54" s="18">
        <f>L54</f>
        <v>0.40310500136287075</v>
      </c>
      <c r="Q54" s="17">
        <f>POWER((1+$E$8),-M54)</f>
        <v>0.42868224905644281</v>
      </c>
      <c r="R54" s="18">
        <f>POWER((1+$E$9),-O54)</f>
        <v>0.3087391747325427</v>
      </c>
      <c r="S54" s="19">
        <f>Q54/R54</f>
        <v>1.388493214143639</v>
      </c>
    </row>
    <row r="55" spans="1:19" x14ac:dyDescent="0.25">
      <c r="B55" s="47"/>
      <c r="C55" s="37">
        <v>3.48</v>
      </c>
      <c r="D55" s="39"/>
      <c r="E55" s="17">
        <v>33.205763287171102</v>
      </c>
      <c r="F55" s="17">
        <v>33.132472389217597</v>
      </c>
      <c r="G55" s="17">
        <f>AVERAGE(E55:F55)</f>
        <v>33.169117838194353</v>
      </c>
      <c r="H55" s="17">
        <f>STDEV(E55:F55)</f>
        <v>5.1824490942174929E-2</v>
      </c>
      <c r="I55" s="18">
        <v>34.322622599789199</v>
      </c>
      <c r="J55" s="18">
        <v>34.5253309122483</v>
      </c>
      <c r="K55" s="18">
        <f>AVERAGE(I55:J55)</f>
        <v>34.423976756018746</v>
      </c>
      <c r="L55" s="18">
        <f>STDEV(I55:J55)</f>
        <v>0.14333642234271227</v>
      </c>
      <c r="M55" s="17">
        <f t="shared" si="29"/>
        <v>2.7716975083012514</v>
      </c>
      <c r="N55" s="17">
        <f>H55</f>
        <v>5.1824490942174929E-2</v>
      </c>
      <c r="O55" s="18">
        <f t="shared" si="28"/>
        <v>3.6643951760126967</v>
      </c>
      <c r="P55" s="18">
        <f>L55</f>
        <v>0.14333642234271227</v>
      </c>
      <c r="Q55" s="17">
        <f>POWER((1+$E$8),-M55)</f>
        <v>0.11531902981985381</v>
      </c>
      <c r="R55" s="18">
        <f>POWER((1+$E$9),-O55)</f>
        <v>9.7982925131293641E-2</v>
      </c>
      <c r="S55" s="19">
        <f>Q55/R55</f>
        <v>1.1769298545162885</v>
      </c>
    </row>
    <row r="56" spans="1:19" x14ac:dyDescent="0.25">
      <c r="B56" s="48"/>
      <c r="C56" s="37">
        <v>3.72</v>
      </c>
      <c r="D56" s="39"/>
      <c r="E56" s="17">
        <v>33.843344110318597</v>
      </c>
      <c r="F56" s="17">
        <v>33.193204026542197</v>
      </c>
      <c r="G56" s="17">
        <f>AVERAGE(E56:F56)</f>
        <v>33.518274068430401</v>
      </c>
      <c r="H56" s="17">
        <f>STDEV(E56:F56)</f>
        <v>0.45971846195948224</v>
      </c>
      <c r="I56" s="18">
        <v>35.428724987189099</v>
      </c>
      <c r="J56" s="18">
        <v>34.382927913516397</v>
      </c>
      <c r="K56" s="18">
        <f>AVERAGE(I56:J56)</f>
        <v>34.905826450352748</v>
      </c>
      <c r="L56" s="18">
        <f>STDEV(I56:J56)</f>
        <v>0.7394902025390151</v>
      </c>
      <c r="M56" s="17">
        <f t="shared" si="29"/>
        <v>3.1208537385372992</v>
      </c>
      <c r="N56" s="17">
        <f>H56</f>
        <v>0.45971846195948224</v>
      </c>
      <c r="O56" s="18">
        <f t="shared" si="28"/>
        <v>4.146244870346699</v>
      </c>
      <c r="P56" s="18">
        <f t="shared" ref="P56" si="30">L56</f>
        <v>0.7394902025390151</v>
      </c>
      <c r="Q56" s="17">
        <f t="shared" ref="Q56" si="31">POWER((1+$E$8),-M56)</f>
        <v>8.7846970022253848E-2</v>
      </c>
      <c r="R56" s="18">
        <f t="shared" ref="R56" si="32">POWER((1+$E$9),-O56)</f>
        <v>7.2192437988028269E-2</v>
      </c>
      <c r="S56" s="19">
        <f t="shared" ref="S56" si="33">Q56/R56</f>
        <v>1.2168444849697635</v>
      </c>
    </row>
    <row r="58" spans="1:19" x14ac:dyDescent="0.25">
      <c r="A58" t="s">
        <v>56</v>
      </c>
    </row>
    <row r="59" spans="1:19" ht="38.2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40</v>
      </c>
      <c r="F60" s="17">
        <v>40</v>
      </c>
      <c r="G60" s="17">
        <f>AVERAGE(E60:F60)</f>
        <v>40</v>
      </c>
      <c r="H60" s="17">
        <f>STDEV(E60:F60)</f>
        <v>0</v>
      </c>
      <c r="I60" s="18">
        <v>26.985367107529498</v>
      </c>
      <c r="J60" s="18">
        <v>27.0257786619383</v>
      </c>
      <c r="K60" s="18">
        <f>AVERAGE(I60:J60)</f>
        <v>27.005572884733901</v>
      </c>
      <c r="L60" s="18">
        <f>STDEV(I60:J60)</f>
        <v>2.8575284160753139E-2</v>
      </c>
      <c r="M60" s="17">
        <f>G60-$G$61</f>
        <v>11.322570901072851</v>
      </c>
      <c r="N60" s="17">
        <f>H60</f>
        <v>0</v>
      </c>
      <c r="O60" s="18">
        <f>K60-$K$61</f>
        <v>-2.1522312849961978</v>
      </c>
      <c r="P60" s="18">
        <f>L60</f>
        <v>2.8575284160753139E-2</v>
      </c>
      <c r="Q60" s="17">
        <f>POWER((1+$E$8),-M60)</f>
        <v>1.4716426110576459E-4</v>
      </c>
      <c r="R60" s="18">
        <f>POWER((1+$E$9),-O60)</f>
        <v>3.9132150070304608</v>
      </c>
      <c r="S60" s="19">
        <f>Q60/R60</f>
        <v>3.760699599724781E-5</v>
      </c>
    </row>
    <row r="61" spans="1:19" x14ac:dyDescent="0.25">
      <c r="B61" s="47"/>
      <c r="C61" s="37" t="s">
        <v>38</v>
      </c>
      <c r="D61" s="39"/>
      <c r="E61" s="17">
        <v>28.4552704274011</v>
      </c>
      <c r="F61" s="17">
        <v>28.899587770453198</v>
      </c>
      <c r="G61" s="17">
        <f>AVERAGE(E61:F61)</f>
        <v>28.677429098927149</v>
      </c>
      <c r="H61" s="17">
        <f>STDEV(E61:F61)</f>
        <v>0.31417980627092845</v>
      </c>
      <c r="I61" s="18">
        <v>29.0700034788381</v>
      </c>
      <c r="J61" s="18">
        <v>29.245604860622102</v>
      </c>
      <c r="K61" s="18">
        <f>AVERAGE(I61:J61)</f>
        <v>29.157804169730099</v>
      </c>
      <c r="L61" s="18">
        <f>STDEV(I61:J61)</f>
        <v>0.12416892784519576</v>
      </c>
      <c r="M61" s="17">
        <f t="shared" ref="M61:M64" si="34">G61-$G$61</f>
        <v>0</v>
      </c>
      <c r="N61" s="17">
        <f>H61</f>
        <v>0.31417980627092845</v>
      </c>
      <c r="O61" s="18">
        <f t="shared" ref="O61:O64" si="35">K61-$K$61</f>
        <v>0</v>
      </c>
      <c r="P61" s="18">
        <f>L61</f>
        <v>0.12416892784519576</v>
      </c>
      <c r="Q61" s="17">
        <f>POWER((1+$E$8),-M61)</f>
        <v>1</v>
      </c>
      <c r="R61" s="18">
        <f>POWER((1+$E$9),-O61)</f>
        <v>1</v>
      </c>
      <c r="S61" s="19">
        <f>Q61/R61</f>
        <v>1</v>
      </c>
    </row>
    <row r="62" spans="1:19" x14ac:dyDescent="0.25">
      <c r="B62" s="47"/>
      <c r="C62" s="37" t="s">
        <v>39</v>
      </c>
      <c r="D62" s="39"/>
      <c r="E62" s="17">
        <v>29.6393875912986</v>
      </c>
      <c r="F62" s="17">
        <v>29.362934038799601</v>
      </c>
      <c r="G62" s="17">
        <f>AVERAGE(E62:F62)</f>
        <v>29.501160815049101</v>
      </c>
      <c r="H62" s="17">
        <f>STDEV(E62:F62)</f>
        <v>0.19548218165515377</v>
      </c>
      <c r="I62" s="18">
        <v>30.558768682028099</v>
      </c>
      <c r="J62" s="18">
        <v>30.939740945605202</v>
      </c>
      <c r="K62" s="18">
        <f>AVERAGE(I62:J62)</f>
        <v>30.749254813816648</v>
      </c>
      <c r="L62" s="18">
        <f>STDEV(I62:J62)</f>
        <v>0.26938807101935841</v>
      </c>
      <c r="M62" s="17">
        <f t="shared" si="34"/>
        <v>0.82373171612195151</v>
      </c>
      <c r="N62" s="17">
        <f>H62</f>
        <v>0.19548218165515377</v>
      </c>
      <c r="O62" s="18">
        <f t="shared" si="35"/>
        <v>1.5914506440865495</v>
      </c>
      <c r="P62" s="18">
        <f>L62</f>
        <v>0.26938807101935841</v>
      </c>
      <c r="Q62" s="17">
        <f>POWER((1+$E$8),-M62)</f>
        <v>0.52626277529572596</v>
      </c>
      <c r="R62" s="18">
        <f>POWER((1+$E$9),-O62)</f>
        <v>0.36463266155131308</v>
      </c>
      <c r="S62" s="19">
        <f>Q62/R62</f>
        <v>1.4432683376655424</v>
      </c>
    </row>
    <row r="63" spans="1:19" x14ac:dyDescent="0.25">
      <c r="B63" s="47"/>
      <c r="C63" s="37" t="s">
        <v>40</v>
      </c>
      <c r="D63" s="39"/>
      <c r="E63" s="17">
        <v>30.802106315893699</v>
      </c>
      <c r="F63" s="17">
        <v>31.028981597983599</v>
      </c>
      <c r="G63" s="17">
        <f>AVERAGE(E63:F63)</f>
        <v>30.915543956938649</v>
      </c>
      <c r="H63" s="17">
        <f>STDEV(E63:F63)</f>
        <v>0.16042505044937888</v>
      </c>
      <c r="I63" s="18">
        <v>32.403069460510302</v>
      </c>
      <c r="J63" s="18">
        <v>32.567058937794897</v>
      </c>
      <c r="K63" s="18">
        <f>AVERAGE(I63:J63)</f>
        <v>32.485064199152603</v>
      </c>
      <c r="L63" s="18">
        <f>STDEV(I63:J63)</f>
        <v>0.11595807143117434</v>
      </c>
      <c r="M63" s="17">
        <f t="shared" si="34"/>
        <v>2.2381148580114996</v>
      </c>
      <c r="N63" s="17">
        <f>H63</f>
        <v>0.16042505044937888</v>
      </c>
      <c r="O63" s="18">
        <f t="shared" si="35"/>
        <v>3.3272600294225043</v>
      </c>
      <c r="P63" s="18">
        <f>L63</f>
        <v>0.11595807143117434</v>
      </c>
      <c r="Q63" s="17">
        <f>POWER((1+$E$8),-M63)</f>
        <v>0.17478151234230563</v>
      </c>
      <c r="R63" s="18">
        <f>POWER((1+$E$9),-O63)</f>
        <v>0.12132981471697273</v>
      </c>
      <c r="S63" s="19">
        <f>Q63/R63</f>
        <v>1.4405487451705108</v>
      </c>
    </row>
    <row r="64" spans="1:19" x14ac:dyDescent="0.25">
      <c r="B64" s="48"/>
      <c r="C64" s="37" t="s">
        <v>41</v>
      </c>
      <c r="D64" s="39"/>
      <c r="E64" s="17">
        <v>31.134457646482499</v>
      </c>
      <c r="F64" s="17">
        <v>31.483075457260799</v>
      </c>
      <c r="G64" s="17">
        <f>AVERAGE(E64:F64)</f>
        <v>31.308766551871649</v>
      </c>
      <c r="H64" s="17">
        <f>STDEV(E64:F64)</f>
        <v>0.24651001804374492</v>
      </c>
      <c r="I64" s="18">
        <v>32.978781201133899</v>
      </c>
      <c r="J64" s="18">
        <v>32.784802109000303</v>
      </c>
      <c r="K64" s="18">
        <f>AVERAGE(I64:J64)</f>
        <v>32.881791655067104</v>
      </c>
      <c r="L64" s="18">
        <f>STDEV(I64:J64)</f>
        <v>0.1371639314560755</v>
      </c>
      <c r="M64" s="17">
        <f t="shared" si="34"/>
        <v>2.6313374529444999</v>
      </c>
      <c r="N64" s="17">
        <f>H64</f>
        <v>0.24651001804374492</v>
      </c>
      <c r="O64" s="18">
        <f t="shared" si="35"/>
        <v>3.7239874853370054</v>
      </c>
      <c r="P64" s="18">
        <f t="shared" ref="P64" si="36">L64</f>
        <v>0.1371639314560755</v>
      </c>
      <c r="Q64" s="17">
        <f t="shared" ref="Q64" si="37">POWER((1+$E$8),-M64)</f>
        <v>0.12864909995701396</v>
      </c>
      <c r="R64" s="18">
        <f t="shared" ref="R64" si="38">POWER((1+$E$9),-O64)</f>
        <v>9.4350446798229987E-2</v>
      </c>
      <c r="S64" s="19">
        <f t="shared" ref="S64" si="39">Q64/R64</f>
        <v>1.3635240141695588</v>
      </c>
    </row>
    <row r="67" spans="1:21" ht="38.2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21" x14ac:dyDescent="0.25">
      <c r="B68" s="46" t="s">
        <v>31</v>
      </c>
      <c r="C68" s="37" t="s">
        <v>63</v>
      </c>
      <c r="D68" s="39"/>
      <c r="E68" s="17">
        <v>40</v>
      </c>
      <c r="F68" s="17">
        <v>40</v>
      </c>
      <c r="G68" s="17">
        <f>AVERAGE(E68:F68)</f>
        <v>40</v>
      </c>
      <c r="H68" s="17">
        <f>STDEV(E68:F68)</f>
        <v>0</v>
      </c>
      <c r="I68" s="18">
        <v>26.357245505021002</v>
      </c>
      <c r="J68" s="18">
        <v>26.587433334867601</v>
      </c>
      <c r="K68" s="18">
        <f>AVERAGE(I68:J68)</f>
        <v>26.472339419944301</v>
      </c>
      <c r="L68" s="18">
        <f>STDEV(I68:J68)</f>
        <v>0.16276737543114556</v>
      </c>
      <c r="M68" s="17">
        <f>G68-$G$69</f>
        <v>11.496149605101049</v>
      </c>
      <c r="N68" s="17">
        <f>H68</f>
        <v>0</v>
      </c>
      <c r="O68" s="18">
        <f>K68-$K$69</f>
        <v>-2.4676562418644501</v>
      </c>
      <c r="P68" s="18">
        <f>L68</f>
        <v>0.16276737543114556</v>
      </c>
      <c r="Q68" s="17">
        <f>POWER((1+$E$8),-M68)</f>
        <v>1.2854450454984035E-4</v>
      </c>
      <c r="R68" s="18">
        <f>POWER((1+$E$9),-O68)</f>
        <v>4.7794044377858933</v>
      </c>
      <c r="S68" s="19">
        <f>Q68/R68</f>
        <v>2.6895506798623191E-5</v>
      </c>
    </row>
    <row r="69" spans="1:21" x14ac:dyDescent="0.25">
      <c r="B69" s="47"/>
      <c r="C69" s="37" t="s">
        <v>38</v>
      </c>
      <c r="D69" s="39"/>
      <c r="E69" s="17">
        <v>28.3487880098921</v>
      </c>
      <c r="F69" s="17">
        <v>28.658912779905801</v>
      </c>
      <c r="G69" s="17">
        <f>AVERAGE(E69:F69)</f>
        <v>28.503850394898951</v>
      </c>
      <c r="H69" s="17">
        <f>STDEV(E69:F69)</f>
        <v>0.21929132789060635</v>
      </c>
      <c r="I69" s="18">
        <v>28.923265644189598</v>
      </c>
      <c r="J69" s="18">
        <v>28.956725679427901</v>
      </c>
      <c r="K69" s="18">
        <f>AVERAGE(I69:J69)</f>
        <v>28.939995661808751</v>
      </c>
      <c r="L69" s="18">
        <f>STDEV(I69:J69)</f>
        <v>2.3659817815744725E-2</v>
      </c>
      <c r="M69" s="17">
        <f t="shared" ref="M69:M72" si="40">G69-$G$69</f>
        <v>0</v>
      </c>
      <c r="N69" s="17">
        <f>H69</f>
        <v>0.21929132789060635</v>
      </c>
      <c r="O69" s="18">
        <f t="shared" ref="O69:O72" si="41">K69-$K$69</f>
        <v>0</v>
      </c>
      <c r="P69" s="18">
        <f>L69</f>
        <v>2.3659817815744725E-2</v>
      </c>
      <c r="Q69" s="17">
        <f>POWER((1+$E$8),-M69)</f>
        <v>1</v>
      </c>
      <c r="R69" s="18">
        <f>POWER((1+$E$9),-O69)</f>
        <v>1</v>
      </c>
      <c r="S69" s="19">
        <f>Q69/R69</f>
        <v>1</v>
      </c>
    </row>
    <row r="70" spans="1:21" x14ac:dyDescent="0.25">
      <c r="B70" s="47"/>
      <c r="C70" s="37" t="s">
        <v>39</v>
      </c>
      <c r="D70" s="39"/>
      <c r="E70" s="17">
        <v>28.933301339052601</v>
      </c>
      <c r="F70" s="17">
        <v>29.0878253848004</v>
      </c>
      <c r="G70" s="17">
        <f>AVERAGE(E70:F70)</f>
        <v>29.010563361926501</v>
      </c>
      <c r="H70" s="17">
        <f>STDEV(E70:F70)</f>
        <v>0.1092650006046488</v>
      </c>
      <c r="I70" s="18">
        <v>30.086988974479599</v>
      </c>
      <c r="J70" s="18">
        <v>29.972352468032401</v>
      </c>
      <c r="K70" s="18">
        <f>AVERAGE(I70:J70)</f>
        <v>30.029670721256</v>
      </c>
      <c r="L70" s="18">
        <f>STDEV(I70:J70)</f>
        <v>8.1060251080349019E-2</v>
      </c>
      <c r="M70" s="17">
        <f t="shared" si="40"/>
        <v>0.50671296702754987</v>
      </c>
      <c r="N70" s="17">
        <f>H70</f>
        <v>0.1092650006046488</v>
      </c>
      <c r="O70" s="18">
        <f t="shared" si="41"/>
        <v>1.0896750594472486</v>
      </c>
      <c r="P70" s="18">
        <f>L70</f>
        <v>8.1060251080349019E-2</v>
      </c>
      <c r="Q70" s="17">
        <f>POWER((1+$E$8),-M70)</f>
        <v>0.67375143923712522</v>
      </c>
      <c r="R70" s="18">
        <f>POWER((1+$E$9),-O70)</f>
        <v>0.50118732984208403</v>
      </c>
      <c r="S70" s="19">
        <f>Q70/R70</f>
        <v>1.3443105982934831</v>
      </c>
    </row>
    <row r="71" spans="1:21" x14ac:dyDescent="0.25">
      <c r="B71" s="47"/>
      <c r="C71" s="37" t="s">
        <v>40</v>
      </c>
      <c r="D71" s="39"/>
      <c r="E71" s="17">
        <v>30.308787397186201</v>
      </c>
      <c r="F71" s="17">
        <v>30.2129372870765</v>
      </c>
      <c r="G71" s="17">
        <f>AVERAGE(E71:F71)</f>
        <v>30.26086234213135</v>
      </c>
      <c r="H71" s="17">
        <f>STDEV(E71:F71)</f>
        <v>6.7776262836047083E-2</v>
      </c>
      <c r="I71" s="18">
        <v>31.5592468367945</v>
      </c>
      <c r="J71" s="18">
        <v>31.204787071501201</v>
      </c>
      <c r="K71" s="18">
        <f>AVERAGE(I71:J71)</f>
        <v>31.382016954147851</v>
      </c>
      <c r="L71" s="18">
        <f>STDEV(I71:J71)</f>
        <v>0.25064090369668396</v>
      </c>
      <c r="M71" s="17">
        <f t="shared" si="40"/>
        <v>1.7570119472323995</v>
      </c>
      <c r="N71" s="17">
        <f>H71</f>
        <v>6.7776262836047083E-2</v>
      </c>
      <c r="O71" s="18">
        <f t="shared" si="41"/>
        <v>2.4420212923390991</v>
      </c>
      <c r="P71" s="18">
        <f>L71</f>
        <v>0.25064090369668396</v>
      </c>
      <c r="Q71" s="17">
        <f>POWER((1+$E$8),-M71)</f>
        <v>0.25428918923475147</v>
      </c>
      <c r="R71" s="18">
        <f>POWER((1+$E$9),-O71)</f>
        <v>0.21265902098267228</v>
      </c>
      <c r="S71" s="19">
        <f>Q71/R71</f>
        <v>1.1957601801217324</v>
      </c>
    </row>
    <row r="72" spans="1:21" x14ac:dyDescent="0.25">
      <c r="B72" s="48"/>
      <c r="C72" s="37" t="s">
        <v>41</v>
      </c>
      <c r="D72" s="39"/>
      <c r="E72" s="17">
        <v>30.096418149243402</v>
      </c>
      <c r="F72" s="17">
        <v>31.596418149243402</v>
      </c>
      <c r="G72" s="17">
        <f>AVERAGE(E72:F72)</f>
        <v>30.846418149243402</v>
      </c>
      <c r="H72" s="17">
        <f>STDEV(E72:F72)</f>
        <v>1.0606601717798212</v>
      </c>
      <c r="I72" s="18">
        <v>33.338537112642001</v>
      </c>
      <c r="J72" s="18">
        <v>32.512884600235502</v>
      </c>
      <c r="K72" s="18">
        <f>AVERAGE(I72:J72)</f>
        <v>32.925710856438755</v>
      </c>
      <c r="L72" s="18">
        <f>STDEV(I72:J72)</f>
        <v>0.58382449042634577</v>
      </c>
      <c r="M72" s="17">
        <f t="shared" si="40"/>
        <v>2.3425677543444507</v>
      </c>
      <c r="N72" s="17">
        <f>H72</f>
        <v>1.0606601717798212</v>
      </c>
      <c r="O72" s="18">
        <f t="shared" si="41"/>
        <v>3.9857151946300036</v>
      </c>
      <c r="P72" s="18">
        <f t="shared" ref="P72" si="42">L72</f>
        <v>0.58382449042634577</v>
      </c>
      <c r="Q72" s="17">
        <f t="shared" ref="Q72" si="43">POWER((1+$E$8),-M72)</f>
        <v>0.16111750643907549</v>
      </c>
      <c r="R72" s="18">
        <f t="shared" ref="R72" si="44">POWER((1+$E$9),-O72)</f>
        <v>7.9925866070115495E-2</v>
      </c>
      <c r="S72" s="19">
        <f t="shared" ref="S72" si="45">Q72/R72</f>
        <v>2.0158368543386707</v>
      </c>
    </row>
    <row r="74" spans="1:21" x14ac:dyDescent="0.25">
      <c r="A74" t="s">
        <v>58</v>
      </c>
    </row>
    <row r="75" spans="1:21" ht="38.2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47</v>
      </c>
      <c r="H75" s="14" t="s">
        <v>18</v>
      </c>
      <c r="I75" s="14" t="s">
        <v>19</v>
      </c>
      <c r="J75" s="15" t="s">
        <v>20</v>
      </c>
      <c r="K75" s="15" t="s">
        <v>21</v>
      </c>
      <c r="L75" s="15" t="s">
        <v>42</v>
      </c>
      <c r="M75" s="15" t="s">
        <v>22</v>
      </c>
      <c r="N75" s="15" t="s">
        <v>23</v>
      </c>
      <c r="O75" s="14" t="s">
        <v>24</v>
      </c>
      <c r="P75" s="14" t="s">
        <v>25</v>
      </c>
      <c r="Q75" s="15" t="s">
        <v>26</v>
      </c>
      <c r="R75" s="15" t="s">
        <v>27</v>
      </c>
      <c r="S75" s="14" t="s">
        <v>28</v>
      </c>
      <c r="T75" s="15" t="s">
        <v>29</v>
      </c>
      <c r="U75" s="16" t="s">
        <v>30</v>
      </c>
    </row>
    <row r="76" spans="1:21" x14ac:dyDescent="0.25">
      <c r="B76" s="46" t="s">
        <v>31</v>
      </c>
      <c r="C76" s="37" t="s">
        <v>63</v>
      </c>
      <c r="D76" s="39"/>
      <c r="E76" s="17">
        <v>40</v>
      </c>
      <c r="F76" s="17">
        <v>40</v>
      </c>
      <c r="G76" s="17">
        <v>40</v>
      </c>
      <c r="H76" s="17">
        <f>AVERAGE(E76:G76)</f>
        <v>40</v>
      </c>
      <c r="I76" s="17">
        <f>STDEV(E76:G76)</f>
        <v>0</v>
      </c>
      <c r="J76" s="18">
        <v>27.8631083324976</v>
      </c>
      <c r="K76" s="18">
        <v>27.780374975684399</v>
      </c>
      <c r="L76" s="18">
        <v>28.032490188901001</v>
      </c>
      <c r="M76" s="18">
        <f>AVERAGE(J76:L76)</f>
        <v>27.891991165694332</v>
      </c>
      <c r="N76" s="18">
        <f>STDEV(J76:L76)</f>
        <v>0.12851530540723882</v>
      </c>
      <c r="O76" s="17">
        <f>H76-$H$77</f>
        <v>9.7489592156754483</v>
      </c>
      <c r="P76" s="17">
        <f>I76</f>
        <v>0</v>
      </c>
      <c r="Q76" s="18">
        <f>M76-$M$77</f>
        <v>-1.1454836241882695</v>
      </c>
      <c r="R76" s="18">
        <f>N76</f>
        <v>0.12851530540723882</v>
      </c>
      <c r="S76" s="17">
        <f>POWER((1+$E$8),-O76)</f>
        <v>5.0165072884702914E-4</v>
      </c>
      <c r="T76" s="18">
        <f>POWER((1+$E$9),-Q76)</f>
        <v>2.0671150463417569</v>
      </c>
      <c r="U76" s="19">
        <f>S76/T76</f>
        <v>2.4268157194966836E-4</v>
      </c>
    </row>
    <row r="77" spans="1:21" x14ac:dyDescent="0.25">
      <c r="B77" s="47"/>
      <c r="C77" s="37" t="s">
        <v>43</v>
      </c>
      <c r="D77" s="39"/>
      <c r="E77" s="17">
        <v>30.3805698183664</v>
      </c>
      <c r="F77" s="17">
        <v>30.1215117502827</v>
      </c>
      <c r="G77" s="17"/>
      <c r="H77" s="17">
        <f>AVERAGE(E77:G77)</f>
        <v>30.251040784324552</v>
      </c>
      <c r="I77" s="17">
        <f>STDEV(E77:G77)</f>
        <v>0.18318171666307062</v>
      </c>
      <c r="J77" s="18">
        <v>29.061144243086801</v>
      </c>
      <c r="K77" s="18">
        <v>29.013805336678399</v>
      </c>
      <c r="L77" s="18"/>
      <c r="M77" s="18">
        <f>AVERAGE(J77:K77)</f>
        <v>29.037474789882602</v>
      </c>
      <c r="N77" s="18">
        <f>STDEV(J77:L77)</f>
        <v>3.3473661735336675E-2</v>
      </c>
      <c r="O77" s="17">
        <f t="shared" ref="O77:O79" si="46">H77-$H$77</f>
        <v>0</v>
      </c>
      <c r="P77" s="17">
        <f>I77</f>
        <v>0.18318171666307062</v>
      </c>
      <c r="Q77" s="18">
        <f t="shared" ref="Q77:Q79" si="47">M77-$M$77</f>
        <v>0</v>
      </c>
      <c r="R77" s="18">
        <f>N77</f>
        <v>3.3473661735336675E-2</v>
      </c>
      <c r="S77" s="17">
        <f>POWER((1+$E$8),-O77)</f>
        <v>1</v>
      </c>
      <c r="T77" s="18">
        <f>POWER((1+$E$9),-Q77)</f>
        <v>1</v>
      </c>
      <c r="U77" s="19">
        <f>S77/T77</f>
        <v>1</v>
      </c>
    </row>
    <row r="78" spans="1:21" x14ac:dyDescent="0.25">
      <c r="B78" s="47"/>
      <c r="C78" s="37" t="s">
        <v>44</v>
      </c>
      <c r="D78" s="51"/>
      <c r="E78" s="17">
        <v>30.0708939371243</v>
      </c>
      <c r="F78" s="17">
        <v>29.923865256907401</v>
      </c>
      <c r="G78" s="17"/>
      <c r="H78" s="17">
        <f>AVERAGE(E78:G78)</f>
        <v>29.997379597015851</v>
      </c>
      <c r="I78" s="17">
        <f>STDEV(E78:G78)</f>
        <v>0.10396497681027733</v>
      </c>
      <c r="J78" s="18">
        <v>29.916846445608499</v>
      </c>
      <c r="K78" s="18">
        <v>29.872534059126501</v>
      </c>
      <c r="L78" s="18"/>
      <c r="M78" s="18">
        <f>AVERAGE(J78:L78)</f>
        <v>29.8946902523675</v>
      </c>
      <c r="N78" s="18">
        <f>STDEV(J78:L78)</f>
        <v>3.133358897197995E-2</v>
      </c>
      <c r="O78" s="17">
        <f t="shared" si="46"/>
        <v>-0.25366118730870113</v>
      </c>
      <c r="P78" s="17">
        <f>I78</f>
        <v>0.10396497681027733</v>
      </c>
      <c r="Q78" s="18">
        <f t="shared" si="47"/>
        <v>0.85721546248489844</v>
      </c>
      <c r="R78" s="18">
        <f>N78</f>
        <v>3.133358897197995E-2</v>
      </c>
      <c r="S78" s="17">
        <f>POWER((1+$E$8),-O78)</f>
        <v>1.2185778396147697</v>
      </c>
      <c r="T78" s="18">
        <f>POWER((1+$E$9),-Q78)</f>
        <v>0.58076287952662864</v>
      </c>
      <c r="U78" s="19">
        <f>S78/T78</f>
        <v>2.0982364448086193</v>
      </c>
    </row>
    <row r="79" spans="1:21" x14ac:dyDescent="0.25">
      <c r="B79" s="47"/>
      <c r="C79" s="37" t="s">
        <v>45</v>
      </c>
      <c r="D79" s="51"/>
      <c r="E79" s="17">
        <v>31.845309114795999</v>
      </c>
      <c r="F79" s="17">
        <v>31.906841480628401</v>
      </c>
      <c r="G79" s="17"/>
      <c r="H79" s="17">
        <f>AVERAGE(E79:G79)</f>
        <v>31.876075297712198</v>
      </c>
      <c r="I79" s="17">
        <f>STDEV(E79:G79)</f>
        <v>4.3509953142543079E-2</v>
      </c>
      <c r="J79" s="18">
        <v>32.424838240867302</v>
      </c>
      <c r="K79" s="18">
        <v>32.394094483110898</v>
      </c>
      <c r="L79" s="18"/>
      <c r="M79" s="18">
        <f>AVERAGE(J79:L79)</f>
        <v>32.409466361989104</v>
      </c>
      <c r="N79" s="18">
        <f>STDEV(J79:L79)</f>
        <v>2.1739119588710124E-2</v>
      </c>
      <c r="O79" s="17">
        <f t="shared" si="46"/>
        <v>1.6250345133876465</v>
      </c>
      <c r="P79" s="17">
        <f>I79</f>
        <v>4.3509953142543079E-2</v>
      </c>
      <c r="Q79" s="18">
        <f t="shared" si="47"/>
        <v>3.3719915721065021</v>
      </c>
      <c r="R79" s="18">
        <f>N79</f>
        <v>2.1739119588710124E-2</v>
      </c>
      <c r="S79" s="17">
        <f>POWER((1+$E$8),-O79)</f>
        <v>0.28183603256792417</v>
      </c>
      <c r="T79" s="18">
        <f>POWER((1+$E$9),-Q79)</f>
        <v>0.11793763992759776</v>
      </c>
      <c r="U79" s="19">
        <f>S79/T79</f>
        <v>2.3897038531629433</v>
      </c>
    </row>
    <row r="80" spans="1:21" x14ac:dyDescent="0.25">
      <c r="B80" s="48"/>
      <c r="C80" s="37" t="s">
        <v>46</v>
      </c>
      <c r="D80" s="51"/>
      <c r="E80" s="17">
        <v>36.662112743633898</v>
      </c>
      <c r="F80" s="17">
        <v>36.847732938481798</v>
      </c>
      <c r="G80" s="17"/>
      <c r="H80" s="17">
        <f>AVERAGE(E80:G80)</f>
        <v>36.754922841057848</v>
      </c>
      <c r="I80" s="17">
        <f>STDEV(E80:G80)</f>
        <v>0.13125329850211814</v>
      </c>
      <c r="J80" s="18">
        <v>29.2694937282212</v>
      </c>
      <c r="K80" s="18">
        <v>28.960875141599601</v>
      </c>
      <c r="L80" s="18"/>
      <c r="M80" s="18">
        <f>AVERAGE(J80:K80)</f>
        <v>29.1151844349104</v>
      </c>
      <c r="N80" s="18">
        <f>STDEV(J80:L80)</f>
        <v>0.21822629540034019</v>
      </c>
      <c r="O80" s="17">
        <f>H80-$H$80</f>
        <v>0</v>
      </c>
      <c r="P80" s="17">
        <f>I80</f>
        <v>0.13125329850211814</v>
      </c>
      <c r="Q80" s="18">
        <f>M80-$M$80</f>
        <v>0</v>
      </c>
      <c r="R80" s="18">
        <f t="shared" ref="R80" si="48">N80</f>
        <v>0.21822629540034019</v>
      </c>
      <c r="S80" s="17">
        <f t="shared" ref="S80" si="49">POWER((1+$E$8),-O80)</f>
        <v>1</v>
      </c>
      <c r="T80" s="18">
        <f t="shared" ref="T80" si="50">POWER((1+$E$9),-Q80)</f>
        <v>1</v>
      </c>
      <c r="U80" s="19">
        <f t="shared" ref="U80" si="51">S80/T80</f>
        <v>1</v>
      </c>
    </row>
    <row r="83" spans="1:21" ht="38.2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47</v>
      </c>
      <c r="H83" s="14" t="s">
        <v>18</v>
      </c>
      <c r="I83" s="14" t="s">
        <v>19</v>
      </c>
      <c r="J83" s="15" t="s">
        <v>20</v>
      </c>
      <c r="K83" s="15" t="s">
        <v>21</v>
      </c>
      <c r="L83" s="15" t="s">
        <v>42</v>
      </c>
      <c r="M83" s="15" t="s">
        <v>22</v>
      </c>
      <c r="N83" s="15" t="s">
        <v>23</v>
      </c>
      <c r="O83" s="14" t="s">
        <v>24</v>
      </c>
      <c r="P83" s="14" t="s">
        <v>25</v>
      </c>
      <c r="Q83" s="15" t="s">
        <v>26</v>
      </c>
      <c r="R83" s="15" t="s">
        <v>27</v>
      </c>
      <c r="S83" s="14" t="s">
        <v>28</v>
      </c>
      <c r="T83" s="15" t="s">
        <v>29</v>
      </c>
      <c r="U83" s="16" t="s">
        <v>30</v>
      </c>
    </row>
    <row r="84" spans="1:21" x14ac:dyDescent="0.25">
      <c r="B84" s="46" t="s">
        <v>31</v>
      </c>
      <c r="C84" s="37" t="s">
        <v>63</v>
      </c>
      <c r="D84" s="39"/>
      <c r="E84" s="17">
        <v>40</v>
      </c>
      <c r="F84" s="17">
        <v>40</v>
      </c>
      <c r="G84" s="17">
        <v>40</v>
      </c>
      <c r="H84" s="17">
        <f>AVERAGE(E84:G84)</f>
        <v>40</v>
      </c>
      <c r="I84" s="17">
        <f>STDEV(E84:G84)</f>
        <v>0</v>
      </c>
      <c r="J84" s="18">
        <v>27.3933838474825</v>
      </c>
      <c r="K84" s="18">
        <v>27.507226502385301</v>
      </c>
      <c r="L84" s="18">
        <v>27.658598845984098</v>
      </c>
      <c r="M84" s="18">
        <f>AVERAGE(J84:L84)</f>
        <v>27.519736398617301</v>
      </c>
      <c r="N84" s="18">
        <f>STDEV(J84:L84)</f>
        <v>0.13304932162680203</v>
      </c>
      <c r="O84" s="17">
        <f>H84-$H$85</f>
        <v>9.9011846522858988</v>
      </c>
      <c r="P84" s="17">
        <f>I84</f>
        <v>0</v>
      </c>
      <c r="Q84" s="18">
        <f>M84-$M$85</f>
        <v>-1.2216177066724505</v>
      </c>
      <c r="R84" s="18">
        <f>N84</f>
        <v>0.13304932162680203</v>
      </c>
      <c r="S84" s="17">
        <f>POWER((1+$E$8),-O84)</f>
        <v>4.4553287988255945E-4</v>
      </c>
      <c r="T84" s="18">
        <f>POWER((1+$E$9),-Q84)</f>
        <v>2.1693280186358956</v>
      </c>
      <c r="U84" s="19">
        <f>S84/T84</f>
        <v>2.0537829044531351E-4</v>
      </c>
    </row>
    <row r="85" spans="1:21" x14ac:dyDescent="0.25">
      <c r="B85" s="47"/>
      <c r="C85" s="37" t="s">
        <v>43</v>
      </c>
      <c r="D85" s="39"/>
      <c r="E85" s="17">
        <v>30.050390416249002</v>
      </c>
      <c r="F85" s="17">
        <v>30.147240279179201</v>
      </c>
      <c r="G85" s="17"/>
      <c r="H85" s="17">
        <f>AVERAGE(E85:G85)</f>
        <v>30.098815347714101</v>
      </c>
      <c r="I85" s="17">
        <f>STDEV(E85:G85)</f>
        <v>6.8483194834931371E-2</v>
      </c>
      <c r="J85" s="18">
        <v>28.729719573780599</v>
      </c>
      <c r="K85" s="18">
        <v>28.7529886367989</v>
      </c>
      <c r="L85" s="18"/>
      <c r="M85" s="18">
        <f>AVERAGE(J85:L85)</f>
        <v>28.741354105289751</v>
      </c>
      <c r="N85" s="18">
        <f>STDEV(J85:L85)</f>
        <v>1.6453712252097599E-2</v>
      </c>
      <c r="O85" s="17">
        <f>H85-$H$85</f>
        <v>0</v>
      </c>
      <c r="P85" s="17">
        <f>I85</f>
        <v>6.8483194834931371E-2</v>
      </c>
      <c r="Q85" s="18">
        <f t="shared" ref="Q85:Q87" si="52">M85-$M$85</f>
        <v>0</v>
      </c>
      <c r="R85" s="18">
        <f>N85</f>
        <v>1.6453712252097599E-2</v>
      </c>
      <c r="S85" s="17">
        <f>POWER((1+$E$8),-O85)</f>
        <v>1</v>
      </c>
      <c r="T85" s="18">
        <f>POWER((1+$E$9),-Q85)</f>
        <v>1</v>
      </c>
      <c r="U85" s="19">
        <f>S85/T85</f>
        <v>1</v>
      </c>
    </row>
    <row r="86" spans="1:21" x14ac:dyDescent="0.25">
      <c r="B86" s="47"/>
      <c r="C86" s="37" t="s">
        <v>44</v>
      </c>
      <c r="D86" s="51"/>
      <c r="E86" s="17">
        <v>30.134589035396701</v>
      </c>
      <c r="F86" s="17">
        <v>30.033990589989699</v>
      </c>
      <c r="G86" s="17"/>
      <c r="H86" s="17">
        <f>AVERAGE(E86:G86)</f>
        <v>30.0842898126932</v>
      </c>
      <c r="I86" s="17">
        <f>STDEV(E86:G86)</f>
        <v>7.1133842924115592E-2</v>
      </c>
      <c r="J86" s="18">
        <v>29.822177394219</v>
      </c>
      <c r="K86" s="18">
        <v>29.728330476046398</v>
      </c>
      <c r="L86" s="18"/>
      <c r="M86" s="18">
        <f>AVERAGE(J86:L86)</f>
        <v>29.775253935132699</v>
      </c>
      <c r="N86" s="18">
        <f>STDEV(J86:L86)</f>
        <v>6.6359792233305945E-2</v>
      </c>
      <c r="O86" s="17">
        <f t="shared" ref="O86:O87" si="53">H86-$H$85</f>
        <v>-1.4525535020901259E-2</v>
      </c>
      <c r="P86" s="17">
        <f>I86</f>
        <v>7.1133842924115592E-2</v>
      </c>
      <c r="Q86" s="18">
        <f t="shared" si="52"/>
        <v>1.033899829842948</v>
      </c>
      <c r="R86" s="18">
        <f>N86</f>
        <v>6.6359792233305945E-2</v>
      </c>
      <c r="S86" s="17">
        <f>POWER((1+$E$8),-O86)</f>
        <v>1.0113844256996469</v>
      </c>
      <c r="T86" s="18">
        <f>POWER((1+$E$9),-Q86)</f>
        <v>0.51922505067051816</v>
      </c>
      <c r="U86" s="19">
        <f>S86/T86</f>
        <v>1.9478729394769432</v>
      </c>
    </row>
    <row r="87" spans="1:21" x14ac:dyDescent="0.25">
      <c r="B87" s="47"/>
      <c r="C87" s="37" t="s">
        <v>45</v>
      </c>
      <c r="D87" s="51"/>
      <c r="E87" s="17">
        <v>31.723830012537299</v>
      </c>
      <c r="F87" s="17">
        <v>31.6143862953124</v>
      </c>
      <c r="G87" s="17"/>
      <c r="H87" s="17">
        <f>AVERAGE(E87:G87)</f>
        <v>31.669108153924849</v>
      </c>
      <c r="I87" s="17">
        <f>STDEV(E87:G87)</f>
        <v>7.7388394607988867E-2</v>
      </c>
      <c r="J87" s="18">
        <v>32.156739598580103</v>
      </c>
      <c r="K87" s="18">
        <v>31.538657643410101</v>
      </c>
      <c r="L87" s="18"/>
      <c r="M87" s="18">
        <f>AVERAGE(J87:L87)</f>
        <v>31.847698620995104</v>
      </c>
      <c r="N87" s="18">
        <f>STDEV(J87:L87)</f>
        <v>0.43704994182974799</v>
      </c>
      <c r="O87" s="17">
        <f t="shared" si="53"/>
        <v>1.5702928062107482</v>
      </c>
      <c r="P87" s="17">
        <f>I87</f>
        <v>7.7388394607988867E-2</v>
      </c>
      <c r="Q87" s="18">
        <f t="shared" si="52"/>
        <v>3.1063445157053522</v>
      </c>
      <c r="R87" s="18">
        <f>N87</f>
        <v>0.43704994182974799</v>
      </c>
      <c r="S87" s="17">
        <f>POWER((1+$E$8),-O87)</f>
        <v>0.29411975997242229</v>
      </c>
      <c r="T87" s="18">
        <f>POWER((1+$E$9),-Q87)</f>
        <v>0.13956871619301911</v>
      </c>
      <c r="U87" s="19">
        <f>S87/T87</f>
        <v>2.1073473196218555</v>
      </c>
    </row>
    <row r="88" spans="1:21" x14ac:dyDescent="0.25">
      <c r="B88" s="48"/>
      <c r="C88" s="37" t="s">
        <v>46</v>
      </c>
      <c r="D88" s="51"/>
      <c r="E88" s="17">
        <v>36.718946117264998</v>
      </c>
      <c r="F88" s="17">
        <v>35.162566415183001</v>
      </c>
      <c r="G88" s="17"/>
      <c r="H88" s="17">
        <f>AVERAGE(E88:G88)</f>
        <v>35.940756266224</v>
      </c>
      <c r="I88" s="17">
        <f>STDEV(E88:G88)</f>
        <v>1.1005266414432791</v>
      </c>
      <c r="J88" s="18">
        <v>28.9620702357387</v>
      </c>
      <c r="K88" s="18">
        <v>28.701644427331299</v>
      </c>
      <c r="L88" s="18"/>
      <c r="M88" s="18">
        <f>AVERAGE(J88:L88)</f>
        <v>28.831857331534998</v>
      </c>
      <c r="N88" s="18">
        <f>STDEV(J88:L88)</f>
        <v>0.18414885512086193</v>
      </c>
      <c r="O88" s="17">
        <f>H88-$H$88</f>
        <v>0</v>
      </c>
      <c r="P88" s="17">
        <f>I88</f>
        <v>1.1005266414432791</v>
      </c>
      <c r="Q88" s="18">
        <f>M88-$M$88</f>
        <v>0</v>
      </c>
      <c r="R88" s="18">
        <f t="shared" ref="R88" si="54">N88</f>
        <v>0.18414885512086193</v>
      </c>
      <c r="S88" s="17">
        <f t="shared" ref="S88" si="55">POWER((1+$E$8),-O88)</f>
        <v>1</v>
      </c>
      <c r="T88" s="18">
        <f t="shared" ref="T88" si="56">POWER((1+$E$9),-Q88)</f>
        <v>1</v>
      </c>
      <c r="U88" s="19">
        <f t="shared" ref="U88" si="57">S88/T88</f>
        <v>1</v>
      </c>
    </row>
    <row r="90" spans="1:21" x14ac:dyDescent="0.25">
      <c r="A90" t="s">
        <v>60</v>
      </c>
    </row>
    <row r="91" spans="1:21" ht="38.2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47</v>
      </c>
      <c r="H91" s="14" t="s">
        <v>18</v>
      </c>
      <c r="I91" s="14" t="s">
        <v>19</v>
      </c>
      <c r="J91" s="15" t="s">
        <v>20</v>
      </c>
      <c r="K91" s="15" t="s">
        <v>21</v>
      </c>
      <c r="L91" s="15" t="s">
        <v>42</v>
      </c>
      <c r="M91" s="15" t="s">
        <v>22</v>
      </c>
      <c r="N91" s="15" t="s">
        <v>23</v>
      </c>
      <c r="O91" s="14" t="s">
        <v>24</v>
      </c>
      <c r="P91" s="14" t="s">
        <v>25</v>
      </c>
      <c r="Q91" s="15" t="s">
        <v>26</v>
      </c>
      <c r="R91" s="15" t="s">
        <v>27</v>
      </c>
      <c r="S91" s="14" t="s">
        <v>28</v>
      </c>
      <c r="T91" s="15" t="s">
        <v>29</v>
      </c>
      <c r="U91" s="16" t="s">
        <v>30</v>
      </c>
    </row>
    <row r="92" spans="1:21" x14ac:dyDescent="0.25">
      <c r="B92" s="46" t="s">
        <v>31</v>
      </c>
      <c r="C92" s="37" t="s">
        <v>63</v>
      </c>
      <c r="D92" s="39"/>
      <c r="E92" s="17">
        <v>40</v>
      </c>
      <c r="F92" s="17">
        <v>40</v>
      </c>
      <c r="G92" s="17">
        <v>40</v>
      </c>
      <c r="H92" s="17">
        <f>AVERAGE(E92:G92)</f>
        <v>40</v>
      </c>
      <c r="I92" s="17">
        <f>STDEV(E92:G92)</f>
        <v>0</v>
      </c>
      <c r="J92" s="18">
        <v>26.247402185776998</v>
      </c>
      <c r="K92" s="18">
        <v>26.273243755354201</v>
      </c>
      <c r="L92" s="18">
        <v>26.470162261523999</v>
      </c>
      <c r="M92" s="18">
        <f>AVERAGE(J92:L92)</f>
        <v>26.330269400885069</v>
      </c>
      <c r="N92" s="18">
        <f>STDEV(J92:L92)</f>
        <v>0.12183782673234643</v>
      </c>
      <c r="O92" s="17">
        <f>H92-$H$93</f>
        <v>8.2262845724808997</v>
      </c>
      <c r="P92" s="17">
        <f>I92</f>
        <v>0</v>
      </c>
      <c r="Q92" s="18">
        <f>M92-$M$93</f>
        <v>-5.5982909521983331</v>
      </c>
      <c r="R92" s="18">
        <f>N92</f>
        <v>0.12183782673234643</v>
      </c>
      <c r="S92" s="17">
        <f>POWER((1+$E$8),-O92)</f>
        <v>1.6434654110680253E-3</v>
      </c>
      <c r="T92" s="18">
        <f>POWER((1+$E$9),-Q92)</f>
        <v>34.775474552681402</v>
      </c>
      <c r="U92" s="19">
        <f>S92/T92</f>
        <v>4.7259323767914018E-5</v>
      </c>
    </row>
    <row r="93" spans="1:21" x14ac:dyDescent="0.25">
      <c r="B93" s="47"/>
      <c r="C93" s="37" t="s">
        <v>48</v>
      </c>
      <c r="D93" s="39"/>
      <c r="E93" s="17">
        <v>31.3603697260784</v>
      </c>
      <c r="F93" s="17">
        <v>32.187061128959797</v>
      </c>
      <c r="G93" s="17"/>
      <c r="H93" s="17">
        <f>AVERAGE(E93:G93)</f>
        <v>31.7737154275191</v>
      </c>
      <c r="I93" s="17">
        <f>STDEV(E93:G93)</f>
        <v>0.58455909692605657</v>
      </c>
      <c r="J93" s="18">
        <v>32.023869228117903</v>
      </c>
      <c r="K93" s="18">
        <v>31.833251478048901</v>
      </c>
      <c r="L93" s="18"/>
      <c r="M93" s="18">
        <f t="shared" ref="M93:M96" si="58">AVERAGE(J93:L93)</f>
        <v>31.928560353083402</v>
      </c>
      <c r="N93" s="18">
        <f>STDEV(J93:L93)</f>
        <v>0.13478710368831384</v>
      </c>
      <c r="O93" s="17">
        <f t="shared" ref="O93:O96" si="59">H93-$H$93</f>
        <v>0</v>
      </c>
      <c r="P93" s="17">
        <f>I93</f>
        <v>0.58455909692605657</v>
      </c>
      <c r="Q93" s="18">
        <f t="shared" ref="Q93:Q96" si="60">M93-$M$93</f>
        <v>0</v>
      </c>
      <c r="R93" s="18">
        <f>N93</f>
        <v>0.13478710368831384</v>
      </c>
      <c r="S93" s="17">
        <f>POWER((1+$E$8),-O93)</f>
        <v>1</v>
      </c>
      <c r="T93" s="18">
        <f>POWER((1+$E$9),-Q93)</f>
        <v>1</v>
      </c>
      <c r="U93" s="19">
        <f>S93/T93</f>
        <v>1</v>
      </c>
    </row>
    <row r="94" spans="1:21" x14ac:dyDescent="0.25">
      <c r="B94" s="47"/>
      <c r="C94" s="37">
        <v>8.24</v>
      </c>
      <c r="D94" s="51"/>
      <c r="E94" s="17">
        <v>30.696823945028001</v>
      </c>
      <c r="F94" s="17">
        <v>30.575016231815098</v>
      </c>
      <c r="G94" s="17"/>
      <c r="H94" s="17">
        <f>AVERAGE(E94:G94)</f>
        <v>30.63592008842155</v>
      </c>
      <c r="I94" s="17">
        <f>STDEV(E94:G94)</f>
        <v>8.6131060013669589E-2</v>
      </c>
      <c r="J94" s="18">
        <v>32.108130162024899</v>
      </c>
      <c r="K94" s="18">
        <v>32.017712447832899</v>
      </c>
      <c r="L94" s="18"/>
      <c r="M94" s="18">
        <f t="shared" si="58"/>
        <v>32.062921304928899</v>
      </c>
      <c r="N94" s="18">
        <f>STDEV(J94:L94)</f>
        <v>6.3934978844550461E-2</v>
      </c>
      <c r="O94" s="17">
        <f t="shared" si="59"/>
        <v>-1.1377953390975506</v>
      </c>
      <c r="P94" s="17">
        <f>I94</f>
        <v>8.6131060013669589E-2</v>
      </c>
      <c r="Q94" s="18">
        <f t="shared" si="60"/>
        <v>0.13436095184549757</v>
      </c>
      <c r="R94" s="18">
        <f>N94</f>
        <v>6.3934978844550461E-2</v>
      </c>
      <c r="S94" s="17">
        <f>POWER((1+$E$8),-O94)</f>
        <v>2.4271366092930076</v>
      </c>
      <c r="T94" s="18">
        <f>POWER((1+$E$9),-Q94)</f>
        <v>0.91835142527124225</v>
      </c>
      <c r="U94" s="19">
        <f>S94/T94</f>
        <v>2.6429279059224347</v>
      </c>
    </row>
    <row r="95" spans="1:21" x14ac:dyDescent="0.25">
      <c r="B95" s="47"/>
      <c r="C95" s="37">
        <v>8.48</v>
      </c>
      <c r="D95" s="51"/>
      <c r="E95" s="17">
        <v>31.205528427445898</v>
      </c>
      <c r="F95" s="17">
        <v>31.2630546977006</v>
      </c>
      <c r="G95" s="17"/>
      <c r="H95" s="17">
        <f>AVERAGE(E95:G95)</f>
        <v>31.234291562573247</v>
      </c>
      <c r="I95" s="17">
        <f>STDEV(E95:G95)</f>
        <v>4.067721579346939E-2</v>
      </c>
      <c r="J95" s="18">
        <v>33.6231966123257</v>
      </c>
      <c r="K95" s="18">
        <v>33.6231966123257</v>
      </c>
      <c r="L95" s="18"/>
      <c r="M95" s="18">
        <f t="shared" si="58"/>
        <v>33.6231966123257</v>
      </c>
      <c r="N95" s="18">
        <f>STDEV(J95:L95)</f>
        <v>0</v>
      </c>
      <c r="O95" s="17">
        <f t="shared" si="59"/>
        <v>-0.53942386494585293</v>
      </c>
      <c r="P95" s="17">
        <f>I95</f>
        <v>4.067721579346939E-2</v>
      </c>
      <c r="Q95" s="18">
        <f t="shared" si="60"/>
        <v>1.6946362592422979</v>
      </c>
      <c r="R95" s="18">
        <f>N95</f>
        <v>0</v>
      </c>
      <c r="S95" s="17">
        <f>POWER((1+$E$8),-O95)</f>
        <v>1.5225498116716585</v>
      </c>
      <c r="T95" s="18">
        <f>POWER((1+$E$9),-Q95)</f>
        <v>0.34154457853952008</v>
      </c>
      <c r="U95" s="19">
        <f>S95/T95</f>
        <v>4.4578362747909477</v>
      </c>
    </row>
    <row r="96" spans="1:21" x14ac:dyDescent="0.25">
      <c r="B96" s="48"/>
      <c r="C96" s="37">
        <v>8.7200000000000006</v>
      </c>
      <c r="D96" s="51"/>
      <c r="E96" s="17">
        <v>32.129973103949602</v>
      </c>
      <c r="F96" s="17">
        <v>32.446548135404797</v>
      </c>
      <c r="G96" s="17"/>
      <c r="H96" s="17">
        <f>AVERAGE(E96:G96)</f>
        <v>32.288260619677203</v>
      </c>
      <c r="I96" s="17">
        <f>STDEV(E96:G96)</f>
        <v>0.22385235149631247</v>
      </c>
      <c r="J96" s="18">
        <v>34.3447908211648</v>
      </c>
      <c r="K96" s="18">
        <v>34.499832483950698</v>
      </c>
      <c r="L96" s="18"/>
      <c r="M96" s="18">
        <f t="shared" si="58"/>
        <v>34.422311652557752</v>
      </c>
      <c r="N96" s="18">
        <f>STDEV(J96:L96)</f>
        <v>0.10963101112234641</v>
      </c>
      <c r="O96" s="17">
        <f t="shared" si="59"/>
        <v>0.51454519215810279</v>
      </c>
      <c r="P96" s="17">
        <f>I96</f>
        <v>0.22385235149631247</v>
      </c>
      <c r="Q96" s="18">
        <f t="shared" si="60"/>
        <v>2.4937512994743507</v>
      </c>
      <c r="R96" s="18">
        <f t="shared" ref="R96" si="61">N96</f>
        <v>0.10963101112234641</v>
      </c>
      <c r="S96" s="17">
        <f t="shared" ref="S96" si="62">POWER((1+$E$8),-O96)</f>
        <v>0.66965148840715993</v>
      </c>
      <c r="T96" s="18">
        <f t="shared" ref="T96" si="63">POWER((1+$E$9),-Q96)</f>
        <v>0.20579838003931425</v>
      </c>
      <c r="U96" s="19">
        <f t="shared" ref="U96" si="64">S96/T96</f>
        <v>3.2539201148193415</v>
      </c>
    </row>
    <row r="99" spans="1:21" ht="38.2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47</v>
      </c>
      <c r="H99" s="14" t="s">
        <v>18</v>
      </c>
      <c r="I99" s="14" t="s">
        <v>19</v>
      </c>
      <c r="J99" s="15" t="s">
        <v>20</v>
      </c>
      <c r="K99" s="15" t="s">
        <v>21</v>
      </c>
      <c r="L99" s="15" t="s">
        <v>42</v>
      </c>
      <c r="M99" s="15" t="s">
        <v>22</v>
      </c>
      <c r="N99" s="15" t="s">
        <v>23</v>
      </c>
      <c r="O99" s="14" t="s">
        <v>24</v>
      </c>
      <c r="P99" s="14" t="s">
        <v>25</v>
      </c>
      <c r="Q99" s="15" t="s">
        <v>26</v>
      </c>
      <c r="R99" s="15" t="s">
        <v>27</v>
      </c>
      <c r="S99" s="14" t="s">
        <v>28</v>
      </c>
      <c r="T99" s="15" t="s">
        <v>29</v>
      </c>
      <c r="U99" s="16" t="s">
        <v>30</v>
      </c>
    </row>
    <row r="100" spans="1:21" x14ac:dyDescent="0.25">
      <c r="B100" s="46" t="s">
        <v>31</v>
      </c>
      <c r="C100" s="37" t="s">
        <v>63</v>
      </c>
      <c r="D100" s="39"/>
      <c r="E100" s="17">
        <v>40</v>
      </c>
      <c r="F100" s="17">
        <v>40</v>
      </c>
      <c r="G100" s="17">
        <v>40</v>
      </c>
      <c r="H100" s="17">
        <f>AVERAGE(E100:G100)</f>
        <v>40</v>
      </c>
      <c r="I100" s="17">
        <f>STDEV(E100:G100)</f>
        <v>0</v>
      </c>
      <c r="J100" s="18">
        <v>26.190446345481799</v>
      </c>
      <c r="K100" s="18">
        <v>26.33</v>
      </c>
      <c r="L100" s="18"/>
      <c r="M100" s="18">
        <f>AVERAGE(J100:L100)</f>
        <v>26.260223172740901</v>
      </c>
      <c r="N100" s="18">
        <f>STDEV(J100:L100)</f>
        <v>9.8679335449183198E-2</v>
      </c>
      <c r="O100" s="17">
        <f>H100-$H$101</f>
        <v>7.8977771075084036</v>
      </c>
      <c r="P100" s="17">
        <f>I100</f>
        <v>0</v>
      </c>
      <c r="Q100" s="18">
        <f>M100-$M$101</f>
        <v>-5.5986174424771988</v>
      </c>
      <c r="R100" s="18">
        <f>N100</f>
        <v>9.8679335449183198E-2</v>
      </c>
      <c r="S100" s="17">
        <f>POWER((1+$E$8),-O100)</f>
        <v>2.1229807337568938E-3</v>
      </c>
      <c r="T100" s="18">
        <f>POWER((1+$E$9),-Q100)</f>
        <v>34.782672821741862</v>
      </c>
      <c r="U100" s="19">
        <f>S100/T100</f>
        <v>6.1035583568778141E-5</v>
      </c>
    </row>
    <row r="101" spans="1:21" x14ac:dyDescent="0.25">
      <c r="B101" s="47"/>
      <c r="C101" s="37" t="s">
        <v>48</v>
      </c>
      <c r="D101" s="39"/>
      <c r="E101" s="17">
        <v>32.378268854801</v>
      </c>
      <c r="F101" s="17">
        <v>31.8261769301822</v>
      </c>
      <c r="G101" s="17"/>
      <c r="H101" s="17">
        <f>AVERAGE(E101:G101)</f>
        <v>32.102222892491596</v>
      </c>
      <c r="I101" s="17">
        <f>STDEV(E101:G101)</f>
        <v>0.39038794373628577</v>
      </c>
      <c r="J101" s="18">
        <v>31.886131676253399</v>
      </c>
      <c r="K101" s="18">
        <v>31.8315495541828</v>
      </c>
      <c r="L101" s="18"/>
      <c r="M101" s="18">
        <f>AVERAGE(J101:L101)</f>
        <v>31.858840615218099</v>
      </c>
      <c r="N101" s="18">
        <f>STDEV(J101:L101)</f>
        <v>3.8595388647672382E-2</v>
      </c>
      <c r="O101" s="17">
        <f t="shared" ref="O101:O104" si="65">H101-$H$101</f>
        <v>0</v>
      </c>
      <c r="P101" s="17">
        <f>I101</f>
        <v>0.39038794373628577</v>
      </c>
      <c r="Q101" s="18">
        <f t="shared" ref="Q101:Q104" si="66">M101-$M$101</f>
        <v>0</v>
      </c>
      <c r="R101" s="18">
        <f>N101</f>
        <v>3.8595388647672382E-2</v>
      </c>
      <c r="S101" s="17">
        <f>POWER((1+$E$8),-O101)</f>
        <v>1</v>
      </c>
      <c r="T101" s="18">
        <f>POWER((1+$E$9),-Q101)</f>
        <v>1</v>
      </c>
      <c r="U101" s="19">
        <f>S101/T101</f>
        <v>1</v>
      </c>
    </row>
    <row r="102" spans="1:21" x14ac:dyDescent="0.25">
      <c r="B102" s="47"/>
      <c r="C102" s="37">
        <v>8.24</v>
      </c>
      <c r="D102" s="51"/>
      <c r="E102" s="17">
        <v>30.9136961802668</v>
      </c>
      <c r="F102" s="17">
        <v>30.678162941702201</v>
      </c>
      <c r="G102" s="17"/>
      <c r="H102" s="17">
        <f>AVERAGE(E102:G102)</f>
        <v>30.795929560984501</v>
      </c>
      <c r="I102" s="17">
        <f>STDEV(E102:G102)</f>
        <v>0.16654715018385707</v>
      </c>
      <c r="J102" s="18">
        <v>31.9205999862459</v>
      </c>
      <c r="K102" s="18">
        <v>31.4859154856406</v>
      </c>
      <c r="L102" s="18"/>
      <c r="M102" s="18">
        <f>AVERAGE(J102:L102)</f>
        <v>31.70325773594325</v>
      </c>
      <c r="N102" s="18">
        <f>STDEV(J102:L102)</f>
        <v>0.30736835805469565</v>
      </c>
      <c r="O102" s="17">
        <f t="shared" si="65"/>
        <v>-1.3062933315070957</v>
      </c>
      <c r="P102" s="17">
        <f>I102</f>
        <v>0.16654715018385707</v>
      </c>
      <c r="Q102" s="18">
        <f t="shared" si="66"/>
        <v>-0.15558287927484926</v>
      </c>
      <c r="R102" s="18">
        <f>N102</f>
        <v>0.30736835805469565</v>
      </c>
      <c r="S102" s="17">
        <f>POWER((1+$E$8),-O102)</f>
        <v>2.767728339355779</v>
      </c>
      <c r="T102" s="18">
        <f>POWER((1+$E$9),-Q102)</f>
        <v>1.1036560116232683</v>
      </c>
      <c r="U102" s="19">
        <f>S102/T102</f>
        <v>2.507781691221866</v>
      </c>
    </row>
    <row r="103" spans="1:21" x14ac:dyDescent="0.25">
      <c r="B103" s="47"/>
      <c r="C103" s="37">
        <v>8.48</v>
      </c>
      <c r="D103" s="51"/>
      <c r="E103" s="17">
        <v>31.477878146061801</v>
      </c>
      <c r="F103" s="17">
        <v>31.378648619184201</v>
      </c>
      <c r="G103" s="17"/>
      <c r="H103" s="17">
        <f>AVERAGE(E103:G103)</f>
        <v>31.428263382623001</v>
      </c>
      <c r="I103" s="17">
        <f>STDEV(E103:G103)</f>
        <v>7.0165871349084058E-2</v>
      </c>
      <c r="J103" s="18">
        <v>33.365966019816199</v>
      </c>
      <c r="K103" s="18">
        <v>33.9649277232079</v>
      </c>
      <c r="L103" s="18"/>
      <c r="M103" s="18">
        <f>AVERAGE(J103:L103)</f>
        <v>33.665446871512046</v>
      </c>
      <c r="N103" s="18">
        <f>STDEV(J103:L103)</f>
        <v>0.42352988213931758</v>
      </c>
      <c r="O103" s="17">
        <f t="shared" si="65"/>
        <v>-0.67395950986859532</v>
      </c>
      <c r="P103" s="17">
        <f>I103</f>
        <v>7.0165871349084058E-2</v>
      </c>
      <c r="Q103" s="18">
        <f t="shared" si="66"/>
        <v>1.8066062562939464</v>
      </c>
      <c r="R103" s="18">
        <f>N103</f>
        <v>0.42352988213931758</v>
      </c>
      <c r="S103" s="17">
        <f>POWER((1+$E$8),-O103)</f>
        <v>1.6908534678077451</v>
      </c>
      <c r="T103" s="18">
        <f>POWER((1+$E$9),-Q103)</f>
        <v>0.3181418370205033</v>
      </c>
      <c r="U103" s="19">
        <f>S103/T103</f>
        <v>5.3147787277621541</v>
      </c>
    </row>
    <row r="104" spans="1:21" x14ac:dyDescent="0.25">
      <c r="B104" s="48"/>
      <c r="C104" s="37">
        <v>8.7200000000000006</v>
      </c>
      <c r="D104" s="51"/>
      <c r="E104" s="17">
        <v>32.407861814213597</v>
      </c>
      <c r="F104" s="17"/>
      <c r="G104" s="17"/>
      <c r="H104" s="17">
        <f>AVERAGE(E104:G104)</f>
        <v>32.407861814213597</v>
      </c>
      <c r="I104" s="17" t="e">
        <f>STDEV(E104:G104)</f>
        <v>#DIV/0!</v>
      </c>
      <c r="J104" s="18">
        <v>35.038510787781298</v>
      </c>
      <c r="K104" s="18">
        <v>33.791663380417297</v>
      </c>
      <c r="L104" s="18"/>
      <c r="M104" s="18">
        <f>AVERAGE(J104:L104)</f>
        <v>34.415087084099298</v>
      </c>
      <c r="N104" s="18">
        <f>STDEV(J104:L104)</f>
        <v>0.88165425685195076</v>
      </c>
      <c r="O104" s="17">
        <f t="shared" si="65"/>
        <v>0.30563892172200013</v>
      </c>
      <c r="P104" s="17" t="e">
        <f>I104</f>
        <v>#DIV/0!</v>
      </c>
      <c r="Q104" s="18">
        <f t="shared" si="66"/>
        <v>2.5562464688811986</v>
      </c>
      <c r="R104" s="18">
        <f t="shared" ref="R104" si="67">N104</f>
        <v>0.88165425685195076</v>
      </c>
      <c r="S104" s="17">
        <f t="shared" ref="S104" si="68">POWER((1+$E$8),-O104)</f>
        <v>0.78805135887046052</v>
      </c>
      <c r="T104" s="18">
        <f t="shared" ref="T104" si="69">POWER((1+$E$9),-Q104)</f>
        <v>0.19780457043788169</v>
      </c>
      <c r="U104" s="19">
        <f t="shared" ref="U104" si="70">S104/T104</f>
        <v>3.9839896374787722</v>
      </c>
    </row>
    <row r="106" spans="1:21" x14ac:dyDescent="0.25">
      <c r="A106" t="s">
        <v>61</v>
      </c>
    </row>
    <row r="107" spans="1:21" ht="38.2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18</v>
      </c>
      <c r="H107" s="14" t="s">
        <v>19</v>
      </c>
      <c r="I107" s="15" t="s">
        <v>20</v>
      </c>
      <c r="J107" s="15" t="s">
        <v>21</v>
      </c>
      <c r="K107" s="15" t="s">
        <v>22</v>
      </c>
      <c r="L107" s="15" t="s">
        <v>23</v>
      </c>
      <c r="M107" s="14" t="s">
        <v>24</v>
      </c>
      <c r="N107" s="14" t="s">
        <v>25</v>
      </c>
      <c r="O107" s="15" t="s">
        <v>26</v>
      </c>
      <c r="P107" s="15" t="s">
        <v>27</v>
      </c>
      <c r="Q107" s="14" t="s">
        <v>28</v>
      </c>
      <c r="R107" s="15" t="s">
        <v>29</v>
      </c>
      <c r="S107" s="16" t="s">
        <v>30</v>
      </c>
    </row>
    <row r="108" spans="1:21" x14ac:dyDescent="0.25">
      <c r="B108" s="46" t="s">
        <v>31</v>
      </c>
      <c r="C108" s="37" t="s">
        <v>63</v>
      </c>
      <c r="D108" s="39"/>
      <c r="E108" s="17">
        <v>40</v>
      </c>
      <c r="F108" s="17"/>
      <c r="G108" s="17">
        <f>AVERAGE(E108:F108)</f>
        <v>40</v>
      </c>
      <c r="H108" s="17" t="e">
        <f>STDEV(E108:F108)</f>
        <v>#DIV/0!</v>
      </c>
      <c r="I108" s="18">
        <v>27.731009575819701</v>
      </c>
      <c r="J108" s="18">
        <v>28.0439247679343</v>
      </c>
      <c r="K108" s="18">
        <f>AVERAGE(I108:J108)</f>
        <v>27.887467171876999</v>
      </c>
      <c r="L108" s="18">
        <f>STDEV(I108:J108)</f>
        <v>0.22126445428052374</v>
      </c>
      <c r="M108" s="17">
        <f>G108-$G$109</f>
        <v>12.86180395909885</v>
      </c>
      <c r="N108" s="17" t="e">
        <f>H108</f>
        <v>#DIV/0!</v>
      </c>
      <c r="O108" s="18">
        <f>K108-$K$109</f>
        <v>0.64860410424869741</v>
      </c>
      <c r="P108" s="18">
        <f>L108</f>
        <v>0.22126445428052374</v>
      </c>
      <c r="Q108" s="17">
        <f>POWER((1+$E$8),-M108)</f>
        <v>4.4344415061049787E-5</v>
      </c>
      <c r="R108" s="18">
        <f>POWER((1+$E$9),-O108)</f>
        <v>0.66287543556979478</v>
      </c>
      <c r="S108" s="19">
        <f>Q108/R108</f>
        <v>6.6897055889440516E-5</v>
      </c>
    </row>
    <row r="109" spans="1:21" x14ac:dyDescent="0.25">
      <c r="B109" s="47"/>
      <c r="C109" s="37" t="s">
        <v>51</v>
      </c>
      <c r="D109" s="39"/>
      <c r="E109" s="17">
        <v>27.2255390713933</v>
      </c>
      <c r="F109" s="17">
        <v>27.050853010409</v>
      </c>
      <c r="G109" s="17">
        <f>AVERAGE(E109:F109)</f>
        <v>27.13819604090115</v>
      </c>
      <c r="H109" s="17">
        <f>STDEV(E109:F109)</f>
        <v>0.12352169830076512</v>
      </c>
      <c r="I109" s="18">
        <v>27.261932065190901</v>
      </c>
      <c r="J109" s="18">
        <v>27.215794070065702</v>
      </c>
      <c r="K109" s="18">
        <f>AVERAGE(I109:J109)</f>
        <v>27.238863067628301</v>
      </c>
      <c r="L109" s="18">
        <f>STDEV(I109:J109)</f>
        <v>3.2624489223380716E-2</v>
      </c>
      <c r="M109" s="17">
        <f t="shared" ref="M109:M112" si="71">G109-$G$109</f>
        <v>0</v>
      </c>
      <c r="N109" s="17">
        <f>H109</f>
        <v>0.12352169830076512</v>
      </c>
      <c r="O109" s="18">
        <f t="shared" ref="O109:O112" si="72">K109-$K$109</f>
        <v>0</v>
      </c>
      <c r="P109" s="18">
        <f>L109</f>
        <v>3.2624489223380716E-2</v>
      </c>
      <c r="Q109" s="17">
        <f>POWER((1+$E$8),-M109)</f>
        <v>1</v>
      </c>
      <c r="R109" s="18">
        <f>POWER((1+$E$9),-O109)</f>
        <v>1</v>
      </c>
      <c r="S109" s="19">
        <f>Q109/R109</f>
        <v>1</v>
      </c>
    </row>
    <row r="110" spans="1:21" x14ac:dyDescent="0.25">
      <c r="B110" s="47"/>
      <c r="C110" s="37"/>
      <c r="D110" s="39"/>
      <c r="E110" s="17"/>
      <c r="F110" s="17"/>
      <c r="G110" s="17" t="e">
        <f>AVERAGE(E110:F110)</f>
        <v>#DIV/0!</v>
      </c>
      <c r="H110" s="17" t="e">
        <f>STDEV(E110:F110)</f>
        <v>#DIV/0!</v>
      </c>
      <c r="I110" s="18"/>
      <c r="J110" s="18"/>
      <c r="K110" s="18" t="e">
        <f>AVERAGE(I110:J110)</f>
        <v>#DIV/0!</v>
      </c>
      <c r="L110" s="18" t="e">
        <f>STDEV(I110:J110)</f>
        <v>#DIV/0!</v>
      </c>
      <c r="M110" s="17" t="e">
        <f t="shared" si="71"/>
        <v>#DIV/0!</v>
      </c>
      <c r="N110" s="17" t="e">
        <f>H110</f>
        <v>#DIV/0!</v>
      </c>
      <c r="O110" s="18" t="e">
        <f t="shared" si="72"/>
        <v>#DIV/0!</v>
      </c>
      <c r="P110" s="18" t="e">
        <f>L110</f>
        <v>#DIV/0!</v>
      </c>
      <c r="Q110" s="17" t="e">
        <f>POWER((1+$E$8),-M110)</f>
        <v>#DIV/0!</v>
      </c>
      <c r="R110" s="18" t="e">
        <f>POWER((1+$E$9),-O110)</f>
        <v>#DIV/0!</v>
      </c>
      <c r="S110" s="19" t="e">
        <f>Q110/R110</f>
        <v>#DIV/0!</v>
      </c>
    </row>
    <row r="111" spans="1:21" x14ac:dyDescent="0.25">
      <c r="B111" s="47"/>
      <c r="C111" s="37">
        <v>9.48</v>
      </c>
      <c r="D111" s="39"/>
      <c r="E111" s="17">
        <v>33.1171605829906</v>
      </c>
      <c r="F111" s="17">
        <v>32.7630770965254</v>
      </c>
      <c r="G111" s="17">
        <f>AVERAGE(E111:F111)</f>
        <v>32.940118839758</v>
      </c>
      <c r="H111" s="17">
        <f>STDEV(E111:F111)</f>
        <v>0.25037483438571795</v>
      </c>
      <c r="I111" s="18">
        <v>34.852617676830803</v>
      </c>
      <c r="J111" s="18">
        <v>34.0565018202266</v>
      </c>
      <c r="K111" s="18">
        <f>AVERAGE(I111:J111)</f>
        <v>34.454559748528702</v>
      </c>
      <c r="L111" s="18">
        <f>STDEV(I111:J111)</f>
        <v>0.5629389208149691</v>
      </c>
      <c r="M111" s="17">
        <f t="shared" si="71"/>
        <v>5.8019227988568502</v>
      </c>
      <c r="N111" s="17">
        <f>H111</f>
        <v>0.25037483438571795</v>
      </c>
      <c r="O111" s="18">
        <f t="shared" si="72"/>
        <v>7.2156966809004004</v>
      </c>
      <c r="P111" s="18">
        <f>L111</f>
        <v>0.5629389208149691</v>
      </c>
      <c r="Q111" s="17">
        <f>POWER((1+$E$8),-M111)</f>
        <v>1.0871802476094157E-2</v>
      </c>
      <c r="R111" s="18">
        <f>POWER((1+$E$9),-O111)</f>
        <v>1.031422907808262E-2</v>
      </c>
      <c r="S111" s="19">
        <f>Q111/R111</f>
        <v>1.0540586595266108</v>
      </c>
    </row>
    <row r="112" spans="1:21" x14ac:dyDescent="0.25">
      <c r="B112" s="48"/>
      <c r="C112" s="37"/>
      <c r="D112" s="39"/>
      <c r="E112" s="17"/>
      <c r="F112" s="17"/>
      <c r="G112" s="17" t="e">
        <f>AVERAGE(E112:F112)</f>
        <v>#DIV/0!</v>
      </c>
      <c r="H112" s="17" t="e">
        <f>STDEV(E112:F112)</f>
        <v>#DIV/0!</v>
      </c>
      <c r="I112" s="18"/>
      <c r="J112" s="18"/>
      <c r="K112" s="18" t="e">
        <f>AVERAGE(I112:J112)</f>
        <v>#DIV/0!</v>
      </c>
      <c r="L112" s="18" t="e">
        <f>STDEV(I112:J112)</f>
        <v>#DIV/0!</v>
      </c>
      <c r="M112" s="17" t="e">
        <f t="shared" si="71"/>
        <v>#DIV/0!</v>
      </c>
      <c r="N112" s="17" t="e">
        <f>H112</f>
        <v>#DIV/0!</v>
      </c>
      <c r="O112" s="18" t="e">
        <f t="shared" si="72"/>
        <v>#DIV/0!</v>
      </c>
      <c r="P112" s="18" t="e">
        <f t="shared" ref="P112" si="73">L112</f>
        <v>#DIV/0!</v>
      </c>
      <c r="Q112" s="17" t="e">
        <f t="shared" ref="Q112" si="74">POWER((1+$E$8),-M112)</f>
        <v>#DIV/0!</v>
      </c>
      <c r="R112" s="18" t="e">
        <f t="shared" ref="R112" si="75">POWER((1+$E$9),-O112)</f>
        <v>#DIV/0!</v>
      </c>
      <c r="S112" s="19" t="e">
        <f t="shared" ref="S112" si="76">Q112/R112</f>
        <v>#DIV/0!</v>
      </c>
    </row>
    <row r="115" spans="2:19" ht="38.2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22</v>
      </c>
      <c r="L115" s="15" t="s">
        <v>23</v>
      </c>
      <c r="M115" s="14" t="s">
        <v>24</v>
      </c>
      <c r="N115" s="14" t="s">
        <v>25</v>
      </c>
      <c r="O115" s="15" t="s">
        <v>26</v>
      </c>
      <c r="P115" s="15" t="s">
        <v>27</v>
      </c>
      <c r="Q115" s="14" t="s">
        <v>28</v>
      </c>
      <c r="R115" s="15" t="s">
        <v>29</v>
      </c>
      <c r="S115" s="16" t="s">
        <v>30</v>
      </c>
    </row>
    <row r="116" spans="2:19" x14ac:dyDescent="0.25">
      <c r="B116" s="46" t="s">
        <v>31</v>
      </c>
      <c r="C116" s="37" t="s">
        <v>63</v>
      </c>
      <c r="D116" s="39"/>
      <c r="E116" s="17">
        <v>40</v>
      </c>
      <c r="F116" s="17"/>
      <c r="G116" s="17">
        <f>AVERAGE(E116:F116)</f>
        <v>40</v>
      </c>
      <c r="H116" s="17" t="e">
        <f>STDEV(E116:F116)</f>
        <v>#DIV/0!</v>
      </c>
      <c r="I116" s="18">
        <v>28.401258705061299</v>
      </c>
      <c r="J116" s="18">
        <v>28.420633486799101</v>
      </c>
      <c r="K116" s="18">
        <f>AVERAGE(I116:J116)</f>
        <v>28.4109460959302</v>
      </c>
      <c r="L116" s="18">
        <f>STDEV(I116:J116)</f>
        <v>1.3700039550809425E-2</v>
      </c>
      <c r="M116" s="17">
        <f>G116-$G$117</f>
        <v>11.971660225359749</v>
      </c>
      <c r="N116" s="17" t="e">
        <f>H116</f>
        <v>#DIV/0!</v>
      </c>
      <c r="O116" s="18">
        <f>K116-$K$117</f>
        <v>0.49359928552240007</v>
      </c>
      <c r="P116" s="18">
        <f>L116</f>
        <v>1.3700039550809425E-2</v>
      </c>
      <c r="Q116" s="17">
        <f>POWER((1+$E$8),-M116)</f>
        <v>8.873886251859141E-5</v>
      </c>
      <c r="R116" s="18">
        <f>POWER((1+$E$9),-O116)</f>
        <v>0.73131841965782596</v>
      </c>
      <c r="S116" s="19">
        <f>Q116/R116</f>
        <v>1.2134093731716907E-4</v>
      </c>
    </row>
    <row r="117" spans="2:19" x14ac:dyDescent="0.25">
      <c r="B117" s="47"/>
      <c r="C117" s="37" t="s">
        <v>51</v>
      </c>
      <c r="D117" s="39"/>
      <c r="E117" s="17">
        <v>28.003429949051998</v>
      </c>
      <c r="F117" s="17">
        <v>28.053249600228501</v>
      </c>
      <c r="G117" s="17">
        <f>AVERAGE(E117:F117)</f>
        <v>28.028339774640251</v>
      </c>
      <c r="H117" s="17">
        <f>STDEV(E117:F117)</f>
        <v>3.5227813183253159E-2</v>
      </c>
      <c r="I117" s="18">
        <v>28.111401512128801</v>
      </c>
      <c r="J117" s="18">
        <v>27.723292108686799</v>
      </c>
      <c r="K117" s="18">
        <f>AVERAGE(I117:J117)</f>
        <v>27.9173468104078</v>
      </c>
      <c r="L117" s="18">
        <f>STDEV(I117:J117)</f>
        <v>0.27443479101610491</v>
      </c>
      <c r="M117" s="17">
        <f t="shared" ref="M117:M120" si="77">G117-$G$117</f>
        <v>0</v>
      </c>
      <c r="N117" s="17">
        <f>H117</f>
        <v>3.5227813183253159E-2</v>
      </c>
      <c r="O117" s="18">
        <f t="shared" ref="O117:O120" si="78">K117-$K$117</f>
        <v>0</v>
      </c>
      <c r="P117" s="18">
        <f>L117</f>
        <v>0.27443479101610491</v>
      </c>
      <c r="Q117" s="17">
        <f>POWER((1+$E$8),-M117)</f>
        <v>1</v>
      </c>
      <c r="R117" s="18">
        <f>POWER((1+$E$9),-O117)</f>
        <v>1</v>
      </c>
      <c r="S117" s="19">
        <f>Q117/R117</f>
        <v>1</v>
      </c>
    </row>
    <row r="118" spans="2:19" x14ac:dyDescent="0.25">
      <c r="B118" s="47"/>
      <c r="C118" s="37"/>
      <c r="D118" s="39"/>
      <c r="E118" s="17"/>
      <c r="F118" s="17"/>
      <c r="G118" s="17" t="e">
        <f>AVERAGE(E118:F118)</f>
        <v>#DIV/0!</v>
      </c>
      <c r="H118" s="17" t="e">
        <f>STDEV(E118:F118)</f>
        <v>#DIV/0!</v>
      </c>
      <c r="I118" s="18"/>
      <c r="J118" s="18"/>
      <c r="K118" s="18" t="e">
        <f>AVERAGE(I118:J118)</f>
        <v>#DIV/0!</v>
      </c>
      <c r="L118" s="18" t="e">
        <f>STDEV(I118:J118)</f>
        <v>#DIV/0!</v>
      </c>
      <c r="M118" s="17" t="e">
        <f t="shared" si="77"/>
        <v>#DIV/0!</v>
      </c>
      <c r="N118" s="17" t="e">
        <f>H118</f>
        <v>#DIV/0!</v>
      </c>
      <c r="O118" s="18" t="e">
        <f t="shared" si="78"/>
        <v>#DIV/0!</v>
      </c>
      <c r="P118" s="18" t="e">
        <f>L118</f>
        <v>#DIV/0!</v>
      </c>
      <c r="Q118" s="17" t="e">
        <f>POWER((1+$E$8),-M118)</f>
        <v>#DIV/0!</v>
      </c>
      <c r="R118" s="18" t="e">
        <f>POWER((1+$E$9),-O118)</f>
        <v>#DIV/0!</v>
      </c>
      <c r="S118" s="19" t="e">
        <f>Q118/R118</f>
        <v>#DIV/0!</v>
      </c>
    </row>
    <row r="119" spans="2:19" x14ac:dyDescent="0.25">
      <c r="B119" s="47"/>
      <c r="C119" s="37">
        <v>9.48</v>
      </c>
      <c r="D119" s="39"/>
      <c r="E119" s="17">
        <v>33.283279321497901</v>
      </c>
      <c r="F119" s="17">
        <v>32.865391132548503</v>
      </c>
      <c r="G119" s="17">
        <f>AVERAGE(E119:F119)</f>
        <v>33.074335227023198</v>
      </c>
      <c r="H119" s="17">
        <f>STDEV(E119:F119)</f>
        <v>0.29549157218388455</v>
      </c>
      <c r="I119" s="18">
        <v>34.375751026018598</v>
      </c>
      <c r="J119" s="18"/>
      <c r="K119" s="18">
        <f>AVERAGE(I119:J119)</f>
        <v>34.375751026018598</v>
      </c>
      <c r="L119" s="18" t="e">
        <f>STDEV(I119:J119)</f>
        <v>#DIV/0!</v>
      </c>
      <c r="M119" s="17">
        <f t="shared" si="77"/>
        <v>5.0459954523829467</v>
      </c>
      <c r="N119" s="17">
        <f>H119</f>
        <v>0.29549157218388455</v>
      </c>
      <c r="O119" s="18">
        <f t="shared" si="78"/>
        <v>6.4584042156107984</v>
      </c>
      <c r="P119" s="18" t="e">
        <f>L119</f>
        <v>#DIV/0!</v>
      </c>
      <c r="Q119" s="17">
        <f>POWER((1+$E$8),-M119)</f>
        <v>1.9595216781934467E-2</v>
      </c>
      <c r="R119" s="18">
        <f>POWER((1+$E$9),-O119)</f>
        <v>1.666970779956661E-2</v>
      </c>
      <c r="S119" s="19">
        <f>Q119/R119</f>
        <v>1.1754985160834024</v>
      </c>
    </row>
    <row r="120" spans="2:19" x14ac:dyDescent="0.25">
      <c r="B120" s="48"/>
      <c r="C120" s="37"/>
      <c r="D120" s="39"/>
      <c r="E120" s="17"/>
      <c r="F120" s="17"/>
      <c r="G120" s="17" t="e">
        <f>AVERAGE(E120:F120)</f>
        <v>#DIV/0!</v>
      </c>
      <c r="H120" s="17" t="e">
        <f>STDEV(E120:F120)</f>
        <v>#DIV/0!</v>
      </c>
      <c r="I120" s="18"/>
      <c r="J120" s="18"/>
      <c r="K120" s="18" t="e">
        <f>AVERAGE(I120:J120)</f>
        <v>#DIV/0!</v>
      </c>
      <c r="L120" s="18" t="e">
        <f>STDEV(I120:J120)</f>
        <v>#DIV/0!</v>
      </c>
      <c r="M120" s="17" t="e">
        <f t="shared" si="77"/>
        <v>#DIV/0!</v>
      </c>
      <c r="N120" s="17" t="e">
        <f>H120</f>
        <v>#DIV/0!</v>
      </c>
      <c r="O120" s="18" t="e">
        <f t="shared" si="78"/>
        <v>#DIV/0!</v>
      </c>
      <c r="P120" s="18" t="e">
        <f t="shared" ref="P120" si="79">L120</f>
        <v>#DIV/0!</v>
      </c>
      <c r="Q120" s="17" t="e">
        <f t="shared" ref="Q120" si="80">POWER((1+$E$8),-M120)</f>
        <v>#DIV/0!</v>
      </c>
      <c r="R120" s="18" t="e">
        <f t="shared" ref="R120" si="81">POWER((1+$E$9),-O120)</f>
        <v>#DIV/0!</v>
      </c>
      <c r="S120" s="19" t="e">
        <f t="shared" ref="S120" si="82">Q120/R120</f>
        <v>#DIV/0!</v>
      </c>
    </row>
  </sheetData>
  <mergeCells count="103"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01:D101"/>
    <mergeCell ref="C102:D102"/>
    <mergeCell ref="C103:D103"/>
    <mergeCell ref="C104:D104"/>
    <mergeCell ref="C91:D91"/>
    <mergeCell ref="B92:B96"/>
    <mergeCell ref="C92:D92"/>
    <mergeCell ref="C93:D93"/>
    <mergeCell ref="C94:D94"/>
    <mergeCell ref="C95:D95"/>
    <mergeCell ref="C96:D96"/>
    <mergeCell ref="C83:D83"/>
    <mergeCell ref="B84:B88"/>
    <mergeCell ref="C84:D84"/>
    <mergeCell ref="C85:D85"/>
    <mergeCell ref="C86:D86"/>
    <mergeCell ref="C87:D87"/>
    <mergeCell ref="C88:D88"/>
    <mergeCell ref="C75:D75"/>
    <mergeCell ref="B76:B80"/>
    <mergeCell ref="C76:D76"/>
    <mergeCell ref="C77:D77"/>
    <mergeCell ref="C78:D78"/>
    <mergeCell ref="C79:D79"/>
    <mergeCell ref="C80:D80"/>
    <mergeCell ref="C67:D67"/>
    <mergeCell ref="B68:B72"/>
    <mergeCell ref="C68:D68"/>
    <mergeCell ref="C69:D69"/>
    <mergeCell ref="C70:D70"/>
    <mergeCell ref="C71:D71"/>
    <mergeCell ref="C72:D72"/>
    <mergeCell ref="C59:D59"/>
    <mergeCell ref="B60:B64"/>
    <mergeCell ref="C60:D60"/>
    <mergeCell ref="C61:D61"/>
    <mergeCell ref="C62:D62"/>
    <mergeCell ref="C63:D63"/>
    <mergeCell ref="C64:D64"/>
    <mergeCell ref="C51:D51"/>
    <mergeCell ref="B52:B56"/>
    <mergeCell ref="C52:D52"/>
    <mergeCell ref="C53:D53"/>
    <mergeCell ref="C54:D54"/>
    <mergeCell ref="C55:D55"/>
    <mergeCell ref="C56:D56"/>
    <mergeCell ref="C43:D43"/>
    <mergeCell ref="B44:B48"/>
    <mergeCell ref="C44:D44"/>
    <mergeCell ref="C45:D45"/>
    <mergeCell ref="C46:D46"/>
    <mergeCell ref="C47:D47"/>
    <mergeCell ref="C48:D48"/>
    <mergeCell ref="C35:D35"/>
    <mergeCell ref="B36:B40"/>
    <mergeCell ref="C36:D36"/>
    <mergeCell ref="C37:D37"/>
    <mergeCell ref="C38:D38"/>
    <mergeCell ref="C39:D39"/>
    <mergeCell ref="C40:D40"/>
    <mergeCell ref="C27:D27"/>
    <mergeCell ref="B28:B32"/>
    <mergeCell ref="C28:D28"/>
    <mergeCell ref="C29:D29"/>
    <mergeCell ref="C30:D30"/>
    <mergeCell ref="C31:D31"/>
    <mergeCell ref="C32:D32"/>
    <mergeCell ref="B2:D2"/>
    <mergeCell ref="G7:I7"/>
    <mergeCell ref="H8:I8"/>
    <mergeCell ref="H9:I9"/>
    <mergeCell ref="AA9:AC9"/>
    <mergeCell ref="C11:D11"/>
    <mergeCell ref="C19:D19"/>
    <mergeCell ref="B20:B24"/>
    <mergeCell ref="C20:D20"/>
    <mergeCell ref="C21:D21"/>
    <mergeCell ref="C22:D22"/>
    <mergeCell ref="C23:D23"/>
    <mergeCell ref="C24:D24"/>
    <mergeCell ref="B12:B16"/>
    <mergeCell ref="C12:D12"/>
    <mergeCell ref="C13:D13"/>
    <mergeCell ref="C14:D14"/>
    <mergeCell ref="C15:D15"/>
    <mergeCell ref="C16:D1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3DB59-30FA-4A47-B339-6AA7F42F77A2}">
  <dimension ref="A1:AI160"/>
  <sheetViews>
    <sheetView topLeftCell="A139" zoomScale="71" zoomScaleNormal="71" workbookViewId="0">
      <selection activeCell="AA20" sqref="AA20"/>
    </sheetView>
  </sheetViews>
  <sheetFormatPr defaultRowHeight="15" x14ac:dyDescent="0.25"/>
  <cols>
    <col min="13" max="15" width="15.7109375" bestFit="1" customWidth="1"/>
    <col min="17" max="18" width="15.7109375" bestFit="1" customWidth="1"/>
    <col min="19" max="19" width="18.7109375" customWidth="1"/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62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7" t="s">
        <v>6</v>
      </c>
      <c r="F7" s="8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1.2010000000000001</v>
      </c>
      <c r="F8" s="10"/>
      <c r="G8" s="9" t="s">
        <v>9</v>
      </c>
      <c r="H8" s="40" t="s">
        <v>49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12" t="s">
        <v>11</v>
      </c>
      <c r="E9" s="13">
        <v>0.88500000000000001</v>
      </c>
      <c r="F9" s="13"/>
      <c r="G9" s="12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S10" t="s">
        <v>52</v>
      </c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38.2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40</v>
      </c>
      <c r="F12" s="17">
        <v>40</v>
      </c>
      <c r="G12" s="17">
        <f>AVERAGE(E12:F12)</f>
        <v>40</v>
      </c>
      <c r="H12" s="17">
        <f>STDEV(E12:F12)</f>
        <v>0</v>
      </c>
      <c r="I12" s="18">
        <v>25.02</v>
      </c>
      <c r="J12" s="18">
        <v>25.26</v>
      </c>
      <c r="K12" s="18">
        <f>AVERAGE(I12:J12)</f>
        <v>25.14</v>
      </c>
      <c r="L12" s="18">
        <f>STDEV(I12:J12)</f>
        <v>0.1697056274847728</v>
      </c>
      <c r="M12" s="17">
        <f>G12-$G$13</f>
        <v>9.5552213189047492</v>
      </c>
      <c r="N12" s="17">
        <f>H12</f>
        <v>0</v>
      </c>
      <c r="O12" s="18">
        <f>K12-$K$13</f>
        <v>-6.4999999999997726E-2</v>
      </c>
      <c r="P12" s="18">
        <f>L12</f>
        <v>0.1697056274847728</v>
      </c>
      <c r="Q12" s="17">
        <f>POWER((1+$E$8),-M12)</f>
        <v>5.3234069236566368E-4</v>
      </c>
      <c r="R12" s="18">
        <f>POWER((1+$E$9),-O12)</f>
        <v>1.0420660284503944</v>
      </c>
      <c r="S12" s="19">
        <f>Q12/R12</f>
        <v>5.1085121079830383E-4</v>
      </c>
    </row>
    <row r="13" spans="1:35" x14ac:dyDescent="0.25">
      <c r="B13" s="47"/>
      <c r="C13" s="37" t="s">
        <v>33</v>
      </c>
      <c r="D13" s="39"/>
      <c r="E13" s="17">
        <v>30.6108279811471</v>
      </c>
      <c r="F13" s="17">
        <v>30.278729381043402</v>
      </c>
      <c r="G13" s="17">
        <f>AVERAGE(E13:F13)</f>
        <v>30.444778681095251</v>
      </c>
      <c r="H13" s="17">
        <f>STDEV(E13:F13)</f>
        <v>0.2348291721558847</v>
      </c>
      <c r="I13" s="18">
        <v>25.36</v>
      </c>
      <c r="J13" s="18">
        <v>25.05</v>
      </c>
      <c r="K13" s="18">
        <f>AVERAGE(I13:J13)</f>
        <v>25.204999999999998</v>
      </c>
      <c r="L13" s="18">
        <f>STDEV(I13:J13)</f>
        <v>0.21920310216782884</v>
      </c>
      <c r="M13" s="17">
        <f t="shared" ref="M13:M16" si="0">G13-$G$13</f>
        <v>0</v>
      </c>
      <c r="N13" s="17">
        <f>H13</f>
        <v>0.2348291721558847</v>
      </c>
      <c r="O13" s="18">
        <f>K13-$K$13</f>
        <v>0</v>
      </c>
      <c r="P13" s="18">
        <f>L13</f>
        <v>0.21920310216782884</v>
      </c>
      <c r="Q13" s="17">
        <f>POWER((1+$E$8),-M13)</f>
        <v>1</v>
      </c>
      <c r="R13" s="18">
        <f>POWER((1+$E$9),-O13)</f>
        <v>1</v>
      </c>
      <c r="S13" s="19">
        <f>Q13/R13</f>
        <v>1</v>
      </c>
    </row>
    <row r="14" spans="1:35" x14ac:dyDescent="0.25">
      <c r="B14" s="47"/>
      <c r="C14" s="49">
        <v>45292</v>
      </c>
      <c r="D14" s="39"/>
      <c r="E14" s="17">
        <v>28.046130428249601</v>
      </c>
      <c r="F14" s="17">
        <v>28.194826417106299</v>
      </c>
      <c r="G14" s="17">
        <f>AVERAGE(E14:F14)</f>
        <v>28.120478422677948</v>
      </c>
      <c r="H14" s="17">
        <f>STDEV(E14:F14)</f>
        <v>0.10514394205581037</v>
      </c>
      <c r="I14" s="18">
        <v>25</v>
      </c>
      <c r="J14" s="18">
        <v>25.05</v>
      </c>
      <c r="K14" s="18">
        <f>AVERAGE(I14:J14)</f>
        <v>25.024999999999999</v>
      </c>
      <c r="L14" s="18">
        <f>STDEV(I14:J14)</f>
        <v>3.5355339059327882E-2</v>
      </c>
      <c r="M14" s="17">
        <f t="shared" si="0"/>
        <v>-2.3243002584173027</v>
      </c>
      <c r="N14" s="17">
        <f>H14</f>
        <v>0.10514394205581037</v>
      </c>
      <c r="O14" s="18">
        <f t="shared" ref="O14:O16" si="1">K14-$K$13</f>
        <v>-0.17999999999999972</v>
      </c>
      <c r="P14" s="18">
        <f>L14</f>
        <v>3.5355339059327882E-2</v>
      </c>
      <c r="Q14" s="17">
        <f>POWER((1+$E$8),-M14)</f>
        <v>6.2567939572916513</v>
      </c>
      <c r="R14" s="18">
        <f>POWER((1+$E$9),-O14)</f>
        <v>1.1208720604776934</v>
      </c>
      <c r="S14" s="19">
        <f>Q14/R14</f>
        <v>5.5820768292013003</v>
      </c>
      <c r="T14" t="s">
        <v>50</v>
      </c>
    </row>
    <row r="15" spans="1:35" x14ac:dyDescent="0.25">
      <c r="B15" s="47"/>
      <c r="C15" s="49">
        <v>17533</v>
      </c>
      <c r="D15" s="39"/>
      <c r="E15" s="17"/>
      <c r="F15" s="17"/>
      <c r="G15" s="17" t="e">
        <f>AVERAGE(E15:F15)</f>
        <v>#DIV/0!</v>
      </c>
      <c r="H15" s="17" t="e">
        <f>STDEV(E15:F15)</f>
        <v>#DIV/0!</v>
      </c>
      <c r="I15" s="18">
        <v>36.97</v>
      </c>
      <c r="J15" s="18">
        <v>36.97</v>
      </c>
      <c r="K15" s="18">
        <f>AVERAGE(I15:J15)</f>
        <v>36.97</v>
      </c>
      <c r="L15" s="18">
        <f>STDEV(I15:J15)</f>
        <v>0</v>
      </c>
      <c r="M15" s="17" t="e">
        <f t="shared" si="0"/>
        <v>#DIV/0!</v>
      </c>
      <c r="N15" s="17" t="e">
        <f>H15</f>
        <v>#DIV/0!</v>
      </c>
      <c r="O15" s="18">
        <f t="shared" si="1"/>
        <v>11.765000000000001</v>
      </c>
      <c r="P15" s="18">
        <f>L15</f>
        <v>0</v>
      </c>
      <c r="Q15" s="17" t="e">
        <f>POWER((1+$E$8),-M15)</f>
        <v>#DIV/0!</v>
      </c>
      <c r="R15" s="18">
        <f>POWER((1+$E$9),-O15)</f>
        <v>5.7671588510580408E-4</v>
      </c>
      <c r="S15" s="19" t="e">
        <f>Q15/R15</f>
        <v>#DIV/0!</v>
      </c>
    </row>
    <row r="16" spans="1:35" x14ac:dyDescent="0.25">
      <c r="B16" s="48"/>
      <c r="C16" s="49">
        <v>26299</v>
      </c>
      <c r="D16" s="50"/>
      <c r="E16" s="17">
        <v>30.527213725979799</v>
      </c>
      <c r="F16" s="17">
        <v>29.9813482480942</v>
      </c>
      <c r="G16" s="17">
        <f>AVERAGE(E16:F16)</f>
        <v>30.254280987036999</v>
      </c>
      <c r="H16" s="17">
        <f>STDEV(E16:F16)</f>
        <v>0.38598518102854223</v>
      </c>
      <c r="I16" s="18">
        <v>27.31</v>
      </c>
      <c r="J16" s="18">
        <v>27.46</v>
      </c>
      <c r="K16" s="18">
        <f>AVERAGE(I16:J16)</f>
        <v>27.384999999999998</v>
      </c>
      <c r="L16" s="18">
        <f>STDEV(I16:J16)</f>
        <v>0.10606601717798363</v>
      </c>
      <c r="M16" s="17">
        <f t="shared" si="0"/>
        <v>-0.19049769405825145</v>
      </c>
      <c r="N16" s="17">
        <f>H16</f>
        <v>0.38598518102854223</v>
      </c>
      <c r="O16" s="18">
        <f t="shared" si="1"/>
        <v>2.1799999999999997</v>
      </c>
      <c r="P16" s="18">
        <f t="shared" ref="P16" si="2">L16</f>
        <v>0.10606601717798363</v>
      </c>
      <c r="Q16" s="17">
        <f t="shared" ref="Q16" si="3">POWER((1+$E$8),-M16)</f>
        <v>1.1621664344532545</v>
      </c>
      <c r="R16" s="18">
        <f t="shared" ref="R16" si="4">POWER((1+$E$9),-O16)</f>
        <v>0.25108527674541198</v>
      </c>
      <c r="S16" s="19">
        <f t="shared" ref="S16" si="5">Q16/R16</f>
        <v>4.6285726089452615</v>
      </c>
    </row>
    <row r="18" spans="1:20" x14ac:dyDescent="0.25">
      <c r="A18" t="s">
        <v>53</v>
      </c>
      <c r="S18" t="s">
        <v>53</v>
      </c>
    </row>
    <row r="19" spans="1:20" ht="38.2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20" x14ac:dyDescent="0.25">
      <c r="B20" s="46" t="s">
        <v>31</v>
      </c>
      <c r="C20" s="37" t="s">
        <v>63</v>
      </c>
      <c r="D20" s="39"/>
      <c r="E20" s="17">
        <v>40</v>
      </c>
      <c r="F20" s="17"/>
      <c r="G20" s="17">
        <f>AVERAGE(E20:F20)</f>
        <v>40</v>
      </c>
      <c r="H20" s="17" t="e">
        <f>STDEV(E20:F20)</f>
        <v>#DIV/0!</v>
      </c>
      <c r="I20" s="18">
        <v>26.4577309696942</v>
      </c>
      <c r="J20" s="18"/>
      <c r="K20" s="18">
        <f>AVERAGE(I20:J20)</f>
        <v>26.4577309696942</v>
      </c>
      <c r="L20" s="18" t="e">
        <f>STDEV(I20:J20)</f>
        <v>#DIV/0!</v>
      </c>
      <c r="M20" s="17">
        <f>G20-$G$21</f>
        <v>11.5</v>
      </c>
      <c r="N20" s="17" t="e">
        <f>H20</f>
        <v>#DIV/0!</v>
      </c>
      <c r="O20" s="18">
        <f>K20-$K$21</f>
        <v>1.3177309696941997</v>
      </c>
      <c r="P20" s="18" t="e">
        <f>L20</f>
        <v>#DIV/0!</v>
      </c>
      <c r="Q20" s="17">
        <f>POWER((1+$E$8),-M20)</f>
        <v>1.1478086957936585E-4</v>
      </c>
      <c r="R20" s="18">
        <f>POWER((1+$E$9),-O20)</f>
        <v>0.43372424710570645</v>
      </c>
      <c r="S20" s="19">
        <f>Q20/R20</f>
        <v>2.6464019557429001E-4</v>
      </c>
    </row>
    <row r="21" spans="1:20" ht="13.5" customHeight="1" x14ac:dyDescent="0.25">
      <c r="B21" s="47"/>
      <c r="C21" s="37" t="s">
        <v>33</v>
      </c>
      <c r="D21" s="39"/>
      <c r="E21" s="17">
        <v>28.5</v>
      </c>
      <c r="F21" s="17"/>
      <c r="G21" s="17">
        <f>AVERAGE(E21:F21)</f>
        <v>28.5</v>
      </c>
      <c r="H21" s="17" t="e">
        <f>STDEV(E21:F21)</f>
        <v>#DIV/0!</v>
      </c>
      <c r="I21" s="18">
        <v>25.14</v>
      </c>
      <c r="J21" s="18"/>
      <c r="K21" s="18">
        <f>AVERAGE(I21:J21)</f>
        <v>25.14</v>
      </c>
      <c r="L21" s="18" t="e">
        <f>STDEV(I21:J21)</f>
        <v>#DIV/0!</v>
      </c>
      <c r="M21" s="17">
        <f>G21-$G$21</f>
        <v>0</v>
      </c>
      <c r="N21" s="17" t="e">
        <f>H21</f>
        <v>#DIV/0!</v>
      </c>
      <c r="O21" s="18">
        <f>K21-$K$21</f>
        <v>0</v>
      </c>
      <c r="P21" s="18" t="e">
        <f>L21</f>
        <v>#DIV/0!</v>
      </c>
      <c r="Q21" s="17">
        <f>POWER((1+$E$8),-M21)</f>
        <v>1</v>
      </c>
      <c r="R21" s="18">
        <f>POWER((1+$E$9),-O21)</f>
        <v>1</v>
      </c>
      <c r="S21" s="19">
        <f>Q21/R21</f>
        <v>1</v>
      </c>
      <c r="T21" t="s">
        <v>50</v>
      </c>
    </row>
    <row r="22" spans="1:20" x14ac:dyDescent="0.25">
      <c r="B22" s="47"/>
      <c r="C22" s="49">
        <v>45292</v>
      </c>
      <c r="D22" s="39"/>
      <c r="E22" s="17">
        <v>26.6613960738648</v>
      </c>
      <c r="F22" s="17">
        <v>26.707956950258598</v>
      </c>
      <c r="G22" s="17">
        <f>AVERAGE(E22:F22)</f>
        <v>26.684676512061699</v>
      </c>
      <c r="H22" s="17">
        <f>STDEV(E22:F22)</f>
        <v>3.2923511436043142E-2</v>
      </c>
      <c r="I22" s="18">
        <v>25.3594480218601</v>
      </c>
      <c r="J22" s="18">
        <v>25.328249213368998</v>
      </c>
      <c r="K22" s="18">
        <f>AVERAGE(I22:J22)</f>
        <v>25.343848617614547</v>
      </c>
      <c r="L22" s="18">
        <f>STDEV(I22:J22)</f>
        <v>2.2060889048998281E-2</v>
      </c>
      <c r="M22" s="17">
        <f>G22-$G$21</f>
        <v>-1.8153234879383007</v>
      </c>
      <c r="N22" s="17">
        <f>H22</f>
        <v>3.2923511436043142E-2</v>
      </c>
      <c r="O22" s="18">
        <f>K22-$K$21</f>
        <v>0.20384861761454687</v>
      </c>
      <c r="P22" s="18">
        <f>L22</f>
        <v>2.2060889048998281E-2</v>
      </c>
      <c r="Q22" s="17">
        <f>POWER((1+$E$8),-M22)</f>
        <v>4.1876098308522565</v>
      </c>
      <c r="R22" s="18">
        <f>POWER((1+$E$9),-O22)</f>
        <v>0.87877594626713995</v>
      </c>
      <c r="S22" s="19">
        <f>Q22/R22</f>
        <v>4.76527589158575</v>
      </c>
    </row>
    <row r="23" spans="1:20" x14ac:dyDescent="0.25">
      <c r="B23" s="47"/>
      <c r="C23" s="49">
        <v>17533</v>
      </c>
      <c r="D23" s="39"/>
      <c r="E23" s="17"/>
      <c r="F23" s="17"/>
      <c r="G23" s="17" t="e">
        <f>AVERAGE(E23:F23)</f>
        <v>#DIV/0!</v>
      </c>
      <c r="H23" s="17" t="e">
        <f>STDEV(E23:F23)</f>
        <v>#DIV/0!</v>
      </c>
      <c r="I23" s="18">
        <v>38.0789471162905</v>
      </c>
      <c r="J23" s="18"/>
      <c r="K23" s="18">
        <f>AVERAGE(I23:J23)</f>
        <v>38.0789471162905</v>
      </c>
      <c r="L23" s="18" t="e">
        <f>STDEV(I23:J23)</f>
        <v>#DIV/0!</v>
      </c>
      <c r="M23" s="17" t="e">
        <f>G23-$G$21</f>
        <v>#DIV/0!</v>
      </c>
      <c r="N23" s="17" t="e">
        <f>H23</f>
        <v>#DIV/0!</v>
      </c>
      <c r="O23" s="18">
        <f>K23-$K$21</f>
        <v>12.9389471162905</v>
      </c>
      <c r="P23" s="18" t="e">
        <f>L23</f>
        <v>#DIV/0!</v>
      </c>
      <c r="Q23" s="17" t="e">
        <f>POWER((1+$E$8),-M23)</f>
        <v>#DIV/0!</v>
      </c>
      <c r="R23" s="18">
        <f>POWER((1+$E$9),-O23)</f>
        <v>2.740065490635541E-4</v>
      </c>
      <c r="S23" s="19" t="e">
        <f>Q23/R23</f>
        <v>#DIV/0!</v>
      </c>
    </row>
    <row r="24" spans="1:20" x14ac:dyDescent="0.25">
      <c r="B24" s="48"/>
      <c r="C24" s="49">
        <v>26299</v>
      </c>
      <c r="D24" s="50"/>
      <c r="E24" s="17">
        <v>27.9945413250332</v>
      </c>
      <c r="F24" s="17">
        <v>27.9399781815643</v>
      </c>
      <c r="G24" s="17">
        <f>AVERAGE(E24:F24)</f>
        <v>27.967259753298748</v>
      </c>
      <c r="H24" s="17">
        <f>STDEV(E24:F24)</f>
        <v>3.8581968749714153E-2</v>
      </c>
      <c r="I24" s="18">
        <v>27.1361327635225</v>
      </c>
      <c r="J24" s="18">
        <v>27.253353869223801</v>
      </c>
      <c r="K24" s="18">
        <f>AVERAGE(I24:J24)</f>
        <v>27.194743316373149</v>
      </c>
      <c r="L24" s="18">
        <f>STDEV(I24:J24)</f>
        <v>8.2887838739574893E-2</v>
      </c>
      <c r="M24" s="17">
        <f>G24-$G$21</f>
        <v>-0.53274024670125186</v>
      </c>
      <c r="N24" s="17">
        <f>H24</f>
        <v>3.8581968749714153E-2</v>
      </c>
      <c r="O24" s="18">
        <f>K24-$K$21</f>
        <v>2.0547433163731483</v>
      </c>
      <c r="P24" s="18">
        <f t="shared" ref="P24" si="6">L24</f>
        <v>8.2887838739574893E-2</v>
      </c>
      <c r="Q24" s="17">
        <f t="shared" ref="Q24" si="7">POWER((1+$E$8),-M24)</f>
        <v>1.5223954804779092</v>
      </c>
      <c r="R24" s="18">
        <f t="shared" ref="R24" si="8">POWER((1+$E$9),-O24)</f>
        <v>0.27183528851030303</v>
      </c>
      <c r="S24" s="19">
        <f t="shared" ref="S24" si="9">Q24/R24</f>
        <v>5.6004335891077943</v>
      </c>
    </row>
    <row r="25" spans="1:20" x14ac:dyDescent="0.25">
      <c r="B25" s="24"/>
      <c r="C25" s="30"/>
      <c r="D25" s="25"/>
      <c r="E25" s="27"/>
      <c r="F25" s="27"/>
      <c r="G25" s="27"/>
      <c r="H25" s="27"/>
      <c r="I25" s="28"/>
      <c r="J25" s="28"/>
      <c r="K25" s="28"/>
      <c r="L25" s="28"/>
      <c r="M25" s="27"/>
      <c r="N25" s="27"/>
      <c r="O25" s="28"/>
      <c r="P25" s="28"/>
      <c r="Q25" s="27"/>
      <c r="R25" s="28"/>
      <c r="S25" s="29"/>
    </row>
    <row r="27" spans="1:20" ht="38.2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20" x14ac:dyDescent="0.25">
      <c r="B28" s="46" t="s">
        <v>31</v>
      </c>
      <c r="C28" s="37" t="s">
        <v>63</v>
      </c>
      <c r="D28" s="39"/>
      <c r="E28" s="17">
        <v>40</v>
      </c>
      <c r="F28" s="17"/>
      <c r="G28" s="17">
        <f>AVERAGE(E28:F28)</f>
        <v>40</v>
      </c>
      <c r="H28" s="17" t="e">
        <f>STDEV(E28:F28)</f>
        <v>#DIV/0!</v>
      </c>
      <c r="I28" s="18">
        <v>26.4577309696942</v>
      </c>
      <c r="J28" s="18"/>
      <c r="K28" s="18">
        <f>AVERAGE(I28:J28)</f>
        <v>26.4577309696942</v>
      </c>
      <c r="L28" s="18" t="e">
        <f>STDEV(I28:J28)</f>
        <v>#DIV/0!</v>
      </c>
      <c r="M28" s="17">
        <f>G28-$G$29</f>
        <v>11.5</v>
      </c>
      <c r="N28" s="17" t="e">
        <f>H28</f>
        <v>#DIV/0!</v>
      </c>
      <c r="O28" s="18">
        <f>K28-$K$29</f>
        <v>1.3177309696941997</v>
      </c>
      <c r="P28" s="18" t="e">
        <f>L28</f>
        <v>#DIV/0!</v>
      </c>
      <c r="Q28" s="17">
        <f>POWER((1+$E$8),-M28)</f>
        <v>1.1478086957936585E-4</v>
      </c>
      <c r="R28" s="18">
        <f>POWER((1+$E$9),-O28)</f>
        <v>0.43372424710570645</v>
      </c>
      <c r="S28" s="19">
        <f>Q28/R28</f>
        <v>2.6464019557429001E-4</v>
      </c>
    </row>
    <row r="29" spans="1:20" x14ac:dyDescent="0.25">
      <c r="B29" s="47"/>
      <c r="C29" s="37" t="s">
        <v>33</v>
      </c>
      <c r="D29" s="39"/>
      <c r="E29" s="17">
        <v>28.5</v>
      </c>
      <c r="F29" s="17"/>
      <c r="G29" s="17">
        <f>AVERAGE(E29:F29)</f>
        <v>28.5</v>
      </c>
      <c r="H29" s="17" t="e">
        <f>STDEV(E29:F29)</f>
        <v>#DIV/0!</v>
      </c>
      <c r="I29" s="18">
        <v>25.14</v>
      </c>
      <c r="J29" s="18"/>
      <c r="K29" s="18">
        <f>AVERAGE(I29:J29)</f>
        <v>25.14</v>
      </c>
      <c r="L29" s="18" t="e">
        <f>STDEV(I29:J29)</f>
        <v>#DIV/0!</v>
      </c>
      <c r="M29" s="17">
        <f t="shared" ref="M29:M32" si="10">G29-$G$29</f>
        <v>0</v>
      </c>
      <c r="N29" s="17" t="e">
        <f>H29</f>
        <v>#DIV/0!</v>
      </c>
      <c r="O29" s="18">
        <f t="shared" ref="O29:O32" si="11">K29-$K$29</f>
        <v>0</v>
      </c>
      <c r="P29" s="18" t="e">
        <f>L29</f>
        <v>#DIV/0!</v>
      </c>
      <c r="Q29" s="17">
        <f>POWER((1+$E$8),-M29)</f>
        <v>1</v>
      </c>
      <c r="R29" s="18">
        <f>POWER((1+$E$9),-O29)</f>
        <v>1</v>
      </c>
      <c r="S29" s="19">
        <f>Q29/R29</f>
        <v>1</v>
      </c>
    </row>
    <row r="30" spans="1:20" x14ac:dyDescent="0.25">
      <c r="B30" s="47"/>
      <c r="C30" s="49">
        <v>45292</v>
      </c>
      <c r="D30" s="39"/>
      <c r="E30" s="17">
        <v>26.6383790368901</v>
      </c>
      <c r="F30" s="17">
        <v>27.0449931843619</v>
      </c>
      <c r="G30" s="17">
        <f>AVERAGE(E30:F30)</f>
        <v>26.841686110626</v>
      </c>
      <c r="H30" s="17">
        <f>STDEV(E30:F30)</f>
        <v>0.28751962100369627</v>
      </c>
      <c r="I30" s="18">
        <v>25.138167443032</v>
      </c>
      <c r="J30" s="18">
        <v>25.097916110362299</v>
      </c>
      <c r="K30" s="18">
        <f>AVERAGE(I30:J30)</f>
        <v>25.118041776697147</v>
      </c>
      <c r="L30" s="18">
        <f>STDEV(I30:J30)</f>
        <v>2.8461990282541306E-2</v>
      </c>
      <c r="M30" s="17">
        <f t="shared" si="10"/>
        <v>-1.6583138893739999</v>
      </c>
      <c r="N30" s="17">
        <f>H30</f>
        <v>0.28751962100369627</v>
      </c>
      <c r="O30" s="18">
        <f t="shared" si="11"/>
        <v>-2.1958223302853241E-2</v>
      </c>
      <c r="P30" s="18">
        <f>L30</f>
        <v>2.8461990282541306E-2</v>
      </c>
      <c r="Q30" s="17">
        <f>POWER((1+$E$8),-M30)</f>
        <v>3.6997431549157636</v>
      </c>
      <c r="R30" s="18">
        <f>POWER((1+$E$9),-O30)</f>
        <v>1.0140172619558734</v>
      </c>
      <c r="S30" s="19">
        <f>Q30/R30</f>
        <v>3.6485997760822775</v>
      </c>
    </row>
    <row r="31" spans="1:20" x14ac:dyDescent="0.25">
      <c r="B31" s="47"/>
      <c r="C31" s="49">
        <v>17533</v>
      </c>
      <c r="D31" s="39"/>
      <c r="E31" s="17"/>
      <c r="F31" s="17"/>
      <c r="G31" s="17" t="e">
        <f>AVERAGE(E31:F31)</f>
        <v>#DIV/0!</v>
      </c>
      <c r="H31" s="17" t="e">
        <f>STDEV(E31:F31)</f>
        <v>#DIV/0!</v>
      </c>
      <c r="I31" s="18">
        <v>38.0789471162905</v>
      </c>
      <c r="J31" s="18"/>
      <c r="K31" s="18">
        <f>AVERAGE(I31:J31)</f>
        <v>38.0789471162905</v>
      </c>
      <c r="L31" s="18" t="e">
        <f>STDEV(I31:J31)</f>
        <v>#DIV/0!</v>
      </c>
      <c r="M31" s="17" t="e">
        <f t="shared" si="10"/>
        <v>#DIV/0!</v>
      </c>
      <c r="N31" s="17" t="e">
        <f>H31</f>
        <v>#DIV/0!</v>
      </c>
      <c r="O31" s="18">
        <f t="shared" si="11"/>
        <v>12.9389471162905</v>
      </c>
      <c r="P31" s="18" t="e">
        <f>L31</f>
        <v>#DIV/0!</v>
      </c>
      <c r="Q31" s="17" t="e">
        <f>POWER((1+$E$8),-M31)</f>
        <v>#DIV/0!</v>
      </c>
      <c r="R31" s="18">
        <f>POWER((1+$E$9),-O31)</f>
        <v>2.740065490635541E-4</v>
      </c>
      <c r="S31" s="19" t="e">
        <f>Q31/R31</f>
        <v>#DIV/0!</v>
      </c>
    </row>
    <row r="32" spans="1:20" x14ac:dyDescent="0.25">
      <c r="B32" s="48"/>
      <c r="C32" s="49">
        <v>26299</v>
      </c>
      <c r="D32" s="50"/>
      <c r="E32" s="17">
        <v>28.730763051005599</v>
      </c>
      <c r="F32" s="17">
        <v>29.204022168491001</v>
      </c>
      <c r="G32" s="17">
        <f>AVERAGE(E32:F32)</f>
        <v>28.967392609748302</v>
      </c>
      <c r="H32" s="17">
        <f>STDEV(E32:F32)</f>
        <v>0.33464473123228838</v>
      </c>
      <c r="I32" s="18">
        <v>26.907354274620801</v>
      </c>
      <c r="J32" s="18">
        <v>26.8134972404272</v>
      </c>
      <c r="K32" s="18">
        <f>AVERAGE(I32:J32)</f>
        <v>26.860425757523998</v>
      </c>
      <c r="L32" s="18">
        <f>STDEV(I32:J32)</f>
        <v>6.6366945340352715E-2</v>
      </c>
      <c r="M32" s="17">
        <f t="shared" si="10"/>
        <v>0.46739260974830188</v>
      </c>
      <c r="N32" s="17">
        <f>H32</f>
        <v>0.33464473123228838</v>
      </c>
      <c r="O32" s="18">
        <f t="shared" si="11"/>
        <v>1.7204257575239978</v>
      </c>
      <c r="P32" s="18">
        <f t="shared" ref="P32" si="12">L32</f>
        <v>6.6366945340352715E-2</v>
      </c>
      <c r="Q32" s="17">
        <f t="shared" ref="Q32" si="13">POWER((1+$E$8),-M32)</f>
        <v>0.69161105110976029</v>
      </c>
      <c r="R32" s="18">
        <f t="shared" ref="R32" si="14">POWER((1+$E$9),-O32)</f>
        <v>0.33600617154728124</v>
      </c>
      <c r="S32" s="19">
        <f t="shared" ref="S32" si="15">Q32/R32</f>
        <v>2.0583284167815945</v>
      </c>
    </row>
    <row r="34" spans="1:19" x14ac:dyDescent="0.25">
      <c r="A34" t="s">
        <v>54</v>
      </c>
      <c r="S34" t="s">
        <v>54</v>
      </c>
    </row>
    <row r="35" spans="1:19" ht="38.2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40</v>
      </c>
      <c r="F36" s="17">
        <v>40</v>
      </c>
      <c r="G36" s="17">
        <f>AVERAGE(E36:F36)</f>
        <v>40</v>
      </c>
      <c r="H36" s="17">
        <f>STDEV(E36:F36)</f>
        <v>0</v>
      </c>
      <c r="I36" s="18">
        <v>27.55</v>
      </c>
      <c r="J36" s="18">
        <v>27.51</v>
      </c>
      <c r="K36" s="18">
        <f>AVERAGE(I36:J36)</f>
        <v>27.53</v>
      </c>
      <c r="L36" s="18">
        <f>STDEV(I36:J36)</f>
        <v>2.8284271247461298E-2</v>
      </c>
      <c r="M36" s="17">
        <f>G36-$G$37</f>
        <v>10.220747986785248</v>
      </c>
      <c r="N36" s="17">
        <f>H36</f>
        <v>0</v>
      </c>
      <c r="O36" s="18">
        <f>K36-$K$37</f>
        <v>-0.68999999999999773</v>
      </c>
      <c r="P36" s="18">
        <f>L36</f>
        <v>2.8284271247461298E-2</v>
      </c>
      <c r="Q36" s="17">
        <f>POWER((1+$E$8),-M36)</f>
        <v>3.1489581571572369E-4</v>
      </c>
      <c r="R36" s="18">
        <f>POWER((1+$E$9),-O36)</f>
        <v>1.5486912143752478</v>
      </c>
      <c r="S36" s="19">
        <f>Q36/R36</f>
        <v>2.0333027836201339E-4</v>
      </c>
    </row>
    <row r="37" spans="1:19" x14ac:dyDescent="0.25">
      <c r="B37" s="47"/>
      <c r="C37" s="37" t="s">
        <v>35</v>
      </c>
      <c r="D37" s="39"/>
      <c r="E37" s="17">
        <v>29.2219295267817</v>
      </c>
      <c r="F37" s="17">
        <v>30.336574499647799</v>
      </c>
      <c r="G37" s="17">
        <f>AVERAGE(E37:F37)</f>
        <v>29.779252013214752</v>
      </c>
      <c r="H37" s="17">
        <f>STDEV(E37:F37)</f>
        <v>0.78817301892911384</v>
      </c>
      <c r="I37" s="18">
        <v>28.34</v>
      </c>
      <c r="J37" s="18">
        <v>28.1</v>
      </c>
      <c r="K37" s="18">
        <f>AVERAGE(I37:J37)</f>
        <v>28.22</v>
      </c>
      <c r="L37" s="18">
        <f>STDEV(I37:J37)</f>
        <v>0.16970562748477031</v>
      </c>
      <c r="M37" s="17">
        <f>G37-$G$37</f>
        <v>0</v>
      </c>
      <c r="N37" s="17">
        <f>H37</f>
        <v>0.78817301892911384</v>
      </c>
      <c r="O37" s="18">
        <f t="shared" ref="O37:O40" si="16">K37-$K$37</f>
        <v>0</v>
      </c>
      <c r="P37" s="18">
        <f>L37</f>
        <v>0.16970562748477031</v>
      </c>
      <c r="Q37" s="17">
        <f>POWER((1+$E$8),-M37)</f>
        <v>1</v>
      </c>
      <c r="R37" s="18">
        <f>POWER((1+$E$9),-O37)</f>
        <v>1</v>
      </c>
      <c r="S37" s="19">
        <f>Q37/R37</f>
        <v>1</v>
      </c>
    </row>
    <row r="38" spans="1:19" x14ac:dyDescent="0.25">
      <c r="B38" s="47"/>
      <c r="C38" s="37">
        <v>24</v>
      </c>
      <c r="D38" s="39"/>
      <c r="E38" s="17"/>
      <c r="F38" s="17"/>
      <c r="G38" s="17" t="e">
        <f>AVERAGE(E38:F38)</f>
        <v>#DIV/0!</v>
      </c>
      <c r="H38" s="17" t="e">
        <f>STDEV(E38:F38)</f>
        <v>#DIV/0!</v>
      </c>
      <c r="I38" s="18" t="s">
        <v>34</v>
      </c>
      <c r="J38" s="18" t="s">
        <v>34</v>
      </c>
      <c r="K38" s="18" t="e">
        <f>AVERAGE(I38:J38)</f>
        <v>#DIV/0!</v>
      </c>
      <c r="L38" s="18" t="e">
        <f>STDEV(I38:J38)</f>
        <v>#DIV/0!</v>
      </c>
      <c r="M38" s="17" t="e">
        <f t="shared" ref="M38:M40" si="17">G38-$G$37</f>
        <v>#DIV/0!</v>
      </c>
      <c r="N38" s="17" t="e">
        <f>H38</f>
        <v>#DIV/0!</v>
      </c>
      <c r="O38" s="18" t="e">
        <f t="shared" si="16"/>
        <v>#DIV/0!</v>
      </c>
      <c r="P38" s="18" t="e">
        <f>L38</f>
        <v>#DIV/0!</v>
      </c>
      <c r="Q38" s="17" t="e">
        <f>POWER((1+$E$8),-M38)</f>
        <v>#DIV/0!</v>
      </c>
      <c r="R38" s="18" t="e">
        <f>POWER((1+$E$9),-O38)</f>
        <v>#DIV/0!</v>
      </c>
      <c r="S38" s="19" t="e">
        <f>Q38/R38</f>
        <v>#DIV/0!</v>
      </c>
    </row>
    <row r="39" spans="1:19" x14ac:dyDescent="0.25">
      <c r="B39" s="47"/>
      <c r="C39" s="37">
        <v>48</v>
      </c>
      <c r="D39" s="39"/>
      <c r="E39" s="17">
        <v>31.099471336766602</v>
      </c>
      <c r="F39" s="17">
        <v>31.6806132795511</v>
      </c>
      <c r="G39" s="17">
        <f>AVERAGE(E39:F39)</f>
        <v>31.390042308158851</v>
      </c>
      <c r="H39" s="17">
        <f>STDEV(E39:F39)</f>
        <v>0.41092940857484322</v>
      </c>
      <c r="I39" s="18">
        <v>31.8</v>
      </c>
      <c r="J39" s="18">
        <v>31.44</v>
      </c>
      <c r="K39" s="18">
        <f>AVERAGE(I39:J39)</f>
        <v>31.62</v>
      </c>
      <c r="L39" s="18">
        <f>STDEV(I39:J39)</f>
        <v>0.25455844122715671</v>
      </c>
      <c r="M39" s="17">
        <f t="shared" si="17"/>
        <v>1.6107902949440991</v>
      </c>
      <c r="N39" s="17">
        <f>H39</f>
        <v>0.41092940857484322</v>
      </c>
      <c r="O39" s="18">
        <f t="shared" si="16"/>
        <v>3.4000000000000021</v>
      </c>
      <c r="P39" s="18">
        <f>L39</f>
        <v>0.25455844122715671</v>
      </c>
      <c r="Q39" s="17">
        <f>POWER((1+$E$8),-M39)</f>
        <v>0.28061505072373977</v>
      </c>
      <c r="R39" s="18">
        <f>POWER((1+$E$9),-O39)</f>
        <v>0.11586209966334422</v>
      </c>
      <c r="S39" s="19">
        <f>Q39/R39</f>
        <v>2.4219744984694001</v>
      </c>
    </row>
    <row r="40" spans="1:19" x14ac:dyDescent="0.25">
      <c r="B40" s="48"/>
      <c r="C40" s="37">
        <v>72</v>
      </c>
      <c r="D40" s="39"/>
      <c r="E40" s="17">
        <v>31.8349171109158</v>
      </c>
      <c r="F40" s="17">
        <v>32.431272968598101</v>
      </c>
      <c r="G40" s="17">
        <f>AVERAGE(E40:F40)</f>
        <v>32.133095039756952</v>
      </c>
      <c r="H40" s="17">
        <f>STDEV(E40:F40)</f>
        <v>0.42168727096747483</v>
      </c>
      <c r="I40" s="18">
        <v>32.799999999999997</v>
      </c>
      <c r="J40" s="18">
        <v>33.43</v>
      </c>
      <c r="K40" s="18">
        <f>AVERAGE(I40:J40)</f>
        <v>33.114999999999995</v>
      </c>
      <c r="L40" s="18">
        <f>STDEV(I40:J40)</f>
        <v>0.44547727214752675</v>
      </c>
      <c r="M40" s="17">
        <f t="shared" si="17"/>
        <v>2.3538430265422008</v>
      </c>
      <c r="N40" s="17">
        <f>H40</f>
        <v>0.42168727096747483</v>
      </c>
      <c r="O40" s="18">
        <f t="shared" si="16"/>
        <v>4.894999999999996</v>
      </c>
      <c r="P40" s="18">
        <f t="shared" ref="P40" si="18">L40</f>
        <v>0.44547727214752675</v>
      </c>
      <c r="Q40" s="17">
        <f t="shared" ref="Q40" si="19">POWER((1+$E$8),-M40)</f>
        <v>0.15614432409395251</v>
      </c>
      <c r="R40" s="18">
        <f t="shared" ref="R40" si="20">POWER((1+$E$9),-O40)</f>
        <v>4.4910813263561944E-2</v>
      </c>
      <c r="S40" s="19">
        <f t="shared" ref="S40" si="21">Q40/R40</f>
        <v>3.4767645639728162</v>
      </c>
    </row>
    <row r="43" spans="1:19" ht="38.2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32</v>
      </c>
      <c r="D44" s="39"/>
      <c r="E44" s="17">
        <v>40</v>
      </c>
      <c r="F44" s="17">
        <v>40</v>
      </c>
      <c r="G44" s="17">
        <f>AVERAGE(E44:F44)</f>
        <v>40</v>
      </c>
      <c r="H44" s="17">
        <f>STDEV(E44:F44)</f>
        <v>0</v>
      </c>
      <c r="I44" s="18">
        <v>27.44</v>
      </c>
      <c r="J44" s="18">
        <v>27.33</v>
      </c>
      <c r="K44" s="18">
        <f>AVERAGE(I44:J44)</f>
        <v>27.384999999999998</v>
      </c>
      <c r="L44" s="18">
        <f>STDEV(I44:J44)</f>
        <v>7.7781745930522339E-2</v>
      </c>
      <c r="M44" s="17">
        <f>G44-$G$45</f>
        <v>10.220747986785248</v>
      </c>
      <c r="N44" s="17">
        <f>H44</f>
        <v>0</v>
      </c>
      <c r="O44" s="18">
        <f>K44-$K$45</f>
        <v>-1.0300000000000011</v>
      </c>
      <c r="P44" s="18">
        <f>L44</f>
        <v>7.7781745930522339E-2</v>
      </c>
      <c r="Q44" s="17">
        <f>POWER((1+$E$8),-M44)</f>
        <v>3.1489581571572369E-4</v>
      </c>
      <c r="R44" s="18">
        <f>POWER((1+$E$9),-O44)</f>
        <v>1.9211916710751245</v>
      </c>
      <c r="S44" s="19">
        <f>Q44/R44</f>
        <v>1.6390650680861207E-4</v>
      </c>
    </row>
    <row r="45" spans="1:19" x14ac:dyDescent="0.25">
      <c r="B45" s="47"/>
      <c r="C45" s="37" t="s">
        <v>35</v>
      </c>
      <c r="D45" s="39"/>
      <c r="E45" s="17">
        <v>29.2219295267817</v>
      </c>
      <c r="F45" s="17">
        <v>30.336574499647799</v>
      </c>
      <c r="G45" s="17">
        <f>AVERAGE(E45:F45)</f>
        <v>29.779252013214752</v>
      </c>
      <c r="H45" s="17">
        <f>STDEV(E45:F45)</f>
        <v>0.78817301892911384</v>
      </c>
      <c r="I45" s="18">
        <v>28.5</v>
      </c>
      <c r="J45" s="18">
        <v>28.33</v>
      </c>
      <c r="K45" s="18">
        <f>AVERAGE(I45:J45)</f>
        <v>28.414999999999999</v>
      </c>
      <c r="L45" s="18">
        <f>STDEV(I45:J45)</f>
        <v>0.12020815280171429</v>
      </c>
      <c r="M45" s="17">
        <f t="shared" ref="M45:M48" si="22">G45-$G$45</f>
        <v>0</v>
      </c>
      <c r="N45" s="17">
        <f>H45</f>
        <v>0.78817301892911384</v>
      </c>
      <c r="O45" s="18">
        <f t="shared" ref="O45:O48" si="23">K45-$K$45</f>
        <v>0</v>
      </c>
      <c r="P45" s="18">
        <f>L45</f>
        <v>0.12020815280171429</v>
      </c>
      <c r="Q45" s="17">
        <f>POWER((1+$E$8),-M45)</f>
        <v>1</v>
      </c>
      <c r="R45" s="18">
        <f>POWER((1+$E$9),-O45)</f>
        <v>1</v>
      </c>
      <c r="S45" s="19">
        <f>Q45/R45</f>
        <v>1</v>
      </c>
    </row>
    <row r="46" spans="1:19" x14ac:dyDescent="0.25">
      <c r="B46" s="47"/>
      <c r="C46" s="37">
        <v>24</v>
      </c>
      <c r="D46" s="39"/>
      <c r="E46" s="17"/>
      <c r="F46" s="17"/>
      <c r="G46" s="17" t="e">
        <f>AVERAGE(E46:F46)</f>
        <v>#DIV/0!</v>
      </c>
      <c r="H46" s="17" t="e">
        <f>STDEV(E46:F46)</f>
        <v>#DIV/0!</v>
      </c>
      <c r="I46" s="18" t="s">
        <v>34</v>
      </c>
      <c r="J46" s="18" t="s">
        <v>34</v>
      </c>
      <c r="K46" s="18" t="e">
        <f>AVERAGE(I46:J46)</f>
        <v>#DIV/0!</v>
      </c>
      <c r="L46" s="18" t="e">
        <f>STDEV(I46:J46)</f>
        <v>#DIV/0!</v>
      </c>
      <c r="M46" s="17" t="e">
        <f t="shared" si="22"/>
        <v>#DIV/0!</v>
      </c>
      <c r="N46" s="17" t="e">
        <f>H46</f>
        <v>#DIV/0!</v>
      </c>
      <c r="O46" s="18" t="e">
        <f t="shared" si="23"/>
        <v>#DIV/0!</v>
      </c>
      <c r="P46" s="18" t="e">
        <f>L46</f>
        <v>#DIV/0!</v>
      </c>
      <c r="Q46" s="17" t="e">
        <f>POWER((1+$E$8),-M46)</f>
        <v>#DIV/0!</v>
      </c>
      <c r="R46" s="18" t="e">
        <f>POWER((1+$E$9),-O46)</f>
        <v>#DIV/0!</v>
      </c>
      <c r="S46" s="19" t="e">
        <f>Q46/R46</f>
        <v>#DIV/0!</v>
      </c>
    </row>
    <row r="47" spans="1:19" x14ac:dyDescent="0.25">
      <c r="B47" s="47"/>
      <c r="C47" s="37">
        <v>48</v>
      </c>
      <c r="D47" s="39"/>
      <c r="E47" s="17">
        <v>31.099471336766602</v>
      </c>
      <c r="F47" s="17">
        <v>31.6806132795511</v>
      </c>
      <c r="G47" s="17">
        <f>AVERAGE(E47:F47)</f>
        <v>31.390042308158851</v>
      </c>
      <c r="H47" s="17">
        <f>STDEV(E47:F47)</f>
        <v>0.41092940857484322</v>
      </c>
      <c r="I47" s="18">
        <v>31.49</v>
      </c>
      <c r="J47" s="18">
        <v>31.17</v>
      </c>
      <c r="K47" s="18">
        <f>AVERAGE(I47:J47)</f>
        <v>31.33</v>
      </c>
      <c r="L47" s="18">
        <f>STDEV(I47:J47)</f>
        <v>0.22627416997969291</v>
      </c>
      <c r="M47" s="17">
        <f t="shared" si="22"/>
        <v>1.6107902949440991</v>
      </c>
      <c r="N47" s="17">
        <f>H47</f>
        <v>0.41092940857484322</v>
      </c>
      <c r="O47" s="18">
        <f t="shared" si="23"/>
        <v>2.9149999999999991</v>
      </c>
      <c r="P47" s="18">
        <f>L47</f>
        <v>0.22627416997969291</v>
      </c>
      <c r="Q47" s="17">
        <f>POWER((1+$E$8),-M47)</f>
        <v>0.28061505072373977</v>
      </c>
      <c r="R47" s="18">
        <f>POWER((1+$E$9),-O47)</f>
        <v>0.15756777466795957</v>
      </c>
      <c r="S47" s="19">
        <f>Q47/R47</f>
        <v>1.7809165060246364</v>
      </c>
    </row>
    <row r="48" spans="1:19" x14ac:dyDescent="0.25">
      <c r="B48" s="48"/>
      <c r="C48" s="37">
        <v>72</v>
      </c>
      <c r="D48" s="39"/>
      <c r="E48" s="17">
        <v>31.8349171109158</v>
      </c>
      <c r="F48" s="17">
        <v>32.431272968598101</v>
      </c>
      <c r="G48" s="17">
        <f>AVERAGE(E48:F48)</f>
        <v>32.133095039756952</v>
      </c>
      <c r="H48" s="17">
        <f>STDEV(E48:F48)</f>
        <v>0.42168727096747483</v>
      </c>
      <c r="I48" s="18">
        <v>32.4</v>
      </c>
      <c r="J48" s="18">
        <v>32.950000000000003</v>
      </c>
      <c r="K48" s="18">
        <f>AVERAGE(I48:J48)</f>
        <v>32.674999999999997</v>
      </c>
      <c r="L48" s="18">
        <f>STDEV(I48:J48)</f>
        <v>0.38890872965260415</v>
      </c>
      <c r="M48" s="17">
        <f t="shared" si="22"/>
        <v>2.3538430265422008</v>
      </c>
      <c r="N48" s="17">
        <f>H48</f>
        <v>0.42168727096747483</v>
      </c>
      <c r="O48" s="18">
        <f t="shared" si="23"/>
        <v>4.259999999999998</v>
      </c>
      <c r="P48" s="18">
        <f t="shared" ref="P48" si="24">L48</f>
        <v>0.38890872965260415</v>
      </c>
      <c r="Q48" s="17">
        <f t="shared" ref="Q48" si="25">POWER((1+$E$8),-M48)</f>
        <v>0.15614432409395251</v>
      </c>
      <c r="R48" s="18">
        <f t="shared" ref="R48" si="26">POWER((1+$E$9),-O48)</f>
        <v>6.7169734186634619E-2</v>
      </c>
      <c r="S48" s="19">
        <f t="shared" ref="S48" si="27">Q48/R48</f>
        <v>2.3246232248008805</v>
      </c>
    </row>
    <row r="50" spans="1:19" x14ac:dyDescent="0.25">
      <c r="A50" t="s">
        <v>55</v>
      </c>
      <c r="S50" t="s">
        <v>55</v>
      </c>
    </row>
    <row r="51" spans="1:19" ht="38.2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40</v>
      </c>
      <c r="F52" s="17">
        <v>40</v>
      </c>
      <c r="G52" s="17">
        <f>AVERAGE(E52:F52)</f>
        <v>40</v>
      </c>
      <c r="H52" s="17">
        <f>STDEV(E52:F52)</f>
        <v>0</v>
      </c>
      <c r="I52" s="18">
        <v>26.985367107529498</v>
      </c>
      <c r="J52" s="18">
        <v>27.0257786619383</v>
      </c>
      <c r="K52" s="18">
        <f>AVERAGE(I52:J52)</f>
        <v>27.005572884733901</v>
      </c>
      <c r="L52" s="18">
        <f>STDEV(I52:J52)</f>
        <v>2.8575284160753139E-2</v>
      </c>
      <c r="M52" s="17">
        <f>G52-$G$53</f>
        <v>7.7682661215256488</v>
      </c>
      <c r="N52" s="17">
        <f>H52</f>
        <v>0</v>
      </c>
      <c r="O52" s="18">
        <f>K52-$K$53</f>
        <v>-4.3001964145911487</v>
      </c>
      <c r="P52" s="18">
        <f>L52</f>
        <v>2.8575284160753139E-2</v>
      </c>
      <c r="Q52" s="17">
        <f>POWER((1+$E$8),-M52)</f>
        <v>2.1798987928067994E-3</v>
      </c>
      <c r="R52" s="18">
        <f>POWER((1+$E$9),-O52)</f>
        <v>15.271893953435914</v>
      </c>
      <c r="S52" s="19">
        <f>Q52/R52</f>
        <v>1.4273925679770448E-4</v>
      </c>
    </row>
    <row r="53" spans="1:19" x14ac:dyDescent="0.25">
      <c r="B53" s="47"/>
      <c r="C53" s="37" t="s">
        <v>37</v>
      </c>
      <c r="D53" s="39"/>
      <c r="E53" s="17">
        <v>32.271687630569502</v>
      </c>
      <c r="F53" s="17">
        <v>32.1917801263792</v>
      </c>
      <c r="G53" s="17">
        <f>AVERAGE(E53:F53)</f>
        <v>32.231733878474351</v>
      </c>
      <c r="H53" s="17">
        <f>STDEV(E53:F53)</f>
        <v>5.6503138080655255E-2</v>
      </c>
      <c r="I53" s="18">
        <v>31.425266028121399</v>
      </c>
      <c r="J53" s="18">
        <v>31.1862725705287</v>
      </c>
      <c r="K53" s="18">
        <f>AVERAGE(I53:J53)</f>
        <v>31.30576929932505</v>
      </c>
      <c r="L53" s="18">
        <f>STDEV(I53:J53)</f>
        <v>0.16899389452301677</v>
      </c>
      <c r="M53" s="17">
        <f>G53-$G$53</f>
        <v>0</v>
      </c>
      <c r="N53" s="17">
        <f>H53</f>
        <v>5.6503138080655255E-2</v>
      </c>
      <c r="O53" s="18">
        <f t="shared" ref="O53:O56" si="28">K53-$K$53</f>
        <v>0</v>
      </c>
      <c r="P53" s="18">
        <f>L53</f>
        <v>0.16899389452301677</v>
      </c>
      <c r="Q53" s="17">
        <f>POWER((1+$E$8),-M53)</f>
        <v>1</v>
      </c>
      <c r="R53" s="18">
        <f>POWER((1+$E$9),-O53)</f>
        <v>1</v>
      </c>
      <c r="S53" s="19">
        <f>Q53/R53</f>
        <v>1</v>
      </c>
    </row>
    <row r="54" spans="1:19" x14ac:dyDescent="0.25">
      <c r="B54" s="47"/>
      <c r="C54" s="37">
        <v>3.24</v>
      </c>
      <c r="D54" s="39"/>
      <c r="E54" s="17">
        <v>32.782379070474697</v>
      </c>
      <c r="F54" s="17">
        <v>33.873082231363398</v>
      </c>
      <c r="G54" s="17">
        <f>AVERAGE(E54:F54)</f>
        <v>33.327730650919051</v>
      </c>
      <c r="H54" s="17">
        <f>STDEV(E54:F54)</f>
        <v>0.77124360132600245</v>
      </c>
      <c r="I54" s="18">
        <v>33.5782846528843</v>
      </c>
      <c r="J54" s="18">
        <v>33.117815781183097</v>
      </c>
      <c r="K54" s="18">
        <f>AVERAGE(I54:J54)</f>
        <v>33.348050217033702</v>
      </c>
      <c r="L54" s="18">
        <f>STDEV(I54:J54)</f>
        <v>0.32560066170523855</v>
      </c>
      <c r="M54" s="17">
        <f t="shared" ref="M54:M56" si="29">G54-$G$53</f>
        <v>1.0959967724446997</v>
      </c>
      <c r="N54" s="17">
        <f>H54</f>
        <v>0.77124360132600245</v>
      </c>
      <c r="O54" s="18">
        <f t="shared" si="28"/>
        <v>2.0422809177086521</v>
      </c>
      <c r="P54" s="18">
        <f>L54</f>
        <v>0.32560066170523855</v>
      </c>
      <c r="Q54" s="17">
        <f>POWER((1+$E$8),-M54)</f>
        <v>0.42120114119670093</v>
      </c>
      <c r="R54" s="18">
        <f>POWER((1+$E$9),-O54)</f>
        <v>0.2739913638658284</v>
      </c>
      <c r="S54" s="19">
        <f>Q54/R54</f>
        <v>1.5372788954142369</v>
      </c>
    </row>
    <row r="55" spans="1:19" x14ac:dyDescent="0.25">
      <c r="B55" s="47"/>
      <c r="C55" s="37">
        <v>3.48</v>
      </c>
      <c r="D55" s="39"/>
      <c r="E55" s="17"/>
      <c r="F55" s="17">
        <v>34.949723851699197</v>
      </c>
      <c r="G55" s="17">
        <f>AVERAGE(E55:F55)</f>
        <v>34.949723851699197</v>
      </c>
      <c r="H55" s="17" t="e">
        <f>STDEV(E55:F55)</f>
        <v>#DIV/0!</v>
      </c>
      <c r="I55" s="18">
        <v>34.322622599789199</v>
      </c>
      <c r="J55" s="18">
        <v>34.5253309122483</v>
      </c>
      <c r="K55" s="18">
        <f>AVERAGE(I55:J55)</f>
        <v>34.423976756018746</v>
      </c>
      <c r="L55" s="18">
        <f>STDEV(I55:J55)</f>
        <v>0.14333642234271227</v>
      </c>
      <c r="M55" s="17">
        <f t="shared" si="29"/>
        <v>2.7179899732248458</v>
      </c>
      <c r="N55" s="17" t="e">
        <f>H55</f>
        <v>#DIV/0!</v>
      </c>
      <c r="O55" s="18">
        <f t="shared" si="28"/>
        <v>3.1182074566936961</v>
      </c>
      <c r="P55" s="18">
        <f>L55</f>
        <v>0.14333642234271227</v>
      </c>
      <c r="Q55" s="17">
        <f>POWER((1+$E$8),-M55)</f>
        <v>0.11715535914395094</v>
      </c>
      <c r="R55" s="18">
        <f>POWER((1+$E$9),-O55)</f>
        <v>0.13852306150757404</v>
      </c>
      <c r="S55" s="19">
        <f>Q55/R55</f>
        <v>0.84574624520224895</v>
      </c>
    </row>
    <row r="56" spans="1:19" x14ac:dyDescent="0.25">
      <c r="B56" s="48"/>
      <c r="C56" s="37">
        <v>3.72</v>
      </c>
      <c r="D56" s="39"/>
      <c r="E56" s="17">
        <v>34.418497241891501</v>
      </c>
      <c r="F56" s="17">
        <v>34.966358058637702</v>
      </c>
      <c r="G56" s="17">
        <f>AVERAGE(E56:F56)</f>
        <v>34.692427650264605</v>
      </c>
      <c r="H56" s="17">
        <f>STDEV(E56:F56)</f>
        <v>0.38739609866763941</v>
      </c>
      <c r="I56" s="18">
        <v>34.314667682930498</v>
      </c>
      <c r="J56" s="18">
        <v>34.5613409374075</v>
      </c>
      <c r="K56" s="18">
        <f>AVERAGE(I56:J56)</f>
        <v>34.438004310168999</v>
      </c>
      <c r="L56" s="18">
        <f>STDEV(I56:J56)</f>
        <v>0.17442433097804336</v>
      </c>
      <c r="M56" s="17">
        <f t="shared" si="29"/>
        <v>2.4606937717902539</v>
      </c>
      <c r="N56" s="17">
        <f>H56</f>
        <v>0.38739609866763941</v>
      </c>
      <c r="O56" s="18">
        <f t="shared" si="28"/>
        <v>3.1322350108439494</v>
      </c>
      <c r="P56" s="18">
        <f t="shared" ref="P56" si="30">L56</f>
        <v>0.17442433097804336</v>
      </c>
      <c r="Q56" s="17">
        <f t="shared" ref="Q56" si="31">POWER((1+$E$8),-M56)</f>
        <v>0.14352151007644517</v>
      </c>
      <c r="R56" s="18">
        <f t="shared" ref="R56" si="32">POWER((1+$E$9),-O56)</f>
        <v>0.13729671187425474</v>
      </c>
      <c r="S56" s="19">
        <f t="shared" ref="S56" si="33">Q56/R56</f>
        <v>1.0453382904602371</v>
      </c>
    </row>
    <row r="59" spans="1:19" ht="38.2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40</v>
      </c>
      <c r="F60" s="17">
        <v>40</v>
      </c>
      <c r="G60" s="17">
        <f>AVERAGE(E60:F60)</f>
        <v>40</v>
      </c>
      <c r="H60" s="17">
        <f>STDEV(E60:F60)</f>
        <v>0</v>
      </c>
      <c r="I60" s="18">
        <v>26.357245505021002</v>
      </c>
      <c r="J60" s="18">
        <v>26.587433334867601</v>
      </c>
      <c r="K60" s="18">
        <f>AVERAGE(I60:J60)</f>
        <v>26.472339419944301</v>
      </c>
      <c r="L60" s="18">
        <f>STDEV(I60:J60)</f>
        <v>0.16276737543114556</v>
      </c>
      <c r="M60" s="17">
        <f>G60-$G$61</f>
        <v>7.7682661215256488</v>
      </c>
      <c r="N60" s="17">
        <f>H60</f>
        <v>0</v>
      </c>
      <c r="O60" s="18">
        <f>K60-$K$61</f>
        <v>-4.2872421600617479</v>
      </c>
      <c r="P60" s="18">
        <f>L60</f>
        <v>0.16276737543114556</v>
      </c>
      <c r="Q60" s="17">
        <f>POWER((1+$E$8),-M60)</f>
        <v>2.1798987928067994E-3</v>
      </c>
      <c r="R60" s="18">
        <f>POWER((1+$E$9),-O60)</f>
        <v>15.146993754189664</v>
      </c>
      <c r="S60" s="19">
        <f>Q60/R60</f>
        <v>1.4391626669838948E-4</v>
      </c>
    </row>
    <row r="61" spans="1:19" x14ac:dyDescent="0.25">
      <c r="B61" s="47"/>
      <c r="C61" s="37" t="s">
        <v>37</v>
      </c>
      <c r="D61" s="39"/>
      <c r="E61" s="17">
        <v>32.271687630569502</v>
      </c>
      <c r="F61" s="17">
        <v>32.1917801263792</v>
      </c>
      <c r="G61" s="17">
        <f>AVERAGE(E61:F61)</f>
        <v>32.231733878474351</v>
      </c>
      <c r="H61" s="17">
        <f>STDEV(E61:F61)</f>
        <v>5.6503138080655255E-2</v>
      </c>
      <c r="I61" s="18">
        <v>30.995949372325398</v>
      </c>
      <c r="J61" s="18">
        <v>30.5232137876867</v>
      </c>
      <c r="K61" s="18">
        <f>AVERAGE(I61:J61)</f>
        <v>30.759581580006049</v>
      </c>
      <c r="L61" s="18">
        <f>STDEV(I61:J61)</f>
        <v>0.33427453760621079</v>
      </c>
      <c r="M61" s="17">
        <f>G61-$G$61</f>
        <v>0</v>
      </c>
      <c r="N61" s="17">
        <f>H61</f>
        <v>5.6503138080655255E-2</v>
      </c>
      <c r="O61" s="18">
        <f t="shared" ref="O61:O64" si="34">K61-$K$61</f>
        <v>0</v>
      </c>
      <c r="P61" s="18">
        <f>L61</f>
        <v>0.33427453760621079</v>
      </c>
      <c r="Q61" s="17">
        <f>POWER((1+$E$8),-M61)</f>
        <v>1</v>
      </c>
      <c r="R61" s="18">
        <f>POWER((1+$E$9),-O61)</f>
        <v>1</v>
      </c>
      <c r="S61" s="19">
        <f>Q61/R61</f>
        <v>1</v>
      </c>
    </row>
    <row r="62" spans="1:19" x14ac:dyDescent="0.25">
      <c r="B62" s="47"/>
      <c r="C62" s="37">
        <v>3.24</v>
      </c>
      <c r="D62" s="39"/>
      <c r="E62" s="17">
        <v>32.782379070474697</v>
      </c>
      <c r="F62" s="17">
        <v>33.873082231363398</v>
      </c>
      <c r="G62" s="17">
        <f>AVERAGE(E62:F62)</f>
        <v>33.327730650919051</v>
      </c>
      <c r="H62" s="17">
        <f>STDEV(E62:F62)</f>
        <v>0.77124360132600245</v>
      </c>
      <c r="I62" s="18">
        <v>32.898550882590399</v>
      </c>
      <c r="J62" s="18">
        <v>32.328474322602602</v>
      </c>
      <c r="K62" s="18">
        <f>AVERAGE(I62:J62)</f>
        <v>32.613512602596501</v>
      </c>
      <c r="L62" s="18">
        <f>STDEV(I62:J62)</f>
        <v>0.40310500136287075</v>
      </c>
      <c r="M62" s="17">
        <f t="shared" ref="M62:M64" si="35">G62-$G$61</f>
        <v>1.0959967724446997</v>
      </c>
      <c r="N62" s="17">
        <f>H62</f>
        <v>0.77124360132600245</v>
      </c>
      <c r="O62" s="18">
        <f t="shared" si="34"/>
        <v>1.8539310225904515</v>
      </c>
      <c r="P62" s="18">
        <f>L62</f>
        <v>0.40310500136287075</v>
      </c>
      <c r="Q62" s="17">
        <f>POWER((1+$E$8),-M62)</f>
        <v>0.42120114119670093</v>
      </c>
      <c r="R62" s="18">
        <f>POWER((1+$E$9),-O62)</f>
        <v>0.3087391747325427</v>
      </c>
      <c r="S62" s="19">
        <f>Q62/R62</f>
        <v>1.3642620557031118</v>
      </c>
    </row>
    <row r="63" spans="1:19" x14ac:dyDescent="0.25">
      <c r="B63" s="47"/>
      <c r="C63" s="37">
        <v>3.48</v>
      </c>
      <c r="D63" s="39"/>
      <c r="E63" s="17"/>
      <c r="F63" s="17">
        <v>34.949723851699197</v>
      </c>
      <c r="G63" s="17">
        <f>AVERAGE(E63:F63)</f>
        <v>34.949723851699197</v>
      </c>
      <c r="H63" s="17" t="e">
        <f>STDEV(E63:F63)</f>
        <v>#DIV/0!</v>
      </c>
      <c r="I63" s="18">
        <v>34.322622599789199</v>
      </c>
      <c r="J63" s="18">
        <v>34.5253309122483</v>
      </c>
      <c r="K63" s="18">
        <f>AVERAGE(I63:J63)</f>
        <v>34.423976756018746</v>
      </c>
      <c r="L63" s="18">
        <f>STDEV(I63:J63)</f>
        <v>0.14333642234271227</v>
      </c>
      <c r="M63" s="17">
        <f t="shared" si="35"/>
        <v>2.7179899732248458</v>
      </c>
      <c r="N63" s="17" t="e">
        <f>H63</f>
        <v>#DIV/0!</v>
      </c>
      <c r="O63" s="18">
        <f t="shared" si="34"/>
        <v>3.6643951760126967</v>
      </c>
      <c r="P63" s="18">
        <f>L63</f>
        <v>0.14333642234271227</v>
      </c>
      <c r="Q63" s="17">
        <f>POWER((1+$E$8),-M63)</f>
        <v>0.11715535914395094</v>
      </c>
      <c r="R63" s="18">
        <f>POWER((1+$E$9),-O63)</f>
        <v>9.7982925131293641E-2</v>
      </c>
      <c r="S63" s="19">
        <f>Q63/R63</f>
        <v>1.1956711742068009</v>
      </c>
    </row>
    <row r="64" spans="1:19" x14ac:dyDescent="0.25">
      <c r="B64" s="48"/>
      <c r="C64" s="37">
        <v>3.72</v>
      </c>
      <c r="D64" s="39"/>
      <c r="E64" s="17">
        <v>34.418497241891501</v>
      </c>
      <c r="F64" s="17">
        <v>34.966358058637702</v>
      </c>
      <c r="G64" s="17">
        <f>AVERAGE(E64:F64)</f>
        <v>34.692427650264605</v>
      </c>
      <c r="H64" s="17">
        <f>STDEV(E64:F64)</f>
        <v>0.38739609866763941</v>
      </c>
      <c r="I64" s="18">
        <v>35.428724987189099</v>
      </c>
      <c r="J64" s="18">
        <v>34.382927913516397</v>
      </c>
      <c r="K64" s="18">
        <f>AVERAGE(I64:J64)</f>
        <v>34.905826450352748</v>
      </c>
      <c r="L64" s="18">
        <f>STDEV(I64:J64)</f>
        <v>0.7394902025390151</v>
      </c>
      <c r="M64" s="17">
        <f t="shared" si="35"/>
        <v>2.4606937717902539</v>
      </c>
      <c r="N64" s="17">
        <f>H64</f>
        <v>0.38739609866763941</v>
      </c>
      <c r="O64" s="18">
        <f t="shared" si="34"/>
        <v>4.146244870346699</v>
      </c>
      <c r="P64" s="18">
        <f t="shared" ref="P64" si="36">L64</f>
        <v>0.7394902025390151</v>
      </c>
      <c r="Q64" s="17">
        <f t="shared" ref="Q64" si="37">POWER((1+$E$8),-M64)</f>
        <v>0.14352151007644517</v>
      </c>
      <c r="R64" s="18">
        <f t="shared" ref="R64" si="38">POWER((1+$E$9),-O64)</f>
        <v>7.2192437988028269E-2</v>
      </c>
      <c r="S64" s="19">
        <f t="shared" ref="S64" si="39">Q64/R64</f>
        <v>1.9880407709772243</v>
      </c>
    </row>
    <row r="66" spans="1:19" x14ac:dyDescent="0.25">
      <c r="A66" t="s">
        <v>56</v>
      </c>
      <c r="S66" t="s">
        <v>56</v>
      </c>
    </row>
    <row r="67" spans="1:19" ht="38.2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19" x14ac:dyDescent="0.25">
      <c r="B68" s="46" t="s">
        <v>31</v>
      </c>
      <c r="C68" s="37" t="s">
        <v>63</v>
      </c>
      <c r="D68" s="39"/>
      <c r="E68" s="17">
        <v>40</v>
      </c>
      <c r="F68" s="17">
        <v>40</v>
      </c>
      <c r="G68" s="17">
        <f>AVERAGE(E68:F68)</f>
        <v>40</v>
      </c>
      <c r="H68" s="17">
        <f>STDEV(E68:F68)</f>
        <v>0</v>
      </c>
      <c r="I68" s="18">
        <v>26.985367107529498</v>
      </c>
      <c r="J68" s="18">
        <v>27.0257786619383</v>
      </c>
      <c r="K68" s="18">
        <f>AVERAGE(I68:J68)</f>
        <v>27.005572884733901</v>
      </c>
      <c r="L68" s="18">
        <f>STDEV(I68:J68)</f>
        <v>2.8575284160753139E-2</v>
      </c>
      <c r="M68" s="17">
        <f>G68-$G$69</f>
        <v>7.7682661215256488</v>
      </c>
      <c r="N68" s="17">
        <f>H68</f>
        <v>0</v>
      </c>
      <c r="O68" s="18">
        <f>K68-$K$69</f>
        <v>-4.3001964145911487</v>
      </c>
      <c r="P68" s="18">
        <f>L68</f>
        <v>2.8575284160753139E-2</v>
      </c>
      <c r="Q68" s="17">
        <f>POWER((1+$E$8),-M68)</f>
        <v>2.1798987928067994E-3</v>
      </c>
      <c r="R68" s="18">
        <f>POWER((1+$E$9),-O68)</f>
        <v>15.271893953435914</v>
      </c>
      <c r="S68" s="19">
        <f>Q68/R68</f>
        <v>1.4273925679770448E-4</v>
      </c>
    </row>
    <row r="69" spans="1:19" x14ac:dyDescent="0.25">
      <c r="B69" s="47"/>
      <c r="C69" s="37" t="s">
        <v>38</v>
      </c>
      <c r="D69" s="39"/>
      <c r="E69" s="17">
        <v>32.271687630569502</v>
      </c>
      <c r="F69" s="17">
        <v>32.1917801263792</v>
      </c>
      <c r="G69" s="17">
        <f>AVERAGE(E69:F69)</f>
        <v>32.231733878474351</v>
      </c>
      <c r="H69" s="17">
        <f>STDEV(E69:F69)</f>
        <v>5.6503138080655255E-2</v>
      </c>
      <c r="I69" s="18">
        <v>31.425266028121399</v>
      </c>
      <c r="J69" s="18">
        <v>31.1862725705287</v>
      </c>
      <c r="K69" s="18">
        <f>AVERAGE(I69:J69)</f>
        <v>31.30576929932505</v>
      </c>
      <c r="L69" s="18">
        <f>STDEV(I69:J69)</f>
        <v>0.16899389452301677</v>
      </c>
      <c r="M69" s="17">
        <f t="shared" ref="M69:M72" si="40">G69-$G$69</f>
        <v>0</v>
      </c>
      <c r="N69" s="17">
        <f>H69</f>
        <v>5.6503138080655255E-2</v>
      </c>
      <c r="O69" s="18">
        <f t="shared" ref="O69:O72" si="41">K69-$K$69</f>
        <v>0</v>
      </c>
      <c r="P69" s="18">
        <f>L69</f>
        <v>0.16899389452301677</v>
      </c>
      <c r="Q69" s="17">
        <f>POWER((1+$E$8),-M69)</f>
        <v>1</v>
      </c>
      <c r="R69" s="18">
        <f>POWER((1+$E$9),-O69)</f>
        <v>1</v>
      </c>
      <c r="S69" s="19">
        <f>Q69/R69</f>
        <v>1</v>
      </c>
    </row>
    <row r="70" spans="1:19" x14ac:dyDescent="0.25">
      <c r="B70" s="47"/>
      <c r="C70" s="37" t="s">
        <v>39</v>
      </c>
      <c r="D70" s="39"/>
      <c r="E70" s="17">
        <v>30.202131465298699</v>
      </c>
      <c r="F70" s="17">
        <v>30.023635453236501</v>
      </c>
      <c r="G70" s="17">
        <f>AVERAGE(E70:F70)</f>
        <v>30.1128834592676</v>
      </c>
      <c r="H70" s="17">
        <f>STDEV(E70:F70)</f>
        <v>0.12621574054393561</v>
      </c>
      <c r="I70" s="18">
        <v>30.558768682028099</v>
      </c>
      <c r="J70" s="18">
        <v>30.939740945605202</v>
      </c>
      <c r="K70" s="18">
        <f>AVERAGE(I70:J70)</f>
        <v>30.749254813816648</v>
      </c>
      <c r="L70" s="18">
        <f>STDEV(I70:J70)</f>
        <v>0.26938807101935841</v>
      </c>
      <c r="M70" s="17">
        <f t="shared" si="40"/>
        <v>-2.1188504192067512</v>
      </c>
      <c r="N70" s="17">
        <f>H70</f>
        <v>0.12621574054393561</v>
      </c>
      <c r="O70" s="18">
        <f t="shared" si="41"/>
        <v>-0.55651448550840144</v>
      </c>
      <c r="P70" s="18">
        <f>L70</f>
        <v>0.26938807101935841</v>
      </c>
      <c r="Q70" s="17">
        <f>POWER((1+$E$8),-M70)</f>
        <v>5.3206001308290984</v>
      </c>
      <c r="R70" s="18">
        <f>POWER((1+$E$9),-O70)</f>
        <v>1.4230322967601239</v>
      </c>
      <c r="S70" s="19">
        <f>Q70/R70</f>
        <v>3.7389173407678289</v>
      </c>
    </row>
    <row r="71" spans="1:19" x14ac:dyDescent="0.25">
      <c r="B71" s="47"/>
      <c r="C71" s="37" t="s">
        <v>40</v>
      </c>
      <c r="D71" s="39"/>
      <c r="E71" s="17">
        <v>31.719889731462899</v>
      </c>
      <c r="F71" s="17"/>
      <c r="G71" s="17">
        <f>AVERAGE(E71:F71)</f>
        <v>31.719889731462899</v>
      </c>
      <c r="H71" s="17" t="e">
        <f>STDEV(E71:F71)</f>
        <v>#DIV/0!</v>
      </c>
      <c r="I71" s="18">
        <v>32.403069460510302</v>
      </c>
      <c r="J71" s="18">
        <v>32.567058937794897</v>
      </c>
      <c r="K71" s="18">
        <f>AVERAGE(I71:J71)</f>
        <v>32.485064199152603</v>
      </c>
      <c r="L71" s="18">
        <f>STDEV(I71:J71)</f>
        <v>0.11595807143117434</v>
      </c>
      <c r="M71" s="17">
        <f t="shared" si="40"/>
        <v>-0.51184414701145187</v>
      </c>
      <c r="N71" s="17" t="e">
        <f>H71</f>
        <v>#DIV/0!</v>
      </c>
      <c r="O71" s="18">
        <f t="shared" si="41"/>
        <v>1.1792948998275534</v>
      </c>
      <c r="P71" s="18">
        <f>L71</f>
        <v>0.11595807143117434</v>
      </c>
      <c r="Q71" s="17">
        <f>POWER((1+$E$8),-M71)</f>
        <v>1.4975042493615955</v>
      </c>
      <c r="R71" s="18">
        <f>POWER((1+$E$9),-O71)</f>
        <v>0.47350734892375201</v>
      </c>
      <c r="S71" s="19">
        <f>Q71/R71</f>
        <v>3.1625786859809346</v>
      </c>
    </row>
    <row r="72" spans="1:19" x14ac:dyDescent="0.25">
      <c r="B72" s="48"/>
      <c r="C72" s="37" t="s">
        <v>41</v>
      </c>
      <c r="D72" s="39"/>
      <c r="E72" s="17">
        <v>31.112961954653901</v>
      </c>
      <c r="F72" s="17"/>
      <c r="G72" s="17">
        <f>AVERAGE(E72:F72)</f>
        <v>31.112961954653901</v>
      </c>
      <c r="H72" s="17" t="e">
        <f>STDEV(E72:F72)</f>
        <v>#DIV/0!</v>
      </c>
      <c r="I72" s="18">
        <v>32.978781201133899</v>
      </c>
      <c r="J72" s="18">
        <v>32.784802109000303</v>
      </c>
      <c r="K72" s="18">
        <f>AVERAGE(I72:J72)</f>
        <v>32.881791655067104</v>
      </c>
      <c r="L72" s="18">
        <f>STDEV(I72:J72)</f>
        <v>0.1371639314560755</v>
      </c>
      <c r="M72" s="17">
        <f t="shared" si="40"/>
        <v>-1.1187719238204501</v>
      </c>
      <c r="N72" s="17" t="e">
        <f>H72</f>
        <v>#DIV/0!</v>
      </c>
      <c r="O72" s="18">
        <f t="shared" si="41"/>
        <v>1.5760223557420545</v>
      </c>
      <c r="P72" s="18">
        <f t="shared" ref="P72" si="42">L72</f>
        <v>0.1371639314560755</v>
      </c>
      <c r="Q72" s="17">
        <f t="shared" ref="Q72" si="43">POWER((1+$E$8),-M72)</f>
        <v>2.4172061144406025</v>
      </c>
      <c r="R72" s="18">
        <f t="shared" ref="R72" si="44">POWER((1+$E$9),-O72)</f>
        <v>0.36821641933119803</v>
      </c>
      <c r="S72" s="19">
        <f t="shared" ref="S72" si="45">Q72/R72</f>
        <v>6.5646342410016443</v>
      </c>
    </row>
    <row r="75" spans="1:19" ht="38.2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18</v>
      </c>
      <c r="H75" s="14" t="s">
        <v>19</v>
      </c>
      <c r="I75" s="15" t="s">
        <v>20</v>
      </c>
      <c r="J75" s="15" t="s">
        <v>21</v>
      </c>
      <c r="K75" s="15" t="s">
        <v>22</v>
      </c>
      <c r="L75" s="15" t="s">
        <v>23</v>
      </c>
      <c r="M75" s="14" t="s">
        <v>24</v>
      </c>
      <c r="N75" s="14" t="s">
        <v>25</v>
      </c>
      <c r="O75" s="15" t="s">
        <v>26</v>
      </c>
      <c r="P75" s="15" t="s">
        <v>27</v>
      </c>
      <c r="Q75" s="14" t="s">
        <v>28</v>
      </c>
      <c r="R75" s="15" t="s">
        <v>29</v>
      </c>
      <c r="S75" s="16" t="s">
        <v>30</v>
      </c>
    </row>
    <row r="76" spans="1:19" x14ac:dyDescent="0.25">
      <c r="B76" s="46" t="s">
        <v>31</v>
      </c>
      <c r="C76" s="37" t="s">
        <v>63</v>
      </c>
      <c r="D76" s="39"/>
      <c r="E76" s="17">
        <v>40</v>
      </c>
      <c r="F76" s="17">
        <v>40</v>
      </c>
      <c r="G76" s="17">
        <f>AVERAGE(E76:F76)</f>
        <v>40</v>
      </c>
      <c r="H76" s="17">
        <f>STDEV(E76:F76)</f>
        <v>0</v>
      </c>
      <c r="I76" s="18">
        <v>26.357245505021002</v>
      </c>
      <c r="J76" s="18">
        <v>26.587433334867601</v>
      </c>
      <c r="K76" s="18">
        <f>AVERAGE(I76:J76)</f>
        <v>26.472339419944301</v>
      </c>
      <c r="L76" s="18">
        <f>STDEV(I76:J76)</f>
        <v>0.16276737543114556</v>
      </c>
      <c r="M76" s="17">
        <f>G76-$G$77</f>
        <v>7.7682661215256488</v>
      </c>
      <c r="N76" s="17">
        <f>H76</f>
        <v>0</v>
      </c>
      <c r="O76" s="18">
        <f>K76-$K$77</f>
        <v>-4.8334298793807484</v>
      </c>
      <c r="P76" s="18">
        <f>L76</f>
        <v>0.16276737543114556</v>
      </c>
      <c r="Q76" s="17">
        <f>POWER((1+$E$8),-M76)</f>
        <v>2.1798987928067994E-3</v>
      </c>
      <c r="R76" s="18">
        <f>POWER((1+$E$9),-O76)</f>
        <v>21.414016214099856</v>
      </c>
      <c r="S76" s="19">
        <f>Q76/R76</f>
        <v>1.0179775577882796E-4</v>
      </c>
    </row>
    <row r="77" spans="1:19" x14ac:dyDescent="0.25">
      <c r="B77" s="47"/>
      <c r="C77" s="37" t="s">
        <v>38</v>
      </c>
      <c r="D77" s="39"/>
      <c r="E77" s="17">
        <v>32.271687630569502</v>
      </c>
      <c r="F77" s="17">
        <v>32.1917801263792</v>
      </c>
      <c r="G77" s="17">
        <f>AVERAGE(E77:F77)</f>
        <v>32.231733878474351</v>
      </c>
      <c r="H77" s="17">
        <f>STDEV(E77:F77)</f>
        <v>5.6503138080655255E-2</v>
      </c>
      <c r="I77" s="18">
        <v>31.425266028121399</v>
      </c>
      <c r="J77" s="18">
        <v>31.1862725705287</v>
      </c>
      <c r="K77" s="18">
        <f>AVERAGE(I77:J77)</f>
        <v>31.30576929932505</v>
      </c>
      <c r="L77" s="18">
        <f>STDEV(I77:J77)</f>
        <v>0.16899389452301677</v>
      </c>
      <c r="M77" s="17">
        <f t="shared" ref="M77:M80" si="46">G77-$G$77</f>
        <v>0</v>
      </c>
      <c r="N77" s="17">
        <f>H77</f>
        <v>5.6503138080655255E-2</v>
      </c>
      <c r="O77" s="18">
        <f t="shared" ref="O77:O80" si="47">K77-$K$77</f>
        <v>0</v>
      </c>
      <c r="P77" s="18">
        <f>L77</f>
        <v>0.16899389452301677</v>
      </c>
      <c r="Q77" s="17">
        <f>POWER((1+$E$8),-M77)</f>
        <v>1</v>
      </c>
      <c r="R77" s="18">
        <f>POWER((1+$E$9),-O77)</f>
        <v>1</v>
      </c>
      <c r="S77" s="19">
        <f>Q77/R77</f>
        <v>1</v>
      </c>
    </row>
    <row r="78" spans="1:19" x14ac:dyDescent="0.25">
      <c r="B78" s="47"/>
      <c r="C78" s="37" t="s">
        <v>39</v>
      </c>
      <c r="D78" s="39"/>
      <c r="E78" s="17">
        <v>29.213025614567901</v>
      </c>
      <c r="F78" s="17">
        <v>28.840528465214501</v>
      </c>
      <c r="G78" s="17">
        <f>AVERAGE(E78:F78)</f>
        <v>29.026777039891201</v>
      </c>
      <c r="H78" s="17">
        <f>STDEV(E78:F78)</f>
        <v>0.2633952602804473</v>
      </c>
      <c r="I78" s="18">
        <v>30.086988974479599</v>
      </c>
      <c r="J78" s="18">
        <v>29.972352468032401</v>
      </c>
      <c r="K78" s="18">
        <f>AVERAGE(I78:J78)</f>
        <v>30.029670721256</v>
      </c>
      <c r="L78" s="18">
        <f>STDEV(I78:J78)</f>
        <v>8.1060251080349019E-2</v>
      </c>
      <c r="M78" s="17">
        <f t="shared" si="46"/>
        <v>-3.2049568385831506</v>
      </c>
      <c r="N78" s="17">
        <f>H78</f>
        <v>0.2633952602804473</v>
      </c>
      <c r="O78" s="18">
        <f t="shared" si="47"/>
        <v>-1.2760985780690497</v>
      </c>
      <c r="P78" s="18">
        <f>L78</f>
        <v>8.1060251080349019E-2</v>
      </c>
      <c r="Q78" s="17">
        <f>POWER((1+$E$8),-M78)</f>
        <v>12.533790994797208</v>
      </c>
      <c r="R78" s="18">
        <f>POWER((1+$E$9),-O78)</f>
        <v>2.2455587819037364</v>
      </c>
      <c r="S78" s="19">
        <f>Q78/R78</f>
        <v>5.5815911370493403</v>
      </c>
    </row>
    <row r="79" spans="1:19" x14ac:dyDescent="0.25">
      <c r="B79" s="47"/>
      <c r="C79" s="37" t="s">
        <v>40</v>
      </c>
      <c r="D79" s="39"/>
      <c r="E79" s="17">
        <v>30.697839102019199</v>
      </c>
      <c r="F79" s="17">
        <v>30.769811277705401</v>
      </c>
      <c r="G79" s="17">
        <f>AVERAGE(E79:F79)</f>
        <v>30.733825189862301</v>
      </c>
      <c r="H79" s="17">
        <f>STDEV(E79:F79)</f>
        <v>5.0892013484463115E-2</v>
      </c>
      <c r="I79" s="18">
        <v>31.5592468367945</v>
      </c>
      <c r="J79" s="18">
        <v>31.204787071501201</v>
      </c>
      <c r="K79" s="18">
        <f>AVERAGE(I79:J79)</f>
        <v>31.382016954147851</v>
      </c>
      <c r="L79" s="18">
        <f>STDEV(I79:J79)</f>
        <v>0.25064090369668396</v>
      </c>
      <c r="M79" s="17">
        <f t="shared" si="46"/>
        <v>-1.4979086886120498</v>
      </c>
      <c r="N79" s="17">
        <f>H79</f>
        <v>5.0892013484463115E-2</v>
      </c>
      <c r="O79" s="18">
        <f t="shared" si="47"/>
        <v>7.6247654822800826E-2</v>
      </c>
      <c r="P79" s="18">
        <f>L79</f>
        <v>0.25064090369668396</v>
      </c>
      <c r="Q79" s="17">
        <f>POWER((1+$E$8),-M79)</f>
        <v>3.2599695132782092</v>
      </c>
      <c r="R79" s="18">
        <f>POWER((1+$E$9),-O79)</f>
        <v>0.95281405511419293</v>
      </c>
      <c r="S79" s="19">
        <f>Q79/R79</f>
        <v>3.4214120748748904</v>
      </c>
    </row>
    <row r="80" spans="1:19" x14ac:dyDescent="0.25">
      <c r="B80" s="48"/>
      <c r="C80" s="37" t="s">
        <v>41</v>
      </c>
      <c r="D80" s="39"/>
      <c r="E80" s="17">
        <v>30.5704963478202</v>
      </c>
      <c r="F80" s="17">
        <v>30.811082058268902</v>
      </c>
      <c r="G80" s="17">
        <f>AVERAGE(E80:F80)</f>
        <v>30.690789203044552</v>
      </c>
      <c r="H80" s="17">
        <f>STDEV(E80:F80)</f>
        <v>0.17011978731486035</v>
      </c>
      <c r="I80" s="18">
        <v>33.338537112642001</v>
      </c>
      <c r="J80" s="18">
        <v>32.512884600235502</v>
      </c>
      <c r="K80" s="18">
        <f>AVERAGE(I80:J80)</f>
        <v>32.925710856438755</v>
      </c>
      <c r="L80" s="18">
        <f>STDEV(I80:J80)</f>
        <v>0.58382449042634577</v>
      </c>
      <c r="M80" s="17">
        <f t="shared" si="46"/>
        <v>-1.5409446754297988</v>
      </c>
      <c r="N80" s="17">
        <f>H80</f>
        <v>0.17011978731486035</v>
      </c>
      <c r="O80" s="18">
        <f t="shared" si="47"/>
        <v>1.6199415571137052</v>
      </c>
      <c r="P80" s="18">
        <f t="shared" ref="P80" si="48">L80</f>
        <v>0.58382449042634577</v>
      </c>
      <c r="Q80" s="17">
        <f t="shared" ref="Q80" si="49">POWER((1+$E$8),-M80)</f>
        <v>3.3725510344544696</v>
      </c>
      <c r="R80" s="18">
        <f t="shared" ref="R80" si="50">POWER((1+$E$9),-O80)</f>
        <v>0.35810608083719991</v>
      </c>
      <c r="S80" s="19">
        <f t="shared" ref="S80" si="51">Q80/R80</f>
        <v>9.4177429955110945</v>
      </c>
    </row>
    <row r="82" spans="1:19" x14ac:dyDescent="0.25">
      <c r="A82" t="s">
        <v>57</v>
      </c>
      <c r="S82" t="s">
        <v>57</v>
      </c>
    </row>
    <row r="83" spans="1:19" ht="38.2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18</v>
      </c>
      <c r="H83" s="14" t="s">
        <v>19</v>
      </c>
      <c r="I83" s="15" t="s">
        <v>20</v>
      </c>
      <c r="J83" s="15" t="s">
        <v>21</v>
      </c>
      <c r="K83" s="15" t="s">
        <v>22</v>
      </c>
      <c r="L83" s="15" t="s">
        <v>23</v>
      </c>
      <c r="M83" s="14" t="s">
        <v>24</v>
      </c>
      <c r="N83" s="14" t="s">
        <v>25</v>
      </c>
      <c r="O83" s="15" t="s">
        <v>26</v>
      </c>
      <c r="P83" s="15" t="s">
        <v>27</v>
      </c>
      <c r="Q83" s="14" t="s">
        <v>28</v>
      </c>
      <c r="R83" s="15" t="s">
        <v>29</v>
      </c>
      <c r="S83" s="16" t="s">
        <v>30</v>
      </c>
    </row>
    <row r="84" spans="1:19" x14ac:dyDescent="0.25">
      <c r="B84" s="46" t="s">
        <v>31</v>
      </c>
      <c r="C84" s="37" t="s">
        <v>63</v>
      </c>
      <c r="D84" s="39"/>
      <c r="E84" s="17">
        <v>40</v>
      </c>
      <c r="F84" s="17">
        <v>40</v>
      </c>
      <c r="G84" s="17">
        <f>AVERAGE(E84:F84)</f>
        <v>40</v>
      </c>
      <c r="H84" s="17">
        <f>STDEV(E84:F84)</f>
        <v>0</v>
      </c>
      <c r="I84" s="18">
        <v>25.167684435073198</v>
      </c>
      <c r="J84" s="18">
        <v>25.2576687888964</v>
      </c>
      <c r="K84" s="18">
        <f>AVERAGE(I84:J84)</f>
        <v>25.212676611984797</v>
      </c>
      <c r="L84" s="18">
        <f>STDEV(I84:J84)</f>
        <v>6.3628546789075244E-2</v>
      </c>
      <c r="M84" s="17" t="e">
        <f>G84-$G$85</f>
        <v>#DIV/0!</v>
      </c>
      <c r="N84" s="17">
        <f>H84</f>
        <v>0</v>
      </c>
      <c r="O84" s="18" t="e">
        <f>K84-$K$85</f>
        <v>#DIV/0!</v>
      </c>
      <c r="P84" s="18">
        <f>L84</f>
        <v>6.3628546789075244E-2</v>
      </c>
      <c r="Q84" s="17" t="e">
        <f>POWER((1+$E$8),-M84)</f>
        <v>#DIV/0!</v>
      </c>
      <c r="R84" s="18" t="e">
        <f>POWER((1+$E$9),-O84)</f>
        <v>#DIV/0!</v>
      </c>
      <c r="S84" s="19" t="e">
        <f>Q84/R84</f>
        <v>#DIV/0!</v>
      </c>
    </row>
    <row r="85" spans="1:19" x14ac:dyDescent="0.25">
      <c r="B85" s="47"/>
      <c r="C85" s="37"/>
      <c r="D85" s="39"/>
      <c r="E85" s="17"/>
      <c r="F85" s="17"/>
      <c r="G85" s="17" t="e">
        <f>AVERAGE(E85:F85)</f>
        <v>#DIV/0!</v>
      </c>
      <c r="H85" s="17" t="e">
        <f>STDEV(E85:F85)</f>
        <v>#DIV/0!</v>
      </c>
      <c r="I85" s="18"/>
      <c r="J85" s="18"/>
      <c r="K85" s="18" t="e">
        <f>AVERAGE(I85:J85)</f>
        <v>#DIV/0!</v>
      </c>
      <c r="L85" s="18" t="e">
        <f>STDEV(I85:J85)</f>
        <v>#DIV/0!</v>
      </c>
      <c r="M85" s="17" t="e">
        <f t="shared" ref="M85:M88" si="52">G85-$G$85</f>
        <v>#DIV/0!</v>
      </c>
      <c r="N85" s="17" t="e">
        <f>H85</f>
        <v>#DIV/0!</v>
      </c>
      <c r="O85" s="18" t="e">
        <f t="shared" ref="O85:O88" si="53">K85-$K$85</f>
        <v>#DIV/0!</v>
      </c>
      <c r="P85" s="18" t="e">
        <f>L85</f>
        <v>#DIV/0!</v>
      </c>
      <c r="Q85" s="17" t="e">
        <f>POWER((1+$E$8),-M85)</f>
        <v>#DIV/0!</v>
      </c>
      <c r="R85" s="18" t="e">
        <f>POWER((1+$E$9),-O85)</f>
        <v>#DIV/0!</v>
      </c>
      <c r="S85" s="19" t="e">
        <f>Q85/R85</f>
        <v>#DIV/0!</v>
      </c>
    </row>
    <row r="86" spans="1:19" x14ac:dyDescent="0.25">
      <c r="B86" s="47"/>
      <c r="C86" s="37" t="s">
        <v>39</v>
      </c>
      <c r="D86" s="39"/>
      <c r="E86" s="17">
        <v>27.232694226677101</v>
      </c>
      <c r="F86" s="17">
        <v>29.960378752728602</v>
      </c>
      <c r="G86" s="17">
        <f>AVERAGE(E86:F86)</f>
        <v>28.596536489702849</v>
      </c>
      <c r="H86" s="17">
        <f>STDEV(E86:F86)</f>
        <v>1.9287642253086303</v>
      </c>
      <c r="I86" s="18">
        <v>28.030851689852401</v>
      </c>
      <c r="J86" s="18">
        <v>29.792420113522802</v>
      </c>
      <c r="K86" s="18">
        <f>AVERAGE(I86:J86)</f>
        <v>28.911635901687603</v>
      </c>
      <c r="L86" s="18">
        <f>STDEV(I86:J86)</f>
        <v>1.2456169779014374</v>
      </c>
      <c r="M86" s="17" t="e">
        <f t="shared" si="52"/>
        <v>#DIV/0!</v>
      </c>
      <c r="N86" s="17">
        <f>H86</f>
        <v>1.9287642253086303</v>
      </c>
      <c r="O86" s="18" t="e">
        <f t="shared" si="53"/>
        <v>#DIV/0!</v>
      </c>
      <c r="P86" s="18">
        <f>L86</f>
        <v>1.2456169779014374</v>
      </c>
      <c r="Q86" s="17" t="e">
        <f>POWER((1+$E$8),-M86)</f>
        <v>#DIV/0!</v>
      </c>
      <c r="R86" s="18" t="e">
        <f>POWER((1+$E$9),-O86)</f>
        <v>#DIV/0!</v>
      </c>
      <c r="S86" s="19" t="e">
        <f>Q86/R86</f>
        <v>#DIV/0!</v>
      </c>
    </row>
    <row r="87" spans="1:19" x14ac:dyDescent="0.25">
      <c r="B87" s="47"/>
      <c r="C87" s="37" t="s">
        <v>40</v>
      </c>
      <c r="D87" s="39"/>
      <c r="E87" s="17">
        <v>31.798819819519899</v>
      </c>
      <c r="F87" s="17">
        <v>31.624433299143899</v>
      </c>
      <c r="G87" s="17">
        <f>AVERAGE(E87:F87)</f>
        <v>31.711626559331897</v>
      </c>
      <c r="H87" s="17">
        <f>STDEV(E87:F87)</f>
        <v>0.12330989110539581</v>
      </c>
      <c r="I87" s="18">
        <v>29.234738857726999</v>
      </c>
      <c r="J87" s="18">
        <v>29.550875601035798</v>
      </c>
      <c r="K87" s="18">
        <f>AVERAGE(I87:J87)</f>
        <v>29.392807229381397</v>
      </c>
      <c r="L87" s="18">
        <f>STDEV(I87:J87)</f>
        <v>0.22354243497588308</v>
      </c>
      <c r="M87" s="17" t="e">
        <f t="shared" si="52"/>
        <v>#DIV/0!</v>
      </c>
      <c r="N87" s="17">
        <f>H87</f>
        <v>0.12330989110539581</v>
      </c>
      <c r="O87" s="18" t="e">
        <f t="shared" si="53"/>
        <v>#DIV/0!</v>
      </c>
      <c r="P87" s="18">
        <f>L87</f>
        <v>0.22354243497588308</v>
      </c>
      <c r="Q87" s="17" t="e">
        <f>POWER((1+$E$8),-M87)</f>
        <v>#DIV/0!</v>
      </c>
      <c r="R87" s="18" t="e">
        <f>POWER((1+$E$9),-O87)</f>
        <v>#DIV/0!</v>
      </c>
      <c r="S87" s="19" t="e">
        <f>Q87/R87</f>
        <v>#DIV/0!</v>
      </c>
    </row>
    <row r="88" spans="1:19" x14ac:dyDescent="0.25">
      <c r="B88" s="48"/>
      <c r="C88" s="37" t="s">
        <v>41</v>
      </c>
      <c r="D88" s="50"/>
      <c r="E88" s="17">
        <v>34.346629945725503</v>
      </c>
      <c r="F88" s="17">
        <v>33.009892347531199</v>
      </c>
      <c r="G88" s="17">
        <f>AVERAGE(E88:F88)</f>
        <v>33.678261146628351</v>
      </c>
      <c r="H88" s="17">
        <f>STDEV(E88:F88)</f>
        <v>0.94521622035021091</v>
      </c>
      <c r="I88" s="18">
        <v>30.048254289434102</v>
      </c>
      <c r="J88" s="18">
        <v>30.238825203064401</v>
      </c>
      <c r="K88" s="18">
        <f>AVERAGE(I88:J88)</f>
        <v>30.143539746249253</v>
      </c>
      <c r="L88" s="18">
        <f>STDEV(I88:J88)</f>
        <v>0.13475398532490065</v>
      </c>
      <c r="M88" s="17" t="e">
        <f t="shared" si="52"/>
        <v>#DIV/0!</v>
      </c>
      <c r="N88" s="17">
        <f>H88</f>
        <v>0.94521622035021091</v>
      </c>
      <c r="O88" s="18" t="e">
        <f t="shared" si="53"/>
        <v>#DIV/0!</v>
      </c>
      <c r="P88" s="18">
        <f t="shared" ref="P88" si="54">L88</f>
        <v>0.13475398532490065</v>
      </c>
      <c r="Q88" s="17" t="e">
        <f t="shared" ref="Q88" si="55">POWER((1+$E$8),-M88)</f>
        <v>#DIV/0!</v>
      </c>
      <c r="R88" s="18" t="e">
        <f t="shared" ref="R88" si="56">POWER((1+$E$9),-O88)</f>
        <v>#DIV/0!</v>
      </c>
      <c r="S88" s="19" t="e">
        <f t="shared" ref="S88" si="57">Q88/R88</f>
        <v>#DIV/0!</v>
      </c>
    </row>
    <row r="91" spans="1:19" ht="38.2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18</v>
      </c>
      <c r="H91" s="14" t="s">
        <v>19</v>
      </c>
      <c r="I91" s="15" t="s">
        <v>20</v>
      </c>
      <c r="J91" s="15" t="s">
        <v>21</v>
      </c>
      <c r="K91" s="15" t="s">
        <v>22</v>
      </c>
      <c r="L91" s="15" t="s">
        <v>23</v>
      </c>
      <c r="M91" s="14" t="s">
        <v>24</v>
      </c>
      <c r="N91" s="14" t="s">
        <v>25</v>
      </c>
      <c r="O91" s="15" t="s">
        <v>26</v>
      </c>
      <c r="P91" s="15" t="s">
        <v>27</v>
      </c>
      <c r="Q91" s="14" t="s">
        <v>28</v>
      </c>
      <c r="R91" s="15" t="s">
        <v>29</v>
      </c>
      <c r="S91" s="16" t="s">
        <v>30</v>
      </c>
    </row>
    <row r="92" spans="1:19" x14ac:dyDescent="0.25">
      <c r="B92" s="46" t="s">
        <v>31</v>
      </c>
      <c r="C92" s="37" t="s">
        <v>63</v>
      </c>
      <c r="D92" s="39"/>
      <c r="E92" s="17">
        <v>40</v>
      </c>
      <c r="F92" s="17">
        <v>40</v>
      </c>
      <c r="G92" s="17">
        <f>AVERAGE(E92:F92)</f>
        <v>40</v>
      </c>
      <c r="H92" s="17">
        <f>STDEV(E92:F92)</f>
        <v>0</v>
      </c>
      <c r="I92" s="18">
        <v>25.704862249820199</v>
      </c>
      <c r="J92" s="18"/>
      <c r="K92" s="18">
        <f>AVERAGE(I92:J92)</f>
        <v>25.704862249820199</v>
      </c>
      <c r="L92" s="18" t="e">
        <f>STDEV(I92:J92)</f>
        <v>#DIV/0!</v>
      </c>
      <c r="M92" s="17" t="e">
        <f>G92-$G$93</f>
        <v>#DIV/0!</v>
      </c>
      <c r="N92" s="17">
        <f>H92</f>
        <v>0</v>
      </c>
      <c r="O92" s="18" t="e">
        <f>K92-$K$93</f>
        <v>#DIV/0!</v>
      </c>
      <c r="P92" s="18" t="e">
        <f>L92</f>
        <v>#DIV/0!</v>
      </c>
      <c r="Q92" s="17" t="e">
        <f>POWER((1+$E$8),-M92)</f>
        <v>#DIV/0!</v>
      </c>
      <c r="R92" s="18" t="e">
        <f>POWER((1+$E$9),-O92)</f>
        <v>#DIV/0!</v>
      </c>
      <c r="S92" s="19" t="e">
        <f>Q92/R92</f>
        <v>#DIV/0!</v>
      </c>
    </row>
    <row r="93" spans="1:19" ht="14.25" customHeight="1" x14ac:dyDescent="0.25">
      <c r="B93" s="47"/>
      <c r="C93" s="37"/>
      <c r="D93" s="39"/>
      <c r="E93" s="17"/>
      <c r="F93" s="17"/>
      <c r="G93" s="17" t="e">
        <f>AVERAGE(E93:F93)</f>
        <v>#DIV/0!</v>
      </c>
      <c r="H93" s="17" t="e">
        <f>STDEV(E93:F93)</f>
        <v>#DIV/0!</v>
      </c>
      <c r="I93" s="18"/>
      <c r="J93" s="18"/>
      <c r="K93" s="18" t="e">
        <f>AVERAGE(I93:J93)</f>
        <v>#DIV/0!</v>
      </c>
      <c r="L93" s="18" t="e">
        <f>STDEV(I93:J93)</f>
        <v>#DIV/0!</v>
      </c>
      <c r="M93" s="17" t="e">
        <f t="shared" ref="M93:M96" si="58">G93-$G$93</f>
        <v>#DIV/0!</v>
      </c>
      <c r="N93" s="17" t="e">
        <f>H93</f>
        <v>#DIV/0!</v>
      </c>
      <c r="O93" s="18" t="e">
        <f t="shared" ref="O93:O96" si="59">K93-$K$93</f>
        <v>#DIV/0!</v>
      </c>
      <c r="P93" s="18" t="e">
        <f>L93</f>
        <v>#DIV/0!</v>
      </c>
      <c r="Q93" s="17" t="e">
        <f>POWER((1+$E$8),-M93)</f>
        <v>#DIV/0!</v>
      </c>
      <c r="R93" s="18" t="e">
        <f>POWER((1+$E$9),-O93)</f>
        <v>#DIV/0!</v>
      </c>
      <c r="S93" s="19" t="e">
        <f>Q93/R93</f>
        <v>#DIV/0!</v>
      </c>
    </row>
    <row r="94" spans="1:19" x14ac:dyDescent="0.25">
      <c r="B94" s="47"/>
      <c r="C94" s="37" t="s">
        <v>39</v>
      </c>
      <c r="D94" s="39"/>
      <c r="E94" s="17">
        <v>28.119796508329699</v>
      </c>
      <c r="F94" s="17">
        <v>28.361720839754401</v>
      </c>
      <c r="G94" s="17">
        <f>AVERAGE(E94:F94)</f>
        <v>28.240758674042048</v>
      </c>
      <c r="H94" s="17">
        <f>STDEV(E94:F94)</f>
        <v>0.17106633528442849</v>
      </c>
      <c r="I94" s="18">
        <v>29.4905603680136</v>
      </c>
      <c r="J94" s="18">
        <v>30.009941014826101</v>
      </c>
      <c r="K94" s="18">
        <f>AVERAGE(I94:J94)</f>
        <v>29.750250691419851</v>
      </c>
      <c r="L94" s="18">
        <f>STDEV(I94:J94)</f>
        <v>0.36725757737817427</v>
      </c>
      <c r="M94" s="17" t="e">
        <f t="shared" si="58"/>
        <v>#DIV/0!</v>
      </c>
      <c r="N94" s="17">
        <f>H94</f>
        <v>0.17106633528442849</v>
      </c>
      <c r="O94" s="18" t="e">
        <f t="shared" si="59"/>
        <v>#DIV/0!</v>
      </c>
      <c r="P94" s="18">
        <f>L94</f>
        <v>0.36725757737817427</v>
      </c>
      <c r="Q94" s="17" t="e">
        <f>POWER((1+$E$8),-M94)</f>
        <v>#DIV/0!</v>
      </c>
      <c r="R94" s="18" t="e">
        <f>POWER((1+$E$9),-O94)</f>
        <v>#DIV/0!</v>
      </c>
      <c r="S94" s="19" t="e">
        <f>Q94/R94</f>
        <v>#DIV/0!</v>
      </c>
    </row>
    <row r="95" spans="1:19" x14ac:dyDescent="0.25">
      <c r="B95" s="47"/>
      <c r="C95" s="37" t="s">
        <v>40</v>
      </c>
      <c r="D95" s="39"/>
      <c r="E95" s="17">
        <v>30.0523582599461</v>
      </c>
      <c r="F95" s="17"/>
      <c r="G95" s="17">
        <f>AVERAGE(E95:F95)</f>
        <v>30.0523582599461</v>
      </c>
      <c r="H95" s="17" t="e">
        <f>STDEV(E95:F95)</f>
        <v>#DIV/0!</v>
      </c>
      <c r="I95" s="18">
        <v>30.947139883534099</v>
      </c>
      <c r="J95" s="18"/>
      <c r="K95" s="18">
        <f>AVERAGE(I95:J95)</f>
        <v>30.947139883534099</v>
      </c>
      <c r="L95" s="18" t="e">
        <f>STDEV(I95:J95)</f>
        <v>#DIV/0!</v>
      </c>
      <c r="M95" s="17" t="e">
        <f t="shared" si="58"/>
        <v>#DIV/0!</v>
      </c>
      <c r="N95" s="17" t="e">
        <f>H95</f>
        <v>#DIV/0!</v>
      </c>
      <c r="O95" s="18" t="e">
        <f t="shared" si="59"/>
        <v>#DIV/0!</v>
      </c>
      <c r="P95" s="18" t="e">
        <f>L95</f>
        <v>#DIV/0!</v>
      </c>
      <c r="Q95" s="17" t="e">
        <f>POWER((1+$E$8),-M95)</f>
        <v>#DIV/0!</v>
      </c>
      <c r="R95" s="18" t="e">
        <f>POWER((1+$E$9),-O95)</f>
        <v>#DIV/0!</v>
      </c>
      <c r="S95" s="19" t="e">
        <f>Q95/R95</f>
        <v>#DIV/0!</v>
      </c>
    </row>
    <row r="96" spans="1:19" x14ac:dyDescent="0.25">
      <c r="B96" s="48"/>
      <c r="C96" s="37" t="s">
        <v>41</v>
      </c>
      <c r="D96" s="50"/>
      <c r="E96" s="17">
        <v>26.509604620618401</v>
      </c>
      <c r="F96" s="17">
        <v>26.620998842558699</v>
      </c>
      <c r="G96" s="17">
        <f>AVERAGE(E96:F96)</f>
        <v>26.565301731588548</v>
      </c>
      <c r="H96" s="17">
        <f>STDEV(E96:F96)</f>
        <v>7.8767609718983944E-2</v>
      </c>
      <c r="I96" s="18">
        <v>31.0019658925093</v>
      </c>
      <c r="J96" s="18">
        <v>31.038926405433099</v>
      </c>
      <c r="K96" s="18">
        <f>AVERAGE(I96:J96)</f>
        <v>31.0204461489712</v>
      </c>
      <c r="L96" s="18">
        <f>STDEV(I96:J96)</f>
        <v>2.6135029324550741E-2</v>
      </c>
      <c r="M96" s="17" t="e">
        <f t="shared" si="58"/>
        <v>#DIV/0!</v>
      </c>
      <c r="N96" s="17">
        <f>H96</f>
        <v>7.8767609718983944E-2</v>
      </c>
      <c r="O96" s="18" t="e">
        <f t="shared" si="59"/>
        <v>#DIV/0!</v>
      </c>
      <c r="P96" s="18">
        <f t="shared" ref="P96" si="60">L96</f>
        <v>2.6135029324550741E-2</v>
      </c>
      <c r="Q96" s="17" t="e">
        <f t="shared" ref="Q96" si="61">POWER((1+$E$8),-M96)</f>
        <v>#DIV/0!</v>
      </c>
      <c r="R96" s="18" t="e">
        <f t="shared" ref="R96" si="62">POWER((1+$E$9),-O96)</f>
        <v>#DIV/0!</v>
      </c>
      <c r="S96" s="19" t="e">
        <f t="shared" ref="S96" si="63">Q96/R96</f>
        <v>#DIV/0!</v>
      </c>
    </row>
    <row r="98" spans="1:21" x14ac:dyDescent="0.25">
      <c r="A98" t="s">
        <v>58</v>
      </c>
      <c r="U98" t="s">
        <v>58</v>
      </c>
    </row>
    <row r="99" spans="1:21" ht="38.2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47</v>
      </c>
      <c r="H99" s="14" t="s">
        <v>18</v>
      </c>
      <c r="I99" s="14" t="s">
        <v>19</v>
      </c>
      <c r="J99" s="15" t="s">
        <v>20</v>
      </c>
      <c r="K99" s="15" t="s">
        <v>21</v>
      </c>
      <c r="L99" s="15" t="s">
        <v>42</v>
      </c>
      <c r="M99" s="15" t="s">
        <v>22</v>
      </c>
      <c r="N99" s="15" t="s">
        <v>23</v>
      </c>
      <c r="O99" s="14" t="s">
        <v>24</v>
      </c>
      <c r="P99" s="14" t="s">
        <v>25</v>
      </c>
      <c r="Q99" s="15" t="s">
        <v>26</v>
      </c>
      <c r="R99" s="15" t="s">
        <v>27</v>
      </c>
      <c r="S99" s="14" t="s">
        <v>28</v>
      </c>
      <c r="T99" s="15" t="s">
        <v>29</v>
      </c>
      <c r="U99" s="16" t="s">
        <v>30</v>
      </c>
    </row>
    <row r="100" spans="1:21" x14ac:dyDescent="0.25">
      <c r="B100" s="46" t="s">
        <v>31</v>
      </c>
      <c r="C100" s="37" t="s">
        <v>63</v>
      </c>
      <c r="D100" s="39"/>
      <c r="E100" s="17">
        <v>40</v>
      </c>
      <c r="F100" s="17">
        <v>40</v>
      </c>
      <c r="G100" s="17">
        <v>40</v>
      </c>
      <c r="H100" s="17">
        <f>AVERAGE(E100:G100)</f>
        <v>40</v>
      </c>
      <c r="I100" s="17">
        <f>STDEV(E100:G100)</f>
        <v>0</v>
      </c>
      <c r="J100" s="18">
        <v>27.8631083324976</v>
      </c>
      <c r="K100" s="18">
        <v>27.780374975684399</v>
      </c>
      <c r="L100" s="18">
        <v>28.032490188901001</v>
      </c>
      <c r="M100" s="18">
        <f>AVERAGE(J100:L100)</f>
        <v>27.891991165694332</v>
      </c>
      <c r="N100" s="18">
        <f>STDEV(J100:L100)</f>
        <v>0.12851530540723882</v>
      </c>
      <c r="O100" s="17">
        <f>H100-$H$101</f>
        <v>7.7682661215256488</v>
      </c>
      <c r="P100" s="17">
        <f>I100</f>
        <v>0</v>
      </c>
      <c r="Q100" s="18">
        <f>M100-$M$101</f>
        <v>-3.4137781336307178</v>
      </c>
      <c r="R100" s="18">
        <f>N100</f>
        <v>0.12851530540723882</v>
      </c>
      <c r="S100" s="17">
        <f>POWER((1+$E$8),-O100)</f>
        <v>2.1798987928067994E-3</v>
      </c>
      <c r="T100" s="18">
        <f>POWER((1+$E$9),-Q100)</f>
        <v>8.7066659487879328</v>
      </c>
      <c r="U100" s="19">
        <f>S100/T100</f>
        <v>2.5037124493219659E-4</v>
      </c>
    </row>
    <row r="101" spans="1:21" ht="14.25" customHeight="1" x14ac:dyDescent="0.25">
      <c r="B101" s="47"/>
      <c r="C101" s="37" t="s">
        <v>43</v>
      </c>
      <c r="D101" s="39"/>
      <c r="E101" s="17">
        <v>32.271687630569502</v>
      </c>
      <c r="F101" s="17">
        <v>32.1917801263792</v>
      </c>
      <c r="G101" s="17"/>
      <c r="H101" s="17">
        <f>AVERAGE(E101:G101)</f>
        <v>32.231733878474351</v>
      </c>
      <c r="I101" s="17">
        <f>STDEV(E101:G101)</f>
        <v>5.6503138080655255E-2</v>
      </c>
      <c r="J101" s="18">
        <v>31.425266028121399</v>
      </c>
      <c r="K101" s="18">
        <v>31.1862725705287</v>
      </c>
      <c r="L101" s="18"/>
      <c r="M101" s="18">
        <f>AVERAGE(J101:K101)</f>
        <v>31.30576929932505</v>
      </c>
      <c r="N101" s="18">
        <f>STDEV(J101:L101)</f>
        <v>0.16899389452301677</v>
      </c>
      <c r="O101" s="17">
        <f>H101-$H$101</f>
        <v>0</v>
      </c>
      <c r="P101" s="17">
        <f>I101</f>
        <v>5.6503138080655255E-2</v>
      </c>
      <c r="Q101" s="18">
        <f>M101-$M$101</f>
        <v>0</v>
      </c>
      <c r="R101" s="18">
        <f>N101</f>
        <v>0.16899389452301677</v>
      </c>
      <c r="S101" s="17">
        <f>POWER((1+$E$8),-O101)</f>
        <v>1</v>
      </c>
      <c r="T101" s="18">
        <f>POWER((1+$E$9),-Q101)</f>
        <v>1</v>
      </c>
      <c r="U101" s="19">
        <f>S101/T101</f>
        <v>1</v>
      </c>
    </row>
    <row r="102" spans="1:21" x14ac:dyDescent="0.25">
      <c r="B102" s="47"/>
      <c r="C102" s="37" t="s">
        <v>44</v>
      </c>
      <c r="D102" s="51"/>
      <c r="E102" s="17">
        <v>30.568833306901599</v>
      </c>
      <c r="F102" s="17">
        <v>30.879856736010598</v>
      </c>
      <c r="G102" s="17"/>
      <c r="H102" s="17">
        <f>AVERAGE(E102:G102)</f>
        <v>30.724345021456099</v>
      </c>
      <c r="I102" s="17">
        <f>STDEV(E102:G102)</f>
        <v>0.21992677583086698</v>
      </c>
      <c r="J102" s="18">
        <v>29.916846445608499</v>
      </c>
      <c r="K102" s="18">
        <v>29.872534059126501</v>
      </c>
      <c r="L102" s="18"/>
      <c r="M102" s="18">
        <f>AVERAGE(J102:L102)</f>
        <v>29.8946902523675</v>
      </c>
      <c r="N102" s="18">
        <f>STDEV(J102:L102)</f>
        <v>3.133358897197995E-2</v>
      </c>
      <c r="O102" s="17">
        <f>H102-$H$101</f>
        <v>-1.5073888570182525</v>
      </c>
      <c r="P102" s="17">
        <f>I102</f>
        <v>0.21992677583086698</v>
      </c>
      <c r="Q102" s="18">
        <f>M102-$M$101</f>
        <v>-1.4110790469575498</v>
      </c>
      <c r="R102" s="18">
        <f>N102</f>
        <v>3.133358897197995E-2</v>
      </c>
      <c r="S102" s="17">
        <f>POWER((1+$E$8),-O102)</f>
        <v>3.2844422819068857</v>
      </c>
      <c r="T102" s="18">
        <f>POWER((1+$E$9),-Q102)</f>
        <v>2.4461668916024775</v>
      </c>
      <c r="U102" s="19">
        <f>S102/T102</f>
        <v>1.3426893697164122</v>
      </c>
    </row>
    <row r="103" spans="1:21" x14ac:dyDescent="0.25">
      <c r="B103" s="47"/>
      <c r="C103" s="37" t="s">
        <v>45</v>
      </c>
      <c r="D103" s="51"/>
      <c r="E103" s="17"/>
      <c r="F103" s="17">
        <v>32.352562066443397</v>
      </c>
      <c r="G103" s="17"/>
      <c r="H103" s="17">
        <f>AVERAGE(E103:G103)</f>
        <v>32.352562066443397</v>
      </c>
      <c r="I103" s="17" t="e">
        <f>STDEV(E103:G103)</f>
        <v>#DIV/0!</v>
      </c>
      <c r="J103" s="18">
        <v>32.424838240867302</v>
      </c>
      <c r="K103" s="18">
        <v>32.394094483110898</v>
      </c>
      <c r="L103" s="18"/>
      <c r="M103" s="18">
        <f>AVERAGE(J103:L103)</f>
        <v>32.409466361989104</v>
      </c>
      <c r="N103" s="18">
        <f>STDEV(J103:L103)</f>
        <v>2.1739119588710124E-2</v>
      </c>
      <c r="O103" s="17">
        <f>H103-$H$101</f>
        <v>0.12082818796904604</v>
      </c>
      <c r="P103" s="17" t="e">
        <f>I103</f>
        <v>#DIV/0!</v>
      </c>
      <c r="Q103" s="18">
        <f>M103-$M$101</f>
        <v>1.1036970626640539</v>
      </c>
      <c r="R103" s="18">
        <f>N103</f>
        <v>2.1739119588710124E-2</v>
      </c>
      <c r="S103" s="17">
        <f>POWER((1+$E$8),-O103)</f>
        <v>0.90907945119538858</v>
      </c>
      <c r="T103" s="18">
        <f>POWER((1+$E$9),-Q103)</f>
        <v>0.49675204844319992</v>
      </c>
      <c r="U103" s="19">
        <f>S103/T103</f>
        <v>1.8300467085025727</v>
      </c>
    </row>
    <row r="104" spans="1:21" x14ac:dyDescent="0.25">
      <c r="B104" s="48"/>
      <c r="C104" s="37" t="s">
        <v>46</v>
      </c>
      <c r="D104" s="51"/>
      <c r="E104" s="17">
        <v>36.652103409013598</v>
      </c>
      <c r="F104" s="17"/>
      <c r="G104" s="17"/>
      <c r="H104" s="17">
        <f>AVERAGE(E104:G104)</f>
        <v>36.652103409013598</v>
      </c>
      <c r="I104" s="17" t="e">
        <f>STDEV(E104:G104)</f>
        <v>#DIV/0!</v>
      </c>
      <c r="J104" s="18">
        <v>29.2694937282212</v>
      </c>
      <c r="K104" s="18">
        <v>28.960875141599601</v>
      </c>
      <c r="L104" s="18"/>
      <c r="M104" s="18">
        <f>AVERAGE(J104:K104)</f>
        <v>29.1151844349104</v>
      </c>
      <c r="N104" s="18">
        <f>STDEV(J104:L104)</f>
        <v>0.21822629540034019</v>
      </c>
      <c r="O104" s="17">
        <f>H104-$H$104</f>
        <v>0</v>
      </c>
      <c r="P104" s="17" t="e">
        <f>I104</f>
        <v>#DIV/0!</v>
      </c>
      <c r="Q104" s="18">
        <f>M104-$M$104</f>
        <v>0</v>
      </c>
      <c r="R104" s="18">
        <f t="shared" ref="R104" si="64">N104</f>
        <v>0.21822629540034019</v>
      </c>
      <c r="S104" s="17">
        <f t="shared" ref="S104" si="65">POWER((1+$E$8),-O104)</f>
        <v>1</v>
      </c>
      <c r="T104" s="18">
        <f>POWER((1+$E$9),-Q104)</f>
        <v>1</v>
      </c>
      <c r="U104" s="19">
        <f>S104/T104</f>
        <v>1</v>
      </c>
    </row>
    <row r="107" spans="1:21" ht="38.2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47</v>
      </c>
      <c r="H107" s="14" t="s">
        <v>18</v>
      </c>
      <c r="I107" s="14" t="s">
        <v>19</v>
      </c>
      <c r="J107" s="15" t="s">
        <v>20</v>
      </c>
      <c r="K107" s="15" t="s">
        <v>21</v>
      </c>
      <c r="L107" s="15" t="s">
        <v>42</v>
      </c>
      <c r="M107" s="15" t="s">
        <v>22</v>
      </c>
      <c r="N107" s="15" t="s">
        <v>23</v>
      </c>
      <c r="O107" s="14" t="s">
        <v>24</v>
      </c>
      <c r="P107" s="14" t="s">
        <v>25</v>
      </c>
      <c r="Q107" s="15" t="s">
        <v>26</v>
      </c>
      <c r="R107" s="15" t="s">
        <v>27</v>
      </c>
      <c r="S107" s="14" t="s">
        <v>28</v>
      </c>
      <c r="T107" s="15" t="s">
        <v>29</v>
      </c>
      <c r="U107" s="16" t="s">
        <v>30</v>
      </c>
    </row>
    <row r="108" spans="1:21" x14ac:dyDescent="0.25">
      <c r="B108" s="46" t="s">
        <v>31</v>
      </c>
      <c r="C108" s="37" t="s">
        <v>63</v>
      </c>
      <c r="D108" s="39"/>
      <c r="E108" s="17">
        <v>40</v>
      </c>
      <c r="F108" s="17">
        <v>40</v>
      </c>
      <c r="G108" s="17">
        <v>40</v>
      </c>
      <c r="H108" s="17">
        <f>AVERAGE(E108:G108)</f>
        <v>40</v>
      </c>
      <c r="I108" s="17">
        <f>STDEV(E108:G108)</f>
        <v>0</v>
      </c>
      <c r="J108" s="18">
        <v>27.3933838474825</v>
      </c>
      <c r="K108" s="18">
        <v>27.507226502385301</v>
      </c>
      <c r="L108" s="18">
        <v>27.658598845984098</v>
      </c>
      <c r="M108" s="18">
        <f>AVERAGE(J108:L108)</f>
        <v>27.519736398617301</v>
      </c>
      <c r="N108" s="18">
        <f>STDEV(J108:L108)</f>
        <v>0.13304932162680203</v>
      </c>
      <c r="O108" s="17">
        <f>H108-$H$109</f>
        <v>7.7682661215256488</v>
      </c>
      <c r="P108" s="17">
        <f>I108</f>
        <v>0</v>
      </c>
      <c r="Q108" s="18">
        <f>M108-$M$109</f>
        <v>-3.7860329007077489</v>
      </c>
      <c r="R108" s="18">
        <f>N108</f>
        <v>0.13304932162680203</v>
      </c>
      <c r="S108" s="17">
        <f>POWER((1+$E$8),-O108)</f>
        <v>2.1798987928067994E-3</v>
      </c>
      <c r="T108" s="18">
        <f>POWER((1+$E$9),-Q108)</f>
        <v>11.023965520619493</v>
      </c>
      <c r="U108" s="19">
        <f>S108/T108</f>
        <v>1.9774180069136318E-4</v>
      </c>
    </row>
    <row r="109" spans="1:21" x14ac:dyDescent="0.25">
      <c r="B109" s="47"/>
      <c r="C109" s="37" t="s">
        <v>43</v>
      </c>
      <c r="D109" s="39"/>
      <c r="E109" s="17">
        <v>32.271687630569502</v>
      </c>
      <c r="F109" s="17">
        <v>32.1917801263792</v>
      </c>
      <c r="G109" s="17"/>
      <c r="H109" s="17">
        <f>AVERAGE(E109:G109)</f>
        <v>32.231733878474351</v>
      </c>
      <c r="I109" s="17">
        <f>STDEV(E109:G109)</f>
        <v>5.6503138080655255E-2</v>
      </c>
      <c r="J109" s="18">
        <v>31.425266028121399</v>
      </c>
      <c r="K109" s="18">
        <v>31.1862725705287</v>
      </c>
      <c r="L109" s="18"/>
      <c r="M109" s="18">
        <f>AVERAGE(J109:L109)</f>
        <v>31.30576929932505</v>
      </c>
      <c r="N109" s="18">
        <f>STDEV(J109:L109)</f>
        <v>0.16899389452301677</v>
      </c>
      <c r="O109" s="17">
        <f>H109-$H$109</f>
        <v>0</v>
      </c>
      <c r="P109" s="17">
        <f>I109</f>
        <v>5.6503138080655255E-2</v>
      </c>
      <c r="Q109" s="18">
        <f>M109-$M$109</f>
        <v>0</v>
      </c>
      <c r="R109" s="18">
        <f>N109</f>
        <v>0.16899389452301677</v>
      </c>
      <c r="S109" s="17">
        <f>POWER((1+$E$8),-O109)</f>
        <v>1</v>
      </c>
      <c r="T109" s="18">
        <f>POWER((1+$E$9),-Q109)</f>
        <v>1</v>
      </c>
      <c r="U109" s="19">
        <f>S109/T109</f>
        <v>1</v>
      </c>
    </row>
    <row r="110" spans="1:21" x14ac:dyDescent="0.25">
      <c r="B110" s="47"/>
      <c r="C110" s="37" t="s">
        <v>44</v>
      </c>
      <c r="D110" s="51"/>
      <c r="E110" s="17">
        <v>29.7187844922978</v>
      </c>
      <c r="F110" s="17">
        <v>30.154016131670001</v>
      </c>
      <c r="G110" s="17"/>
      <c r="H110" s="17">
        <f>AVERAGE(E110:G110)</f>
        <v>29.936400311983903</v>
      </c>
      <c r="I110" s="17">
        <f>STDEV(E110:G110)</f>
        <v>0.3077552435870215</v>
      </c>
      <c r="J110" s="18">
        <v>29.822177394219</v>
      </c>
      <c r="K110" s="18">
        <v>29.728330476046398</v>
      </c>
      <c r="L110" s="18"/>
      <c r="M110" s="18">
        <f>AVERAGE(J110:L110)</f>
        <v>29.775253935132699</v>
      </c>
      <c r="N110" s="18">
        <f>STDEV(J110:L110)</f>
        <v>6.6359792233305945E-2</v>
      </c>
      <c r="O110" s="17">
        <f>H110-$H$109</f>
        <v>-2.2953335664904486</v>
      </c>
      <c r="P110" s="17">
        <f>I110</f>
        <v>0.3077552435870215</v>
      </c>
      <c r="Q110" s="18">
        <f>M110-$M$109</f>
        <v>-1.5305153641923503</v>
      </c>
      <c r="R110" s="18">
        <f>N110</f>
        <v>6.6359792233305945E-2</v>
      </c>
      <c r="S110" s="17">
        <f>POWER((1+$E$8),-O110)</f>
        <v>6.1154340106569522</v>
      </c>
      <c r="T110" s="18">
        <f>POWER((1+$E$9),-Q110)</f>
        <v>2.6385677992731518</v>
      </c>
      <c r="U110" s="19">
        <f>S110/T110</f>
        <v>2.3177096348790336</v>
      </c>
    </row>
    <row r="111" spans="1:21" x14ac:dyDescent="0.25">
      <c r="B111" s="47"/>
      <c r="C111" s="37" t="s">
        <v>45</v>
      </c>
      <c r="D111" s="51"/>
      <c r="E111" s="17"/>
      <c r="F111" s="17">
        <v>31.163073116084799</v>
      </c>
      <c r="G111" s="17"/>
      <c r="H111" s="17">
        <f>AVERAGE(E111:G111)</f>
        <v>31.163073116084799</v>
      </c>
      <c r="I111" s="17" t="e">
        <f>STDEV(E111:G111)</f>
        <v>#DIV/0!</v>
      </c>
      <c r="J111" s="18">
        <v>32.156739598580103</v>
      </c>
      <c r="K111" s="18">
        <v>31.538657643410101</v>
      </c>
      <c r="L111" s="18"/>
      <c r="M111" s="18">
        <f>AVERAGE(J111:L111)</f>
        <v>31.847698620995104</v>
      </c>
      <c r="N111" s="18">
        <f>STDEV(J111:L111)</f>
        <v>0.43704994182974799</v>
      </c>
      <c r="O111" s="17">
        <f>H111-$H$109</f>
        <v>-1.0686607623895519</v>
      </c>
      <c r="P111" s="17" t="e">
        <f>I111</f>
        <v>#DIV/0!</v>
      </c>
      <c r="Q111" s="18">
        <f>M111-$M$109</f>
        <v>0.54192932167005381</v>
      </c>
      <c r="R111" s="18">
        <f>N111</f>
        <v>0.43704994182974799</v>
      </c>
      <c r="S111" s="17">
        <f>POWER((1+$E$8),-O111)</f>
        <v>2.3235102671561538</v>
      </c>
      <c r="T111" s="18">
        <f>POWER((1+$E$9),-Q111)</f>
        <v>0.70925222089578877</v>
      </c>
      <c r="U111" s="19">
        <f>S111/T111</f>
        <v>3.2759999880177322</v>
      </c>
    </row>
    <row r="112" spans="1:21" x14ac:dyDescent="0.25">
      <c r="B112" s="48"/>
      <c r="C112" s="37" t="s">
        <v>46</v>
      </c>
      <c r="D112" s="51"/>
      <c r="E112" s="17">
        <v>36.818611028856303</v>
      </c>
      <c r="F112" s="17">
        <v>35.888338292910397</v>
      </c>
      <c r="G112" s="17"/>
      <c r="H112" s="17">
        <f>AVERAGE(E112:G112)</f>
        <v>36.35347466088335</v>
      </c>
      <c r="I112" s="17">
        <f>STDEV(E112:G112)</f>
        <v>0.65780215994031233</v>
      </c>
      <c r="J112" s="18">
        <v>28.9620702357387</v>
      </c>
      <c r="K112" s="18">
        <v>28.701644427331299</v>
      </c>
      <c r="L112" s="18"/>
      <c r="M112" s="18">
        <f>AVERAGE(J112:L112)</f>
        <v>28.831857331534998</v>
      </c>
      <c r="N112" s="18">
        <f>STDEV(J112:L112)</f>
        <v>0.18414885512086193</v>
      </c>
      <c r="O112" s="17">
        <f>H112-$H$112</f>
        <v>0</v>
      </c>
      <c r="P112" s="17">
        <f>I112</f>
        <v>0.65780215994031233</v>
      </c>
      <c r="Q112" s="18">
        <f>M112-$M$112</f>
        <v>0</v>
      </c>
      <c r="R112" s="18">
        <f t="shared" ref="R112" si="66">N112</f>
        <v>0.18414885512086193</v>
      </c>
      <c r="S112" s="17">
        <f t="shared" ref="S112" si="67">POWER((1+$E$8),-O112)</f>
        <v>1</v>
      </c>
      <c r="T112" s="18">
        <f>POWER((1+$E$9),-Q112)</f>
        <v>1</v>
      </c>
      <c r="U112" s="19">
        <f>S112/T112</f>
        <v>1</v>
      </c>
    </row>
    <row r="113" spans="1:19" x14ac:dyDescent="0.25">
      <c r="B113" s="24"/>
      <c r="C113" s="25"/>
      <c r="D113" s="26"/>
      <c r="E113" s="27"/>
      <c r="F113" s="27"/>
      <c r="G113" s="27"/>
      <c r="H113" s="27"/>
      <c r="I113" s="27"/>
      <c r="J113" s="28"/>
      <c r="K113" s="28"/>
      <c r="L113" s="28"/>
      <c r="M113" s="28"/>
      <c r="N113" s="28"/>
      <c r="O113" s="27"/>
      <c r="P113" s="27"/>
      <c r="Q113" s="28"/>
      <c r="R113" s="28"/>
      <c r="S113" s="27"/>
    </row>
    <row r="114" spans="1:19" x14ac:dyDescent="0.25">
      <c r="A114" t="s">
        <v>59</v>
      </c>
      <c r="S114" t="s">
        <v>59</v>
      </c>
    </row>
    <row r="115" spans="1:19" ht="38.2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22</v>
      </c>
      <c r="L115" s="15" t="s">
        <v>23</v>
      </c>
      <c r="M115" s="14" t="s">
        <v>24</v>
      </c>
      <c r="N115" s="14" t="s">
        <v>25</v>
      </c>
      <c r="O115" s="15" t="s">
        <v>26</v>
      </c>
      <c r="P115" s="15" t="s">
        <v>27</v>
      </c>
      <c r="Q115" s="14" t="s">
        <v>28</v>
      </c>
      <c r="R115" s="15" t="s">
        <v>29</v>
      </c>
      <c r="S115" s="16" t="s">
        <v>30</v>
      </c>
    </row>
    <row r="116" spans="1:19" x14ac:dyDescent="0.25">
      <c r="B116" s="46" t="s">
        <v>31</v>
      </c>
      <c r="C116" s="37" t="s">
        <v>63</v>
      </c>
      <c r="D116" s="39"/>
      <c r="E116" s="17">
        <v>40</v>
      </c>
      <c r="F116" s="17">
        <v>40</v>
      </c>
      <c r="G116" s="17">
        <f>AVERAGE(E116:F116)</f>
        <v>40</v>
      </c>
      <c r="H116" s="17">
        <f>STDEV(E116:F116)</f>
        <v>0</v>
      </c>
      <c r="I116" s="18">
        <v>25.167684435073198</v>
      </c>
      <c r="J116" s="18">
        <v>25.2576687888964</v>
      </c>
      <c r="K116" s="18">
        <f>AVERAGE(I116:J116)</f>
        <v>25.212676611984797</v>
      </c>
      <c r="L116" s="18">
        <f>STDEV(I116:J116)</f>
        <v>6.3628546789075244E-2</v>
      </c>
      <c r="M116" s="17" t="e">
        <f>G116-$G$117</f>
        <v>#DIV/0!</v>
      </c>
      <c r="N116" s="17">
        <f>H116</f>
        <v>0</v>
      </c>
      <c r="O116" s="18" t="e">
        <f>K116-$K$117</f>
        <v>#DIV/0!</v>
      </c>
      <c r="P116" s="18">
        <f>L116</f>
        <v>6.3628546789075244E-2</v>
      </c>
      <c r="Q116" s="17" t="e">
        <f>POWER((1+$E$8),-M116)</f>
        <v>#DIV/0!</v>
      </c>
      <c r="R116" s="18" t="e">
        <f>POWER((1+$E$9),-O116)</f>
        <v>#DIV/0!</v>
      </c>
      <c r="S116" s="19" t="e">
        <f>Q116/R116</f>
        <v>#DIV/0!</v>
      </c>
    </row>
    <row r="117" spans="1:19" x14ac:dyDescent="0.25">
      <c r="B117" s="47"/>
      <c r="C117" s="37"/>
      <c r="D117" s="39"/>
      <c r="E117" s="17"/>
      <c r="F117" s="17"/>
      <c r="G117" s="17" t="e">
        <f>AVERAGE(E117:F117)</f>
        <v>#DIV/0!</v>
      </c>
      <c r="H117" s="17" t="e">
        <f>STDEV(E117:F117)</f>
        <v>#DIV/0!</v>
      </c>
      <c r="I117" s="18"/>
      <c r="J117" s="18"/>
      <c r="K117" s="18" t="e">
        <f>AVERAGE(I117:J117)</f>
        <v>#DIV/0!</v>
      </c>
      <c r="L117" s="18" t="e">
        <f>STDEV(I117:J117)</f>
        <v>#DIV/0!</v>
      </c>
      <c r="M117" s="17" t="e">
        <f t="shared" ref="M117:M120" si="68">G117-$G$117</f>
        <v>#DIV/0!</v>
      </c>
      <c r="N117" s="17" t="e">
        <f>H117</f>
        <v>#DIV/0!</v>
      </c>
      <c r="O117" s="18" t="e">
        <f t="shared" ref="O117:O120" si="69">K117-$K$117</f>
        <v>#DIV/0!</v>
      </c>
      <c r="P117" s="18" t="e">
        <f>L117</f>
        <v>#DIV/0!</v>
      </c>
      <c r="Q117" s="17" t="e">
        <f>POWER((1+$E$8),-M117)</f>
        <v>#DIV/0!</v>
      </c>
      <c r="R117" s="18" t="e">
        <f>POWER((1+$E$9),-O117)</f>
        <v>#DIV/0!</v>
      </c>
      <c r="S117" s="19" t="e">
        <f>Q117/R117</f>
        <v>#DIV/0!</v>
      </c>
    </row>
    <row r="118" spans="1:19" x14ac:dyDescent="0.25">
      <c r="B118" s="47"/>
      <c r="C118" s="37" t="s">
        <v>44</v>
      </c>
      <c r="D118" s="51"/>
      <c r="E118" s="17">
        <v>28.033700628982899</v>
      </c>
      <c r="F118" s="17">
        <v>28.0098695608736</v>
      </c>
      <c r="G118" s="17">
        <f>AVERAGE(E118:F118)</f>
        <v>28.021785094928248</v>
      </c>
      <c r="H118" s="17">
        <f>STDEV(E118:F118)</f>
        <v>1.6851109863003817E-2</v>
      </c>
      <c r="I118" s="18">
        <v>27.3322630343689</v>
      </c>
      <c r="J118" s="18">
        <v>27.275821876848301</v>
      </c>
      <c r="K118" s="18">
        <f>AVERAGE(I118:J118)</f>
        <v>27.304042455608602</v>
      </c>
      <c r="L118" s="18">
        <f>STDEV(I118:J118)</f>
        <v>3.9909925220833482E-2</v>
      </c>
      <c r="M118" s="17" t="e">
        <f t="shared" si="68"/>
        <v>#DIV/0!</v>
      </c>
      <c r="N118" s="17">
        <f>H118</f>
        <v>1.6851109863003817E-2</v>
      </c>
      <c r="O118" s="18" t="e">
        <f t="shared" si="69"/>
        <v>#DIV/0!</v>
      </c>
      <c r="P118" s="18">
        <f>L118</f>
        <v>3.9909925220833482E-2</v>
      </c>
      <c r="Q118" s="17" t="e">
        <f>POWER((1+$E$8),-M118)</f>
        <v>#DIV/0!</v>
      </c>
      <c r="R118" s="18" t="e">
        <f>POWER((1+$E$9),-O118)</f>
        <v>#DIV/0!</v>
      </c>
      <c r="S118" s="19" t="e">
        <f>Q118/R118</f>
        <v>#DIV/0!</v>
      </c>
    </row>
    <row r="119" spans="1:19" x14ac:dyDescent="0.25">
      <c r="B119" s="47"/>
      <c r="C119" s="37" t="s">
        <v>45</v>
      </c>
      <c r="D119" s="51"/>
      <c r="E119" s="17">
        <v>29.4486351125258</v>
      </c>
      <c r="F119" s="17"/>
      <c r="G119" s="17">
        <f>AVERAGE(E119:F119)</f>
        <v>29.4486351125258</v>
      </c>
      <c r="H119" s="17" t="e">
        <f>STDEV(E119:F119)</f>
        <v>#DIV/0!</v>
      </c>
      <c r="I119" s="18">
        <v>29.737032251813101</v>
      </c>
      <c r="J119" s="18">
        <v>30.097726346054301</v>
      </c>
      <c r="K119" s="18">
        <f>AVERAGE(I119:J119)</f>
        <v>29.917379298933703</v>
      </c>
      <c r="L119" s="18">
        <f>STDEV(I119:J119)</f>
        <v>0.25504923997189233</v>
      </c>
      <c r="M119" s="17" t="e">
        <f t="shared" si="68"/>
        <v>#DIV/0!</v>
      </c>
      <c r="N119" s="17" t="e">
        <f>H119</f>
        <v>#DIV/0!</v>
      </c>
      <c r="O119" s="18" t="e">
        <f t="shared" si="69"/>
        <v>#DIV/0!</v>
      </c>
      <c r="P119" s="18">
        <f>L119</f>
        <v>0.25504923997189233</v>
      </c>
      <c r="Q119" s="17" t="e">
        <f>POWER((1+$E$8),-M119)</f>
        <v>#DIV/0!</v>
      </c>
      <c r="R119" s="18" t="e">
        <f>POWER((1+$E$9),-O119)</f>
        <v>#DIV/0!</v>
      </c>
      <c r="S119" s="19" t="e">
        <f>Q119/R119</f>
        <v>#DIV/0!</v>
      </c>
    </row>
    <row r="120" spans="1:19" x14ac:dyDescent="0.25">
      <c r="B120" s="48"/>
      <c r="C120" s="37"/>
      <c r="D120" s="51"/>
      <c r="E120" s="17"/>
      <c r="F120" s="17"/>
      <c r="G120" s="17" t="e">
        <f>AVERAGE(E120:F120)</f>
        <v>#DIV/0!</v>
      </c>
      <c r="H120" s="17" t="e">
        <f>STDEV(E120:F120)</f>
        <v>#DIV/0!</v>
      </c>
      <c r="I120" s="18"/>
      <c r="J120" s="18"/>
      <c r="K120" s="18" t="e">
        <f>AVERAGE(I120:J120)</f>
        <v>#DIV/0!</v>
      </c>
      <c r="L120" s="18" t="e">
        <f>STDEV(I120:J120)</f>
        <v>#DIV/0!</v>
      </c>
      <c r="M120" s="17" t="e">
        <f t="shared" si="68"/>
        <v>#DIV/0!</v>
      </c>
      <c r="N120" s="17" t="e">
        <f>H120</f>
        <v>#DIV/0!</v>
      </c>
      <c r="O120" s="18" t="e">
        <f t="shared" si="69"/>
        <v>#DIV/0!</v>
      </c>
      <c r="P120" s="18" t="e">
        <f t="shared" ref="P120" si="70">L120</f>
        <v>#DIV/0!</v>
      </c>
      <c r="Q120" s="17" t="e">
        <f t="shared" ref="Q120" si="71">POWER((1+$E$8),-M120)</f>
        <v>#DIV/0!</v>
      </c>
      <c r="R120" s="18" t="e">
        <f t="shared" ref="R120" si="72">POWER((1+$E$9),-O120)</f>
        <v>#DIV/0!</v>
      </c>
      <c r="S120" s="19" t="e">
        <f t="shared" ref="S120" si="73">Q120/R120</f>
        <v>#DIV/0!</v>
      </c>
    </row>
    <row r="123" spans="1:19" ht="38.25" x14ac:dyDescent="0.25">
      <c r="B123" s="6" t="s">
        <v>14</v>
      </c>
      <c r="C123" s="44" t="s">
        <v>15</v>
      </c>
      <c r="D123" s="45"/>
      <c r="E123" s="14" t="s">
        <v>16</v>
      </c>
      <c r="F123" s="14" t="s">
        <v>17</v>
      </c>
      <c r="G123" s="14" t="s">
        <v>18</v>
      </c>
      <c r="H123" s="14" t="s">
        <v>19</v>
      </c>
      <c r="I123" s="15" t="s">
        <v>20</v>
      </c>
      <c r="J123" s="15" t="s">
        <v>21</v>
      </c>
      <c r="K123" s="15" t="s">
        <v>22</v>
      </c>
      <c r="L123" s="15" t="s">
        <v>23</v>
      </c>
      <c r="M123" s="14" t="s">
        <v>24</v>
      </c>
      <c r="N123" s="14" t="s">
        <v>25</v>
      </c>
      <c r="O123" s="15" t="s">
        <v>26</v>
      </c>
      <c r="P123" s="15" t="s">
        <v>27</v>
      </c>
      <c r="Q123" s="14" t="s">
        <v>28</v>
      </c>
      <c r="R123" s="15" t="s">
        <v>29</v>
      </c>
      <c r="S123" s="16" t="s">
        <v>30</v>
      </c>
    </row>
    <row r="124" spans="1:19" x14ac:dyDescent="0.25">
      <c r="B124" s="46" t="s">
        <v>31</v>
      </c>
      <c r="C124" s="37" t="s">
        <v>63</v>
      </c>
      <c r="D124" s="39"/>
      <c r="E124" s="17">
        <v>40</v>
      </c>
      <c r="F124" s="17">
        <v>40</v>
      </c>
      <c r="G124" s="17">
        <f>AVERAGE(E124:F124)</f>
        <v>40</v>
      </c>
      <c r="H124" s="17">
        <f>STDEV(E124:F124)</f>
        <v>0</v>
      </c>
      <c r="I124" s="18">
        <v>25.704862249820199</v>
      </c>
      <c r="J124" s="18"/>
      <c r="K124" s="18">
        <f>AVERAGE(I124:J124)</f>
        <v>25.704862249820199</v>
      </c>
      <c r="L124" s="18" t="e">
        <f>STDEV(I124:J124)</f>
        <v>#DIV/0!</v>
      </c>
      <c r="M124" s="17" t="e">
        <f>G124-$G$125</f>
        <v>#DIV/0!</v>
      </c>
      <c r="N124" s="17">
        <f>H124</f>
        <v>0</v>
      </c>
      <c r="O124" s="18" t="e">
        <f>K124-$K$125</f>
        <v>#DIV/0!</v>
      </c>
      <c r="P124" s="18" t="e">
        <f>L124</f>
        <v>#DIV/0!</v>
      </c>
      <c r="Q124" s="17" t="e">
        <f>POWER((1+$E$8),-M124)</f>
        <v>#DIV/0!</v>
      </c>
      <c r="R124" s="18" t="e">
        <f>POWER((1+$E$9),-O124)</f>
        <v>#DIV/0!</v>
      </c>
      <c r="S124" s="19" t="e">
        <f>Q124/R124</f>
        <v>#DIV/0!</v>
      </c>
    </row>
    <row r="125" spans="1:19" x14ac:dyDescent="0.25">
      <c r="B125" s="47"/>
      <c r="C125" s="37"/>
      <c r="D125" s="39"/>
      <c r="E125" s="17"/>
      <c r="F125" s="17"/>
      <c r="G125" s="17" t="e">
        <f>AVERAGE(E125:F125)</f>
        <v>#DIV/0!</v>
      </c>
      <c r="H125" s="17" t="e">
        <f>STDEV(E125:F125)</f>
        <v>#DIV/0!</v>
      </c>
      <c r="I125" s="18"/>
      <c r="J125" s="18"/>
      <c r="K125" s="18" t="e">
        <f>AVERAGE(I125:J125)</f>
        <v>#DIV/0!</v>
      </c>
      <c r="L125" s="18" t="e">
        <f>STDEV(I125:J125)</f>
        <v>#DIV/0!</v>
      </c>
      <c r="M125" s="17" t="e">
        <f t="shared" ref="M125:M128" si="74">G125-$G$125</f>
        <v>#DIV/0!</v>
      </c>
      <c r="N125" s="17" t="e">
        <f>H125</f>
        <v>#DIV/0!</v>
      </c>
      <c r="O125" s="18" t="e">
        <f t="shared" ref="O125:O128" si="75">K125-$K$125</f>
        <v>#DIV/0!</v>
      </c>
      <c r="P125" s="18" t="e">
        <f>L125</f>
        <v>#DIV/0!</v>
      </c>
      <c r="Q125" s="17" t="e">
        <f>POWER((1+$E$8),-M125)</f>
        <v>#DIV/0!</v>
      </c>
      <c r="R125" s="18" t="e">
        <f>POWER((1+$E$9),-O125)</f>
        <v>#DIV/0!</v>
      </c>
      <c r="S125" s="19" t="e">
        <f>Q125/R125</f>
        <v>#DIV/0!</v>
      </c>
    </row>
    <row r="126" spans="1:19" x14ac:dyDescent="0.25">
      <c r="B126" s="47"/>
      <c r="C126" s="37" t="s">
        <v>44</v>
      </c>
      <c r="D126" s="51"/>
      <c r="E126" s="17">
        <v>29.030361907816399</v>
      </c>
      <c r="F126" s="17">
        <v>29.110330609030001</v>
      </c>
      <c r="G126" s="17">
        <f>AVERAGE(E126:F126)</f>
        <v>29.0703462584232</v>
      </c>
      <c r="H126" s="17">
        <f>STDEV(E126:F126)</f>
        <v>5.6546410910818794E-2</v>
      </c>
      <c r="I126" s="18">
        <v>28.210724824641801</v>
      </c>
      <c r="J126" s="18">
        <v>28.280965873204501</v>
      </c>
      <c r="K126" s="18">
        <f>AVERAGE(I126:J126)</f>
        <v>28.245845348923151</v>
      </c>
      <c r="L126" s="18">
        <f>STDEV(I126:J126)</f>
        <v>4.9667921756338669E-2</v>
      </c>
      <c r="M126" s="17" t="e">
        <f t="shared" si="74"/>
        <v>#DIV/0!</v>
      </c>
      <c r="N126" s="17">
        <f>H126</f>
        <v>5.6546410910818794E-2</v>
      </c>
      <c r="O126" s="18" t="e">
        <f t="shared" si="75"/>
        <v>#DIV/0!</v>
      </c>
      <c r="P126" s="18">
        <f>L126</f>
        <v>4.9667921756338669E-2</v>
      </c>
      <c r="Q126" s="17" t="e">
        <f>POWER((1+$E$8),-M126)</f>
        <v>#DIV/0!</v>
      </c>
      <c r="R126" s="18" t="e">
        <f>POWER((1+$E$9),-O126)</f>
        <v>#DIV/0!</v>
      </c>
      <c r="S126" s="19" t="e">
        <f>Q126/R126</f>
        <v>#DIV/0!</v>
      </c>
    </row>
    <row r="127" spans="1:19" x14ac:dyDescent="0.25">
      <c r="B127" s="47"/>
      <c r="C127" s="37"/>
      <c r="D127" s="51"/>
      <c r="E127" s="17"/>
      <c r="F127" s="17"/>
      <c r="G127" s="17" t="e">
        <f>AVERAGE(E127:F127)</f>
        <v>#DIV/0!</v>
      </c>
      <c r="H127" s="17" t="e">
        <f>STDEV(E127:F127)</f>
        <v>#DIV/0!</v>
      </c>
      <c r="I127" s="18"/>
      <c r="J127" s="18"/>
      <c r="K127" s="18" t="e">
        <f>AVERAGE(I127:J127)</f>
        <v>#DIV/0!</v>
      </c>
      <c r="L127" s="18" t="e">
        <f>STDEV(I127:J127)</f>
        <v>#DIV/0!</v>
      </c>
      <c r="M127" s="17" t="e">
        <f t="shared" si="74"/>
        <v>#DIV/0!</v>
      </c>
      <c r="N127" s="17" t="e">
        <f>H127</f>
        <v>#DIV/0!</v>
      </c>
      <c r="O127" s="18" t="e">
        <f t="shared" si="75"/>
        <v>#DIV/0!</v>
      </c>
      <c r="P127" s="18" t="e">
        <f>L127</f>
        <v>#DIV/0!</v>
      </c>
      <c r="Q127" s="17" t="e">
        <f>POWER((1+$E$8),-M127)</f>
        <v>#DIV/0!</v>
      </c>
      <c r="R127" s="18" t="e">
        <f>POWER((1+$E$9),-O127)</f>
        <v>#DIV/0!</v>
      </c>
      <c r="S127" s="19" t="e">
        <f>Q127/R127</f>
        <v>#DIV/0!</v>
      </c>
    </row>
    <row r="128" spans="1:19" x14ac:dyDescent="0.25">
      <c r="B128" s="48"/>
      <c r="C128" s="37"/>
      <c r="D128" s="51"/>
      <c r="E128" s="17"/>
      <c r="F128" s="17"/>
      <c r="G128" s="17" t="e">
        <f>AVERAGE(E128:F128)</f>
        <v>#DIV/0!</v>
      </c>
      <c r="H128" s="17" t="e">
        <f>STDEV(E128:F128)</f>
        <v>#DIV/0!</v>
      </c>
      <c r="I128" s="18"/>
      <c r="J128" s="18"/>
      <c r="K128" s="18" t="e">
        <f>AVERAGE(I128:J128)</f>
        <v>#DIV/0!</v>
      </c>
      <c r="L128" s="18" t="e">
        <f>STDEV(I128:J128)</f>
        <v>#DIV/0!</v>
      </c>
      <c r="M128" s="17" t="e">
        <f t="shared" si="74"/>
        <v>#DIV/0!</v>
      </c>
      <c r="N128" s="17" t="e">
        <f>H128</f>
        <v>#DIV/0!</v>
      </c>
      <c r="O128" s="18" t="e">
        <f t="shared" si="75"/>
        <v>#DIV/0!</v>
      </c>
      <c r="P128" s="18" t="e">
        <f t="shared" ref="P128" si="76">L128</f>
        <v>#DIV/0!</v>
      </c>
      <c r="Q128" s="17" t="e">
        <f t="shared" ref="Q128" si="77">POWER((1+$E$8),-M128)</f>
        <v>#DIV/0!</v>
      </c>
      <c r="R128" s="18" t="e">
        <f t="shared" ref="R128" si="78">POWER((1+$E$9),-O128)</f>
        <v>#DIV/0!</v>
      </c>
      <c r="S128" s="19" t="e">
        <f t="shared" ref="S128" si="79">Q128/R128</f>
        <v>#DIV/0!</v>
      </c>
    </row>
    <row r="130" spans="1:21" x14ac:dyDescent="0.25">
      <c r="A130" t="s">
        <v>60</v>
      </c>
      <c r="U130" t="s">
        <v>60</v>
      </c>
    </row>
    <row r="131" spans="1:21" ht="38.25" x14ac:dyDescent="0.25">
      <c r="B131" s="6" t="s">
        <v>14</v>
      </c>
      <c r="C131" s="44" t="s">
        <v>15</v>
      </c>
      <c r="D131" s="45"/>
      <c r="E131" s="14" t="s">
        <v>16</v>
      </c>
      <c r="F131" s="14" t="s">
        <v>17</v>
      </c>
      <c r="G131" s="14" t="s">
        <v>47</v>
      </c>
      <c r="H131" s="14" t="s">
        <v>18</v>
      </c>
      <c r="I131" s="14" t="s">
        <v>19</v>
      </c>
      <c r="J131" s="15" t="s">
        <v>20</v>
      </c>
      <c r="K131" s="15" t="s">
        <v>21</v>
      </c>
      <c r="L131" s="15" t="s">
        <v>42</v>
      </c>
      <c r="M131" s="15" t="s">
        <v>22</v>
      </c>
      <c r="N131" s="15" t="s">
        <v>23</v>
      </c>
      <c r="O131" s="14" t="s">
        <v>24</v>
      </c>
      <c r="P131" s="14" t="s">
        <v>25</v>
      </c>
      <c r="Q131" s="15" t="s">
        <v>26</v>
      </c>
      <c r="R131" s="15" t="s">
        <v>27</v>
      </c>
      <c r="S131" s="14" t="s">
        <v>28</v>
      </c>
      <c r="T131" s="15" t="s">
        <v>29</v>
      </c>
      <c r="U131" s="16" t="s">
        <v>30</v>
      </c>
    </row>
    <row r="132" spans="1:21" x14ac:dyDescent="0.25">
      <c r="B132" s="46" t="s">
        <v>31</v>
      </c>
      <c r="C132" s="37" t="s">
        <v>63</v>
      </c>
      <c r="D132" s="39"/>
      <c r="E132" s="17">
        <v>40</v>
      </c>
      <c r="F132" s="17">
        <v>40</v>
      </c>
      <c r="G132" s="17"/>
      <c r="H132" s="17">
        <f>AVERAGE(E132:G132)</f>
        <v>40</v>
      </c>
      <c r="I132" s="17">
        <f>STDEV(E132:G132)</f>
        <v>0</v>
      </c>
      <c r="J132" s="18">
        <v>26.247402185776998</v>
      </c>
      <c r="K132" s="18">
        <v>26.273243755354201</v>
      </c>
      <c r="L132" s="18">
        <v>26.470162261523999</v>
      </c>
      <c r="M132" s="18">
        <f>AVERAGE(J132:L132)</f>
        <v>26.330269400885069</v>
      </c>
      <c r="N132" s="18">
        <f>STDEV(J132:L132)</f>
        <v>0.12183782673234643</v>
      </c>
      <c r="O132" s="17">
        <f>H132-$H$133</f>
        <v>7.3718923853249976</v>
      </c>
      <c r="P132" s="17">
        <f>I132</f>
        <v>0</v>
      </c>
      <c r="Q132" s="18">
        <f>M132-$M$133</f>
        <v>-5.5982909521983331</v>
      </c>
      <c r="R132" s="18">
        <f>N132</f>
        <v>0.12183782673234643</v>
      </c>
      <c r="S132" s="17">
        <f>POWER((1+$E$8),-O132)</f>
        <v>2.9801760296128497E-3</v>
      </c>
      <c r="T132" s="18">
        <f>POWER((1+$E$9),-Q132)</f>
        <v>34.775474552681402</v>
      </c>
      <c r="U132" s="19">
        <f>S132/T132</f>
        <v>8.5697638003420429E-5</v>
      </c>
    </row>
    <row r="133" spans="1:21" x14ac:dyDescent="0.25">
      <c r="B133" s="47"/>
      <c r="C133" s="37" t="s">
        <v>48</v>
      </c>
      <c r="D133" s="39"/>
      <c r="E133" s="17">
        <v>32.168386663853198</v>
      </c>
      <c r="F133" s="17">
        <v>33.0878285654968</v>
      </c>
      <c r="G133" s="17"/>
      <c r="H133" s="17">
        <f>AVERAGE(E133:G133)</f>
        <v>32.628107614675002</v>
      </c>
      <c r="I133" s="17">
        <f>STDEV(E133:G133)</f>
        <v>0.65014360355924528</v>
      </c>
      <c r="J133" s="18">
        <v>32.023869228117903</v>
      </c>
      <c r="K133" s="18">
        <v>31.833251478048901</v>
      </c>
      <c r="L133" s="18"/>
      <c r="M133" s="18">
        <f t="shared" ref="M133:M136" si="80">AVERAGE(J133:L133)</f>
        <v>31.928560353083402</v>
      </c>
      <c r="N133" s="18">
        <f>STDEV(J133:L133)</f>
        <v>0.13478710368831384</v>
      </c>
      <c r="O133" s="17">
        <f>H133-$H$133</f>
        <v>0</v>
      </c>
      <c r="P133" s="17">
        <f>I133</f>
        <v>0.65014360355924528</v>
      </c>
      <c r="Q133" s="18">
        <f>M133-$M$133</f>
        <v>0</v>
      </c>
      <c r="R133" s="18">
        <f>N133</f>
        <v>0.13478710368831384</v>
      </c>
      <c r="S133" s="17">
        <f>POWER((1+$E$8),-O133)</f>
        <v>1</v>
      </c>
      <c r="T133" s="18">
        <f>POWER((1+$E$9),-Q133)</f>
        <v>1</v>
      </c>
      <c r="U133" s="19">
        <f>S133/T133</f>
        <v>1</v>
      </c>
    </row>
    <row r="134" spans="1:21" x14ac:dyDescent="0.25">
      <c r="B134" s="47"/>
      <c r="C134" s="37">
        <v>8.24</v>
      </c>
      <c r="D134" s="51"/>
      <c r="E134" s="17">
        <v>31.027133148746</v>
      </c>
      <c r="F134" s="17">
        <v>31.250148366968599</v>
      </c>
      <c r="G134" s="17"/>
      <c r="H134" s="17">
        <f>AVERAGE(E134:G134)</f>
        <v>31.138640757857299</v>
      </c>
      <c r="I134" s="17">
        <f>STDEV(E134:G134)</f>
        <v>0.15769557311299767</v>
      </c>
      <c r="J134" s="18">
        <v>32.108130162024899</v>
      </c>
      <c r="K134" s="18">
        <v>32.017712447832899</v>
      </c>
      <c r="L134" s="18"/>
      <c r="M134" s="18">
        <f t="shared" si="80"/>
        <v>32.062921304928899</v>
      </c>
      <c r="N134" s="18">
        <f>STDEV(J134:L134)</f>
        <v>6.3934978844550461E-2</v>
      </c>
      <c r="O134" s="17">
        <f>H134-$H$133</f>
        <v>-1.4894668568177032</v>
      </c>
      <c r="P134" s="17">
        <f>I134</f>
        <v>0.15769557311299767</v>
      </c>
      <c r="Q134" s="18">
        <f>M134-$M$133</f>
        <v>0.13436095184549757</v>
      </c>
      <c r="R134" s="18">
        <f>N134</f>
        <v>6.3934978844550461E-2</v>
      </c>
      <c r="S134" s="17">
        <f>POWER((1+$E$8),-O134)</f>
        <v>3.2383307060123574</v>
      </c>
      <c r="T134" s="18">
        <f>POWER((1+$E$9),-Q134)</f>
        <v>0.91835142527124225</v>
      </c>
      <c r="U134" s="19">
        <f>S134/T134</f>
        <v>3.5262434585495321</v>
      </c>
    </row>
    <row r="135" spans="1:21" x14ac:dyDescent="0.25">
      <c r="B135" s="47"/>
      <c r="C135" s="37">
        <v>8.48</v>
      </c>
      <c r="D135" s="51"/>
      <c r="E135" s="17">
        <v>33.268253900967302</v>
      </c>
      <c r="F135" s="17">
        <v>32.814695245593398</v>
      </c>
      <c r="G135" s="17"/>
      <c r="H135" s="17">
        <f>AVERAGE(E135:G135)</f>
        <v>33.041474573280354</v>
      </c>
      <c r="I135" s="17">
        <f>STDEV(E135:G135)</f>
        <v>0.32071440088073966</v>
      </c>
      <c r="J135" s="18">
        <v>33.6231966123257</v>
      </c>
      <c r="K135" s="18">
        <v>33.6231966123257</v>
      </c>
      <c r="L135" s="18"/>
      <c r="M135" s="18">
        <f t="shared" si="80"/>
        <v>33.6231966123257</v>
      </c>
      <c r="N135" s="18">
        <f>STDEV(J135:L135)</f>
        <v>0</v>
      </c>
      <c r="O135" s="17">
        <f>H135-$H$133</f>
        <v>0.41336695860535144</v>
      </c>
      <c r="P135" s="17">
        <f>I135</f>
        <v>0.32071440088073966</v>
      </c>
      <c r="Q135" s="18">
        <f>M135-$M$133</f>
        <v>1.6946362592422979</v>
      </c>
      <c r="R135" s="18">
        <f>N135</f>
        <v>0</v>
      </c>
      <c r="S135" s="17">
        <f>POWER((1+$E$8),-O135)</f>
        <v>0.7217257409564285</v>
      </c>
      <c r="T135" s="18">
        <f>POWER((1+$E$9),-Q135)</f>
        <v>0.34154457853952008</v>
      </c>
      <c r="U135" s="19">
        <f>S135/T135</f>
        <v>2.1131231069238527</v>
      </c>
    </row>
    <row r="136" spans="1:21" x14ac:dyDescent="0.25">
      <c r="B136" s="48"/>
      <c r="C136" s="37">
        <v>8.7200000000000006</v>
      </c>
      <c r="D136" s="51"/>
      <c r="E136" s="17">
        <v>33.539521786530599</v>
      </c>
      <c r="F136" s="17">
        <v>33.9740985119181</v>
      </c>
      <c r="G136" s="17"/>
      <c r="H136" s="17">
        <f>AVERAGE(E136:G136)</f>
        <v>33.75681014922435</v>
      </c>
      <c r="I136" s="17">
        <f>STDEV(E136:G136)</f>
        <v>0.30729214946734607</v>
      </c>
      <c r="J136" s="18">
        <v>34.3447908211648</v>
      </c>
      <c r="K136" s="18">
        <v>34.499832483950698</v>
      </c>
      <c r="L136" s="18"/>
      <c r="M136" s="18">
        <f t="shared" si="80"/>
        <v>34.422311652557752</v>
      </c>
      <c r="N136" s="18">
        <f>STDEV(J136:L136)</f>
        <v>0.10963101112234641</v>
      </c>
      <c r="O136" s="17">
        <f>H136-$H$133</f>
        <v>1.1287025345493475</v>
      </c>
      <c r="P136" s="17">
        <f>I136</f>
        <v>0.30729214946734607</v>
      </c>
      <c r="Q136" s="18">
        <f>M136-$M$133</f>
        <v>2.4937512994743507</v>
      </c>
      <c r="R136" s="18">
        <f t="shared" ref="R136" si="81">N136</f>
        <v>0.10963101112234641</v>
      </c>
      <c r="S136" s="17">
        <f t="shared" ref="S136" si="82">POWER((1+$E$8),-O136)</f>
        <v>0.4104723328309306</v>
      </c>
      <c r="T136" s="18">
        <f>POWER((1+$E$9),-Q136)</f>
        <v>0.20579838003931425</v>
      </c>
      <c r="U136" s="19">
        <f>S136/T136</f>
        <v>1.9945362677418399</v>
      </c>
    </row>
    <row r="139" spans="1:21" ht="38.25" x14ac:dyDescent="0.25">
      <c r="B139" s="6" t="s">
        <v>14</v>
      </c>
      <c r="C139" s="44" t="s">
        <v>15</v>
      </c>
      <c r="D139" s="45"/>
      <c r="E139" s="14" t="s">
        <v>16</v>
      </c>
      <c r="F139" s="14" t="s">
        <v>17</v>
      </c>
      <c r="G139" s="14" t="s">
        <v>47</v>
      </c>
      <c r="H139" s="14" t="s">
        <v>18</v>
      </c>
      <c r="I139" s="14" t="s">
        <v>19</v>
      </c>
      <c r="J139" s="15" t="s">
        <v>20</v>
      </c>
      <c r="K139" s="15" t="s">
        <v>21</v>
      </c>
      <c r="L139" s="15" t="s">
        <v>42</v>
      </c>
      <c r="M139" s="15" t="s">
        <v>22</v>
      </c>
      <c r="N139" s="15" t="s">
        <v>23</v>
      </c>
      <c r="O139" s="14" t="s">
        <v>24</v>
      </c>
      <c r="P139" s="14" t="s">
        <v>25</v>
      </c>
      <c r="Q139" s="15" t="s">
        <v>26</v>
      </c>
      <c r="R139" s="15" t="s">
        <v>27</v>
      </c>
      <c r="S139" s="14" t="s">
        <v>28</v>
      </c>
      <c r="T139" s="15" t="s">
        <v>29</v>
      </c>
      <c r="U139" s="16" t="s">
        <v>30</v>
      </c>
    </row>
    <row r="140" spans="1:21" x14ac:dyDescent="0.25">
      <c r="B140" s="46" t="s">
        <v>31</v>
      </c>
      <c r="C140" s="37" t="s">
        <v>63</v>
      </c>
      <c r="D140" s="39"/>
      <c r="E140" s="17">
        <v>40</v>
      </c>
      <c r="F140" s="17">
        <v>40</v>
      </c>
      <c r="G140" s="17"/>
      <c r="H140" s="17">
        <f>AVERAGE(E140:G140)</f>
        <v>40</v>
      </c>
      <c r="I140" s="17">
        <f>STDEV(E140:G140)</f>
        <v>0</v>
      </c>
      <c r="J140" s="18">
        <v>26.190446345481799</v>
      </c>
      <c r="K140" s="18">
        <v>26.33</v>
      </c>
      <c r="L140" s="18"/>
      <c r="M140" s="18">
        <f>AVERAGE(J140:L140)</f>
        <v>26.260223172740901</v>
      </c>
      <c r="N140" s="18">
        <f>STDEV(J140:L140)</f>
        <v>9.8679335449183198E-2</v>
      </c>
      <c r="O140" s="17">
        <f>H140-$H$141</f>
        <v>7.2454388666030951</v>
      </c>
      <c r="P140" s="17">
        <f>I140</f>
        <v>0</v>
      </c>
      <c r="Q140" s="18">
        <f>M140-$M$141</f>
        <v>-5.5986174424771988</v>
      </c>
      <c r="R140" s="18">
        <f>N140</f>
        <v>9.8679335449183198E-2</v>
      </c>
      <c r="S140" s="17">
        <f>POWER((1+$E$8),-O140)</f>
        <v>3.2928157259498039E-3</v>
      </c>
      <c r="T140" s="18">
        <f>POWER((1+$E$9),-Q140)</f>
        <v>34.782672821741862</v>
      </c>
      <c r="U140" s="19">
        <f>S140/T140</f>
        <v>9.4668277588246154E-5</v>
      </c>
    </row>
    <row r="141" spans="1:21" x14ac:dyDescent="0.25">
      <c r="B141" s="47"/>
      <c r="C141" s="37" t="s">
        <v>48</v>
      </c>
      <c r="D141" s="39"/>
      <c r="E141" s="17">
        <v>32.285038325920702</v>
      </c>
      <c r="F141" s="17">
        <v>33.224083940873101</v>
      </c>
      <c r="G141" s="17"/>
      <c r="H141" s="17">
        <f>AVERAGE(E141:G141)</f>
        <v>32.754561133396905</v>
      </c>
      <c r="I141" s="17">
        <f>STDEV(E141:G141)</f>
        <v>0.66400552217633257</v>
      </c>
      <c r="J141" s="18">
        <v>31.886131676253399</v>
      </c>
      <c r="K141" s="18">
        <v>31.8315495541828</v>
      </c>
      <c r="L141" s="18"/>
      <c r="M141" s="18">
        <f>AVERAGE(J141:L141)</f>
        <v>31.858840615218099</v>
      </c>
      <c r="N141" s="18">
        <f>STDEV(J141:L141)</f>
        <v>3.8595388647672382E-2</v>
      </c>
      <c r="O141" s="17">
        <f>H141-$H$141</f>
        <v>0</v>
      </c>
      <c r="P141" s="17">
        <f>I141</f>
        <v>0.66400552217633257</v>
      </c>
      <c r="Q141" s="18">
        <f>M141-$M$141</f>
        <v>0</v>
      </c>
      <c r="R141" s="18">
        <f>N141</f>
        <v>3.8595388647672382E-2</v>
      </c>
      <c r="S141" s="17">
        <f>POWER((1+$E$8),-O141)</f>
        <v>1</v>
      </c>
      <c r="T141" s="18">
        <f>POWER((1+$E$9),-Q141)</f>
        <v>1</v>
      </c>
      <c r="U141" s="19">
        <f>S141/T141</f>
        <v>1</v>
      </c>
    </row>
    <row r="142" spans="1:21" x14ac:dyDescent="0.25">
      <c r="B142" s="47"/>
      <c r="C142" s="37">
        <v>8.24</v>
      </c>
      <c r="D142" s="51"/>
      <c r="E142" s="17">
        <v>31.117618625716901</v>
      </c>
      <c r="F142" s="17">
        <v>31.089261890520302</v>
      </c>
      <c r="G142" s="17"/>
      <c r="H142" s="17">
        <f>AVERAGE(E142:G142)</f>
        <v>31.103440258118603</v>
      </c>
      <c r="I142" s="17">
        <f>STDEV(E142:G142)</f>
        <v>2.0051239749826543E-2</v>
      </c>
      <c r="J142" s="18">
        <v>31.9205999862459</v>
      </c>
      <c r="K142" s="18">
        <v>31.4859154856406</v>
      </c>
      <c r="L142" s="18"/>
      <c r="M142" s="18">
        <f>AVERAGE(J142:L142)</f>
        <v>31.70325773594325</v>
      </c>
      <c r="N142" s="18">
        <f>STDEV(J142:L142)</f>
        <v>0.30736835805469565</v>
      </c>
      <c r="O142" s="17">
        <f>H142-$H$141</f>
        <v>-1.651120875278302</v>
      </c>
      <c r="P142" s="17">
        <f>I142</f>
        <v>2.0051239749826543E-2</v>
      </c>
      <c r="Q142" s="18">
        <f>M142-$M$141</f>
        <v>-0.15558287927484926</v>
      </c>
      <c r="R142" s="18">
        <f>N142</f>
        <v>0.30736835805469565</v>
      </c>
      <c r="S142" s="17">
        <f>POWER((1+$E$8),-O142)</f>
        <v>3.6788078501554136</v>
      </c>
      <c r="T142" s="18">
        <f>POWER((1+$E$9),-Q142)</f>
        <v>1.1036560116232683</v>
      </c>
      <c r="U142" s="19">
        <f>S142/T142</f>
        <v>3.333292086856471</v>
      </c>
    </row>
    <row r="143" spans="1:21" x14ac:dyDescent="0.25">
      <c r="B143" s="47"/>
      <c r="C143" s="37">
        <v>8.48</v>
      </c>
      <c r="D143" s="51"/>
      <c r="E143" s="17">
        <v>33.1909358248746</v>
      </c>
      <c r="F143" s="17">
        <v>34.040944484736301</v>
      </c>
      <c r="G143" s="17"/>
      <c r="H143" s="17">
        <f>AVERAGE(E143:G143)</f>
        <v>33.61594015480545</v>
      </c>
      <c r="I143" s="17">
        <f>STDEV(E143:G143)</f>
        <v>0.60104688745549784</v>
      </c>
      <c r="J143" s="18">
        <v>33.365966019816199</v>
      </c>
      <c r="K143" s="18">
        <v>33.9649277232079</v>
      </c>
      <c r="L143" s="18"/>
      <c r="M143" s="18">
        <f>AVERAGE(J143:L143)</f>
        <v>33.665446871512046</v>
      </c>
      <c r="N143" s="18">
        <f>STDEV(J143:L143)</f>
        <v>0.42352988213931758</v>
      </c>
      <c r="O143" s="17">
        <f>H143-$H$141</f>
        <v>0.8613790214085455</v>
      </c>
      <c r="P143" s="17">
        <f>I143</f>
        <v>0.60104688745549784</v>
      </c>
      <c r="Q143" s="18">
        <f>M143-$M$141</f>
        <v>1.8066062562939464</v>
      </c>
      <c r="R143" s="18">
        <f>N143</f>
        <v>0.42352988213931758</v>
      </c>
      <c r="S143" s="17">
        <f>POWER((1+$E$8),-O143)</f>
        <v>0.50684396887590433</v>
      </c>
      <c r="T143" s="18">
        <f>POWER((1+$E$9),-Q143)</f>
        <v>0.3181418370205033</v>
      </c>
      <c r="U143" s="19">
        <f>S143/T143</f>
        <v>1.5931383738229932</v>
      </c>
    </row>
    <row r="144" spans="1:21" x14ac:dyDescent="0.25">
      <c r="B144" s="48"/>
      <c r="C144" s="37">
        <v>8.7200000000000006</v>
      </c>
      <c r="D144" s="51"/>
      <c r="E144" s="17">
        <v>34.0460657285279</v>
      </c>
      <c r="F144" s="17">
        <v>33.12098269162</v>
      </c>
      <c r="G144" s="17"/>
      <c r="H144" s="17">
        <f>AVERAGE(E144:G144)</f>
        <v>33.583524210073946</v>
      </c>
      <c r="I144" s="17">
        <f>STDEV(E144:G144)</f>
        <v>0.65413248855822115</v>
      </c>
      <c r="J144" s="18">
        <v>35.038510787781298</v>
      </c>
      <c r="K144" s="18">
        <v>33.791663380417297</v>
      </c>
      <c r="L144" s="18"/>
      <c r="M144" s="18">
        <f>AVERAGE(J144:L144)</f>
        <v>34.415087084099298</v>
      </c>
      <c r="N144" s="18">
        <f>STDEV(J144:L144)</f>
        <v>0.88165425685195076</v>
      </c>
      <c r="O144" s="17">
        <f>H144-$H$141</f>
        <v>0.8289630766770415</v>
      </c>
      <c r="P144" s="17">
        <f>I144</f>
        <v>0.65413248855822115</v>
      </c>
      <c r="Q144" s="18">
        <f>M144-$M$141</f>
        <v>2.5562464688811986</v>
      </c>
      <c r="R144" s="18">
        <f t="shared" ref="R144" si="83">N144</f>
        <v>0.88165425685195076</v>
      </c>
      <c r="S144" s="17">
        <f t="shared" ref="S144" si="84">POWER((1+$E$8),-O144)</f>
        <v>0.51997281112902616</v>
      </c>
      <c r="T144" s="18">
        <f>POWER((1+$E$9),-Q144)</f>
        <v>0.19780457043788169</v>
      </c>
      <c r="U144" s="19">
        <f>S144/T144</f>
        <v>2.6287199025682666</v>
      </c>
    </row>
    <row r="146" spans="1:19" x14ac:dyDescent="0.25">
      <c r="A146" t="s">
        <v>61</v>
      </c>
      <c r="S146" t="s">
        <v>61</v>
      </c>
    </row>
    <row r="147" spans="1:19" ht="38.25" x14ac:dyDescent="0.25">
      <c r="B147" s="6" t="s">
        <v>14</v>
      </c>
      <c r="C147" s="44" t="s">
        <v>15</v>
      </c>
      <c r="D147" s="45"/>
      <c r="E147" s="14" t="s">
        <v>16</v>
      </c>
      <c r="F147" s="14" t="s">
        <v>17</v>
      </c>
      <c r="G147" s="14" t="s">
        <v>18</v>
      </c>
      <c r="H147" s="14" t="s">
        <v>19</v>
      </c>
      <c r="I147" s="15" t="s">
        <v>20</v>
      </c>
      <c r="J147" s="15" t="s">
        <v>21</v>
      </c>
      <c r="K147" s="15" t="s">
        <v>22</v>
      </c>
      <c r="L147" s="15" t="s">
        <v>23</v>
      </c>
      <c r="M147" s="14" t="s">
        <v>24</v>
      </c>
      <c r="N147" s="14" t="s">
        <v>25</v>
      </c>
      <c r="O147" s="15" t="s">
        <v>26</v>
      </c>
      <c r="P147" s="15" t="s">
        <v>27</v>
      </c>
      <c r="Q147" s="14" t="s">
        <v>28</v>
      </c>
      <c r="R147" s="15" t="s">
        <v>29</v>
      </c>
      <c r="S147" s="16" t="s">
        <v>30</v>
      </c>
    </row>
    <row r="148" spans="1:19" x14ac:dyDescent="0.25">
      <c r="B148" s="46" t="s">
        <v>31</v>
      </c>
      <c r="C148" s="37" t="s">
        <v>63</v>
      </c>
      <c r="D148" s="39"/>
      <c r="E148" s="17">
        <v>40</v>
      </c>
      <c r="F148" s="17"/>
      <c r="G148" s="17">
        <f>AVERAGE(E148:F148)</f>
        <v>40</v>
      </c>
      <c r="H148" s="17" t="e">
        <f>STDEV(E148:F148)</f>
        <v>#DIV/0!</v>
      </c>
      <c r="I148" s="18">
        <v>25.167684435073198</v>
      </c>
      <c r="J148" s="18">
        <v>25.2576687888964</v>
      </c>
      <c r="K148" s="18">
        <f>AVERAGE(I148:J148)</f>
        <v>25.212676611984797</v>
      </c>
      <c r="L148" s="18">
        <f>STDEV(I148:J148)</f>
        <v>6.3628546789075244E-2</v>
      </c>
      <c r="M148" s="17">
        <f>G148-$G$149</f>
        <v>14.602182127028151</v>
      </c>
      <c r="N148" s="17" t="e">
        <f>H148</f>
        <v>#DIV/0!</v>
      </c>
      <c r="O148" s="18">
        <f>K148-$K$149</f>
        <v>0.27644223151494884</v>
      </c>
      <c r="P148" s="18">
        <f>L148</f>
        <v>6.3628546789075244E-2</v>
      </c>
      <c r="Q148" s="17">
        <f>POWER((1+$E$8),-M148)</f>
        <v>9.9311544990474314E-6</v>
      </c>
      <c r="R148" s="18">
        <f>POWER((1+$E$9),-O148)</f>
        <v>0.83925186455791734</v>
      </c>
      <c r="S148" s="19">
        <f>Q148/R148</f>
        <v>1.1833342192547581E-5</v>
      </c>
    </row>
    <row r="149" spans="1:19" x14ac:dyDescent="0.25">
      <c r="B149" s="47"/>
      <c r="C149" s="37" t="s">
        <v>51</v>
      </c>
      <c r="D149" s="39"/>
      <c r="E149" s="17">
        <v>25.353068831723899</v>
      </c>
      <c r="F149" s="17">
        <v>25.4425669142198</v>
      </c>
      <c r="G149" s="17">
        <f>AVERAGE(E149:F149)</f>
        <v>25.397817872971849</v>
      </c>
      <c r="H149" s="17">
        <f>STDEV(E149:F149)</f>
        <v>6.3284701036044388E-2</v>
      </c>
      <c r="I149" s="18">
        <v>25.017145785030699</v>
      </c>
      <c r="J149" s="18">
        <v>24.855322975909001</v>
      </c>
      <c r="K149" s="18">
        <f>AVERAGE(I149:J149)</f>
        <v>24.936234380469848</v>
      </c>
      <c r="L149" s="18">
        <f>STDEV(I149:J149)</f>
        <v>0.11442600568060926</v>
      </c>
      <c r="M149" s="17">
        <f t="shared" ref="M149:M152" si="85">G149-$G$149</f>
        <v>0</v>
      </c>
      <c r="N149" s="17">
        <f>H149</f>
        <v>6.3284701036044388E-2</v>
      </c>
      <c r="O149" s="18">
        <f t="shared" ref="O149:O152" si="86">K149-$K$149</f>
        <v>0</v>
      </c>
      <c r="P149" s="18">
        <f>L149</f>
        <v>0.11442600568060926</v>
      </c>
      <c r="Q149" s="17">
        <f>POWER((1+$E$8),-M149)</f>
        <v>1</v>
      </c>
      <c r="R149" s="18">
        <f>POWER((1+$E$9),-O149)</f>
        <v>1</v>
      </c>
      <c r="S149" s="19">
        <f>Q149/R149</f>
        <v>1</v>
      </c>
    </row>
    <row r="150" spans="1:19" x14ac:dyDescent="0.25">
      <c r="B150" s="47"/>
      <c r="C150" s="37"/>
      <c r="D150" s="39"/>
      <c r="E150" s="17"/>
      <c r="F150" s="17"/>
      <c r="G150" s="17" t="e">
        <f>AVERAGE(E150:F150)</f>
        <v>#DIV/0!</v>
      </c>
      <c r="H150" s="17" t="e">
        <f>STDEV(E150:F150)</f>
        <v>#DIV/0!</v>
      </c>
      <c r="I150" s="18"/>
      <c r="J150" s="18"/>
      <c r="K150" s="18" t="e">
        <f>AVERAGE(I150:J150)</f>
        <v>#DIV/0!</v>
      </c>
      <c r="L150" s="18" t="e">
        <f>STDEV(I150:J150)</f>
        <v>#DIV/0!</v>
      </c>
      <c r="M150" s="17" t="e">
        <f>G150-$G$149</f>
        <v>#DIV/0!</v>
      </c>
      <c r="N150" s="17" t="e">
        <f>H150</f>
        <v>#DIV/0!</v>
      </c>
      <c r="O150" s="18" t="e">
        <f t="shared" si="86"/>
        <v>#DIV/0!</v>
      </c>
      <c r="P150" s="18" t="e">
        <f>L150</f>
        <v>#DIV/0!</v>
      </c>
      <c r="Q150" s="17" t="e">
        <f>POWER((1+$E$8),-M150)</f>
        <v>#DIV/0!</v>
      </c>
      <c r="R150" s="18" t="e">
        <f>POWER((1+$E$9),-O150)</f>
        <v>#DIV/0!</v>
      </c>
      <c r="S150" s="19" t="e">
        <f>Q150/R150</f>
        <v>#DIV/0!</v>
      </c>
    </row>
    <row r="151" spans="1:19" x14ac:dyDescent="0.25">
      <c r="B151" s="47"/>
      <c r="C151" s="37">
        <v>9.48</v>
      </c>
      <c r="D151" s="39"/>
      <c r="E151" s="17">
        <v>32.035661142337602</v>
      </c>
      <c r="F151" s="17">
        <v>32.369588000558302</v>
      </c>
      <c r="G151" s="17">
        <f>AVERAGE(E151:F151)</f>
        <v>32.202624571447956</v>
      </c>
      <c r="H151" s="17">
        <f>STDEV(E151:F151)</f>
        <v>0.23612194586817564</v>
      </c>
      <c r="I151" s="18">
        <v>31.8300504966703</v>
      </c>
      <c r="J151" s="18">
        <v>31.2892209170281</v>
      </c>
      <c r="K151" s="18">
        <f>AVERAGE(I151:J151)</f>
        <v>31.5596357068492</v>
      </c>
      <c r="L151" s="18">
        <f>STDEV(I151:J151)</f>
        <v>0.38242426323126927</v>
      </c>
      <c r="M151" s="17">
        <f t="shared" si="85"/>
        <v>6.8048066984761064</v>
      </c>
      <c r="N151" s="17">
        <f>H151</f>
        <v>0.23612194586817564</v>
      </c>
      <c r="O151" s="18">
        <f>K151-$K$149</f>
        <v>6.6234013263793514</v>
      </c>
      <c r="P151" s="18">
        <f>L151</f>
        <v>0.38242426323126927</v>
      </c>
      <c r="Q151" s="17">
        <f>POWER((1+$E$8),-M151)</f>
        <v>4.6616196891246311E-3</v>
      </c>
      <c r="R151" s="18">
        <f>POWER((1+$E$9),-O151)</f>
        <v>1.5014207345577462E-2</v>
      </c>
      <c r="S151" s="19">
        <f>Q151/R151</f>
        <v>0.31048057228926862</v>
      </c>
    </row>
    <row r="152" spans="1:19" x14ac:dyDescent="0.25">
      <c r="B152" s="48"/>
      <c r="C152" s="37"/>
      <c r="D152" s="39"/>
      <c r="E152" s="17"/>
      <c r="F152" s="17"/>
      <c r="G152" s="17" t="e">
        <f>AVERAGE(E152:F152)</f>
        <v>#DIV/0!</v>
      </c>
      <c r="H152" s="17" t="e">
        <f>STDEV(E152:F152)</f>
        <v>#DIV/0!</v>
      </c>
      <c r="I152" s="18"/>
      <c r="J152" s="18"/>
      <c r="K152" s="18" t="e">
        <f>AVERAGE(I152:J152)</f>
        <v>#DIV/0!</v>
      </c>
      <c r="L152" s="18" t="e">
        <f>STDEV(I152:J152)</f>
        <v>#DIV/0!</v>
      </c>
      <c r="M152" s="17" t="e">
        <f t="shared" si="85"/>
        <v>#DIV/0!</v>
      </c>
      <c r="N152" s="17" t="e">
        <f>H152</f>
        <v>#DIV/0!</v>
      </c>
      <c r="O152" s="18" t="e">
        <f t="shared" si="86"/>
        <v>#DIV/0!</v>
      </c>
      <c r="P152" s="18" t="e">
        <f t="shared" ref="P152" si="87">L152</f>
        <v>#DIV/0!</v>
      </c>
      <c r="Q152" s="17" t="e">
        <f t="shared" ref="Q152" si="88">POWER((1+$E$8),-M152)</f>
        <v>#DIV/0!</v>
      </c>
      <c r="R152" s="18" t="e">
        <f t="shared" ref="R152" si="89">POWER((1+$E$9),-O152)</f>
        <v>#DIV/0!</v>
      </c>
      <c r="S152" s="19" t="e">
        <f t="shared" ref="S152" si="90">Q152/R152</f>
        <v>#DIV/0!</v>
      </c>
    </row>
    <row r="155" spans="1:19" ht="38.25" x14ac:dyDescent="0.25">
      <c r="B155" s="6" t="s">
        <v>14</v>
      </c>
      <c r="C155" s="44" t="s">
        <v>15</v>
      </c>
      <c r="D155" s="45"/>
      <c r="E155" s="14" t="s">
        <v>16</v>
      </c>
      <c r="F155" s="14" t="s">
        <v>17</v>
      </c>
      <c r="G155" s="14" t="s">
        <v>18</v>
      </c>
      <c r="H155" s="14" t="s">
        <v>19</v>
      </c>
      <c r="I155" s="15" t="s">
        <v>20</v>
      </c>
      <c r="J155" s="15" t="s">
        <v>21</v>
      </c>
      <c r="K155" s="15" t="s">
        <v>22</v>
      </c>
      <c r="L155" s="15" t="s">
        <v>23</v>
      </c>
      <c r="M155" s="14" t="s">
        <v>24</v>
      </c>
      <c r="N155" s="14" t="s">
        <v>25</v>
      </c>
      <c r="O155" s="15" t="s">
        <v>26</v>
      </c>
      <c r="P155" s="15" t="s">
        <v>27</v>
      </c>
      <c r="Q155" s="14" t="s">
        <v>28</v>
      </c>
      <c r="R155" s="15" t="s">
        <v>29</v>
      </c>
      <c r="S155" s="16" t="s">
        <v>30</v>
      </c>
    </row>
    <row r="156" spans="1:19" x14ac:dyDescent="0.25">
      <c r="B156" s="46" t="s">
        <v>31</v>
      </c>
      <c r="C156" s="37" t="s">
        <v>63</v>
      </c>
      <c r="D156" s="39"/>
      <c r="E156" s="17">
        <v>40</v>
      </c>
      <c r="F156" s="17"/>
      <c r="G156" s="17">
        <f>AVERAGE(E156:F156)</f>
        <v>40</v>
      </c>
      <c r="H156" s="17" t="e">
        <f>STDEV(E156:F156)</f>
        <v>#DIV/0!</v>
      </c>
      <c r="I156" s="18">
        <v>25.704862249820199</v>
      </c>
      <c r="J156" s="18"/>
      <c r="K156" s="18">
        <f>AVERAGE(I156:J156)</f>
        <v>25.704862249820199</v>
      </c>
      <c r="L156" s="18" t="e">
        <f>STDEV(I156:J156)</f>
        <v>#DIV/0!</v>
      </c>
      <c r="M156" s="17">
        <f>G156-$G$157</f>
        <v>13.532965644249202</v>
      </c>
      <c r="N156" s="17" t="e">
        <f>H156</f>
        <v>#DIV/0!</v>
      </c>
      <c r="O156" s="18">
        <f>K156-$K$157</f>
        <v>4.1364096729747502E-2</v>
      </c>
      <c r="P156" s="18" t="e">
        <f>L156</f>
        <v>#DIV/0!</v>
      </c>
      <c r="Q156" s="17">
        <f>POWER((1+$E$8),-M156)</f>
        <v>2.3085258133994885E-5</v>
      </c>
      <c r="R156" s="18">
        <f>POWER((1+$E$9),-O156)</f>
        <v>0.97411895568517837</v>
      </c>
      <c r="S156" s="19">
        <f>Q156/R156</f>
        <v>2.3698602721222191E-5</v>
      </c>
    </row>
    <row r="157" spans="1:19" x14ac:dyDescent="0.25">
      <c r="B157" s="47"/>
      <c r="C157" s="37" t="s">
        <v>51</v>
      </c>
      <c r="D157" s="39"/>
      <c r="E157" s="17">
        <v>26.486950095660799</v>
      </c>
      <c r="F157" s="17">
        <v>26.4471186158408</v>
      </c>
      <c r="G157" s="17">
        <f>AVERAGE(E157:F157)</f>
        <v>26.467034355750798</v>
      </c>
      <c r="H157" s="17">
        <f>STDEV(E157:F157)</f>
        <v>2.8165109485415955E-2</v>
      </c>
      <c r="I157" s="18">
        <v>25.732566089258899</v>
      </c>
      <c r="J157" s="18">
        <v>25.594430216921999</v>
      </c>
      <c r="K157" s="18">
        <f>AVERAGE(I157:J157)</f>
        <v>25.663498153090451</v>
      </c>
      <c r="L157" s="18">
        <f>STDEV(I157:J157)</f>
        <v>9.7676812054541026E-2</v>
      </c>
      <c r="M157" s="17">
        <f t="shared" ref="M157:M160" si="91">G157-$G$157</f>
        <v>0</v>
      </c>
      <c r="N157" s="17">
        <f>H157</f>
        <v>2.8165109485415955E-2</v>
      </c>
      <c r="O157" s="18">
        <f t="shared" ref="O157:O160" si="92">K157-$K$157</f>
        <v>0</v>
      </c>
      <c r="P157" s="18">
        <f>L157</f>
        <v>9.7676812054541026E-2</v>
      </c>
      <c r="Q157" s="17">
        <f>POWER((1+$E$8),-M157)</f>
        <v>1</v>
      </c>
      <c r="R157" s="18">
        <f>POWER((1+$E$9),-O157)</f>
        <v>1</v>
      </c>
      <c r="S157" s="19">
        <f>Q157/R157</f>
        <v>1</v>
      </c>
    </row>
    <row r="158" spans="1:19" x14ac:dyDescent="0.25">
      <c r="B158" s="47"/>
      <c r="C158" s="37"/>
      <c r="D158" s="39"/>
      <c r="E158" s="17"/>
      <c r="F158" s="17"/>
      <c r="G158" s="17" t="e">
        <f>AVERAGE(E158:F158)</f>
        <v>#DIV/0!</v>
      </c>
      <c r="H158" s="17" t="e">
        <f>STDEV(E158:F158)</f>
        <v>#DIV/0!</v>
      </c>
      <c r="I158" s="18"/>
      <c r="J158" s="18"/>
      <c r="K158" s="18" t="e">
        <f>AVERAGE(I158:J158)</f>
        <v>#DIV/0!</v>
      </c>
      <c r="L158" s="18" t="e">
        <f>STDEV(I158:J158)</f>
        <v>#DIV/0!</v>
      </c>
      <c r="M158" s="17" t="e">
        <f>G158-$G$157</f>
        <v>#DIV/0!</v>
      </c>
      <c r="N158" s="17" t="e">
        <f>H158</f>
        <v>#DIV/0!</v>
      </c>
      <c r="O158" s="18" t="e">
        <f t="shared" si="92"/>
        <v>#DIV/0!</v>
      </c>
      <c r="P158" s="18" t="e">
        <f>L158</f>
        <v>#DIV/0!</v>
      </c>
      <c r="Q158" s="17" t="e">
        <f>POWER((1+$E$8),-M158)</f>
        <v>#DIV/0!</v>
      </c>
      <c r="R158" s="18" t="e">
        <f>POWER((1+$E$9),-O158)</f>
        <v>#DIV/0!</v>
      </c>
      <c r="S158" s="19" t="e">
        <f>Q158/R158</f>
        <v>#DIV/0!</v>
      </c>
    </row>
    <row r="159" spans="1:19" x14ac:dyDescent="0.25">
      <c r="B159" s="47"/>
      <c r="C159" s="37">
        <v>9.48</v>
      </c>
      <c r="D159" s="39"/>
      <c r="E159" s="17">
        <v>33.548915919732799</v>
      </c>
      <c r="F159" s="17">
        <v>32.546960664163102</v>
      </c>
      <c r="G159" s="17">
        <f>AVERAGE(E159:F159)</f>
        <v>33.047938291947951</v>
      </c>
      <c r="H159" s="17">
        <f>STDEV(E159:F159)</f>
        <v>0.70848935565883342</v>
      </c>
      <c r="I159" s="18">
        <v>32.602347665041698</v>
      </c>
      <c r="J159" s="18">
        <v>32.1576804456923</v>
      </c>
      <c r="K159" s="18">
        <f>AVERAGE(I159:J159)</f>
        <v>32.380014055366999</v>
      </c>
      <c r="L159" s="18">
        <f>STDEV(I159:J159)</f>
        <v>0.31442720617332537</v>
      </c>
      <c r="M159" s="17">
        <f t="shared" si="91"/>
        <v>6.5809039361971529</v>
      </c>
      <c r="N159" s="17">
        <f>H159</f>
        <v>0.70848935565883342</v>
      </c>
      <c r="O159" s="18">
        <f t="shared" si="92"/>
        <v>6.7165159022765479</v>
      </c>
      <c r="P159" s="18">
        <f>L159</f>
        <v>0.31442720617332537</v>
      </c>
      <c r="Q159" s="17">
        <f>POWER((1+$E$8),-M159)</f>
        <v>5.5622488299456232E-3</v>
      </c>
      <c r="R159" s="18">
        <f>POWER((1+$E$9),-O159)</f>
        <v>1.4153599721458156E-2</v>
      </c>
      <c r="S159" s="19">
        <f>Q159/R159</f>
        <v>0.3929918140551017</v>
      </c>
    </row>
    <row r="160" spans="1:19" x14ac:dyDescent="0.25">
      <c r="B160" s="48"/>
      <c r="C160" s="37"/>
      <c r="D160" s="39"/>
      <c r="E160" s="17"/>
      <c r="F160" s="17"/>
      <c r="G160" s="17" t="e">
        <f>AVERAGE(E160:F160)</f>
        <v>#DIV/0!</v>
      </c>
      <c r="H160" s="17" t="e">
        <f>STDEV(E160:F160)</f>
        <v>#DIV/0!</v>
      </c>
      <c r="I160" s="18"/>
      <c r="J160" s="18"/>
      <c r="K160" s="18" t="e">
        <f>AVERAGE(I160:J160)</f>
        <v>#DIV/0!</v>
      </c>
      <c r="L160" s="18" t="e">
        <f>STDEV(I160:J160)</f>
        <v>#DIV/0!</v>
      </c>
      <c r="M160" s="17" t="e">
        <f t="shared" si="91"/>
        <v>#DIV/0!</v>
      </c>
      <c r="N160" s="17" t="e">
        <f>H160</f>
        <v>#DIV/0!</v>
      </c>
      <c r="O160" s="18" t="e">
        <f t="shared" si="92"/>
        <v>#DIV/0!</v>
      </c>
      <c r="P160" s="18" t="e">
        <f t="shared" ref="P160" si="93">L160</f>
        <v>#DIV/0!</v>
      </c>
      <c r="Q160" s="17" t="e">
        <f t="shared" ref="Q160" si="94">POWER((1+$E$8),-M160)</f>
        <v>#DIV/0!</v>
      </c>
      <c r="R160" s="18" t="e">
        <f t="shared" ref="R160" si="95">POWER((1+$E$9),-O160)</f>
        <v>#DIV/0!</v>
      </c>
      <c r="S160" s="19" t="e">
        <f t="shared" ref="S160" si="96">Q160/R160</f>
        <v>#DIV/0!</v>
      </c>
    </row>
  </sheetData>
  <mergeCells count="138">
    <mergeCell ref="C27:D27"/>
    <mergeCell ref="B28:B32"/>
    <mergeCell ref="C28:D28"/>
    <mergeCell ref="C29:D29"/>
    <mergeCell ref="C30:D30"/>
    <mergeCell ref="C31:D31"/>
    <mergeCell ref="C32:D32"/>
    <mergeCell ref="C83:D83"/>
    <mergeCell ref="B84:B88"/>
    <mergeCell ref="C84:D84"/>
    <mergeCell ref="C85:D85"/>
    <mergeCell ref="C86:D86"/>
    <mergeCell ref="C87:D87"/>
    <mergeCell ref="C88:D88"/>
    <mergeCell ref="C35:D35"/>
    <mergeCell ref="B36:B40"/>
    <mergeCell ref="C36:D36"/>
    <mergeCell ref="C37:D37"/>
    <mergeCell ref="C38:D38"/>
    <mergeCell ref="C39:D39"/>
    <mergeCell ref="C40:D40"/>
    <mergeCell ref="C64:D64"/>
    <mergeCell ref="C67:D67"/>
    <mergeCell ref="B68:B72"/>
    <mergeCell ref="C91:D91"/>
    <mergeCell ref="B92:B96"/>
    <mergeCell ref="C92:D92"/>
    <mergeCell ref="C93:D93"/>
    <mergeCell ref="C94:D94"/>
    <mergeCell ref="C95:D95"/>
    <mergeCell ref="C96:D96"/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23:D123"/>
    <mergeCell ref="B124:B128"/>
    <mergeCell ref="C124:D124"/>
    <mergeCell ref="C125:D125"/>
    <mergeCell ref="C126:D126"/>
    <mergeCell ref="C127:D127"/>
    <mergeCell ref="C128:D128"/>
    <mergeCell ref="C155:D155"/>
    <mergeCell ref="C156:D156"/>
    <mergeCell ref="C131:D131"/>
    <mergeCell ref="B132:B136"/>
    <mergeCell ref="C132:D132"/>
    <mergeCell ref="C133:D133"/>
    <mergeCell ref="C134:D134"/>
    <mergeCell ref="C135:D135"/>
    <mergeCell ref="C136:D136"/>
    <mergeCell ref="C139:D139"/>
    <mergeCell ref="B140:B144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B156:B160"/>
    <mergeCell ref="C160:D160"/>
    <mergeCell ref="C147:D147"/>
    <mergeCell ref="C148:D148"/>
    <mergeCell ref="C149:D149"/>
    <mergeCell ref="C150:D150"/>
    <mergeCell ref="C151:D151"/>
    <mergeCell ref="B148:B152"/>
    <mergeCell ref="C152:D152"/>
    <mergeCell ref="C101:D101"/>
    <mergeCell ref="C102:D102"/>
    <mergeCell ref="C103:D103"/>
    <mergeCell ref="C104:D104"/>
    <mergeCell ref="C43:D43"/>
    <mergeCell ref="B44:B48"/>
    <mergeCell ref="C44:D44"/>
    <mergeCell ref="C45:D45"/>
    <mergeCell ref="C46:D46"/>
    <mergeCell ref="C47:D47"/>
    <mergeCell ref="C48:D48"/>
    <mergeCell ref="C51:D51"/>
    <mergeCell ref="B52:B56"/>
    <mergeCell ref="C52:D52"/>
    <mergeCell ref="C53:D53"/>
    <mergeCell ref="C54:D54"/>
    <mergeCell ref="C55:D55"/>
    <mergeCell ref="C56:D56"/>
    <mergeCell ref="C59:D59"/>
    <mergeCell ref="B60:B64"/>
    <mergeCell ref="C60:D60"/>
    <mergeCell ref="C61:D61"/>
    <mergeCell ref="C62:D62"/>
    <mergeCell ref="C63:D63"/>
    <mergeCell ref="C24:D24"/>
    <mergeCell ref="B20:B24"/>
    <mergeCell ref="C19:D19"/>
    <mergeCell ref="C20:D20"/>
    <mergeCell ref="C21:D21"/>
    <mergeCell ref="C22:D22"/>
    <mergeCell ref="C23:D23"/>
    <mergeCell ref="B12:B16"/>
    <mergeCell ref="C16:D16"/>
    <mergeCell ref="C11:D11"/>
    <mergeCell ref="C12:D12"/>
    <mergeCell ref="C13:D13"/>
    <mergeCell ref="C14:D14"/>
    <mergeCell ref="C15:D15"/>
    <mergeCell ref="AA9:AC9"/>
    <mergeCell ref="B2:D2"/>
    <mergeCell ref="G7:I7"/>
    <mergeCell ref="H8:I8"/>
    <mergeCell ref="H9:I9"/>
    <mergeCell ref="C68:D68"/>
    <mergeCell ref="C69:D69"/>
    <mergeCell ref="C70:D70"/>
    <mergeCell ref="C71:D71"/>
    <mergeCell ref="C72:D72"/>
    <mergeCell ref="C75:D75"/>
    <mergeCell ref="B76:B80"/>
    <mergeCell ref="C76:D76"/>
    <mergeCell ref="C77:D77"/>
    <mergeCell ref="C78:D78"/>
    <mergeCell ref="C79:D79"/>
    <mergeCell ref="C80:D80"/>
  </mergeCells>
  <phoneticPr fontId="12" type="noConversion"/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EAB3-B319-4A82-92A6-0FC16240F2FF}">
  <dimension ref="A1:AI168"/>
  <sheetViews>
    <sheetView topLeftCell="A16" workbookViewId="0">
      <selection sqref="A1:XFD1048576"/>
    </sheetView>
  </sheetViews>
  <sheetFormatPr defaultRowHeight="15" x14ac:dyDescent="0.25"/>
  <cols>
    <col min="7" max="8" width="16.5703125" bestFit="1" customWidth="1"/>
    <col min="11" max="18" width="16.5703125" bestFit="1" customWidth="1"/>
    <col min="19" max="19" width="17.28515625" bestFit="1" customWidth="1"/>
    <col min="20" max="20" width="13.85546875" customWidth="1"/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62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31" t="s">
        <v>6</v>
      </c>
      <c r="F7" s="32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0.85899999999999999</v>
      </c>
      <c r="F8" s="10"/>
      <c r="G8" s="9" t="s">
        <v>9</v>
      </c>
      <c r="H8" s="40" t="s">
        <v>70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33" t="s">
        <v>11</v>
      </c>
      <c r="E9" s="13">
        <v>0.88500000000000001</v>
      </c>
      <c r="F9" s="13"/>
      <c r="G9" s="33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S10" t="s">
        <v>52</v>
      </c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25.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23.180286492292002</v>
      </c>
      <c r="F12" s="17">
        <v>23.2092017831839</v>
      </c>
      <c r="G12" s="17">
        <f>AVERAGE(E12:F12)</f>
        <v>23.194744137737949</v>
      </c>
      <c r="H12" s="17">
        <f>STDEV(E12:F12)</f>
        <v>2.0446198269643109E-2</v>
      </c>
      <c r="I12" s="18">
        <v>27.67</v>
      </c>
      <c r="J12" s="18">
        <v>27.42</v>
      </c>
      <c r="K12" s="18">
        <f>AVERAGE(I12:J12)</f>
        <v>27.545000000000002</v>
      </c>
      <c r="L12" s="18">
        <f>STDEV(I12:J12)</f>
        <v>0.17677669529663689</v>
      </c>
      <c r="M12" s="17">
        <f>G12-$G$12</f>
        <v>0</v>
      </c>
      <c r="N12" s="17">
        <f>H12</f>
        <v>2.0446198269643109E-2</v>
      </c>
      <c r="O12" s="18">
        <f>K12-$K$12</f>
        <v>0</v>
      </c>
      <c r="P12" s="18">
        <f>L12</f>
        <v>0.17677669529663689</v>
      </c>
      <c r="Q12" s="17">
        <f>POWER((1+$E$8),-M12)</f>
        <v>1</v>
      </c>
      <c r="R12" s="18">
        <f>POWER((1+$E$9),-O12)</f>
        <v>1</v>
      </c>
      <c r="S12" s="19">
        <f>Q12/R12</f>
        <v>1</v>
      </c>
    </row>
    <row r="13" spans="1:35" x14ac:dyDescent="0.25">
      <c r="B13" s="47"/>
      <c r="C13" s="37" t="s">
        <v>33</v>
      </c>
      <c r="D13" s="39"/>
      <c r="E13" s="17">
        <v>23.839436001621898</v>
      </c>
      <c r="F13" s="17"/>
      <c r="G13" s="17">
        <f>AVERAGE(E13:F13)</f>
        <v>23.839436001621898</v>
      </c>
      <c r="H13" s="17" t="e">
        <f>STDEV(E13:F13)</f>
        <v>#DIV/0!</v>
      </c>
      <c r="I13" s="18">
        <v>27.05</v>
      </c>
      <c r="J13" s="18">
        <v>27.09</v>
      </c>
      <c r="K13" s="18">
        <f>AVERAGE(I13:J13)</f>
        <v>27.07</v>
      </c>
      <c r="L13" s="18">
        <f>STDEV(I13:J13)</f>
        <v>2.8284271247461298E-2</v>
      </c>
      <c r="M13" s="17">
        <f>G13-$G$12</f>
        <v>0.64469186388394917</v>
      </c>
      <c r="N13" s="17" t="e">
        <f>H13</f>
        <v>#DIV/0!</v>
      </c>
      <c r="O13" s="18">
        <f>K13-$K$12</f>
        <v>-0.47500000000000142</v>
      </c>
      <c r="P13" s="18">
        <f>L13</f>
        <v>2.8284271247461298E-2</v>
      </c>
      <c r="Q13" s="17">
        <f>POWER((1+$E$8),-M13)</f>
        <v>0.67049843468140091</v>
      </c>
      <c r="R13" s="18">
        <f>POWER((1+$E$9),-O13)</f>
        <v>1.3513657056756516</v>
      </c>
      <c r="S13" s="19">
        <f>Q13/R13</f>
        <v>0.49616357131555827</v>
      </c>
    </row>
    <row r="14" spans="1:35" x14ac:dyDescent="0.25">
      <c r="B14" s="47"/>
      <c r="C14" s="49">
        <v>45292</v>
      </c>
      <c r="D14" s="39"/>
      <c r="E14" s="17">
        <v>25.735600571433299</v>
      </c>
      <c r="F14" s="17">
        <v>25.900911962094501</v>
      </c>
      <c r="G14" s="17">
        <f>AVERAGE(E14:F14)</f>
        <v>25.8182562667639</v>
      </c>
      <c r="H14" s="17">
        <f>STDEV(E14:F14)</f>
        <v>0.11689280534391447</v>
      </c>
      <c r="I14" s="18">
        <v>27.85</v>
      </c>
      <c r="J14" s="18">
        <v>27.75</v>
      </c>
      <c r="K14" s="18">
        <f>AVERAGE(I14:J14)</f>
        <v>27.8</v>
      </c>
      <c r="L14" s="18">
        <f>STDEV(I14:J14)</f>
        <v>7.0710678118655765E-2</v>
      </c>
      <c r="M14" s="17">
        <f>G14-$G$12</f>
        <v>2.6235121290259507</v>
      </c>
      <c r="N14" s="17">
        <f>H14</f>
        <v>0.11689280534391447</v>
      </c>
      <c r="O14" s="18">
        <f>K14-$K$12</f>
        <v>0.25499999999999901</v>
      </c>
      <c r="P14" s="18">
        <f>L14</f>
        <v>7.0710678118655765E-2</v>
      </c>
      <c r="Q14" s="17">
        <f>POWER((1+$E$8),-M14)</f>
        <v>0.19658132357769276</v>
      </c>
      <c r="R14" s="18">
        <f>POWER((1+$E$9),-O14)</f>
        <v>0.85073755470036827</v>
      </c>
      <c r="S14" s="19">
        <f>Q14/R14</f>
        <v>0.2310716418848221</v>
      </c>
    </row>
    <row r="15" spans="1:35" x14ac:dyDescent="0.25">
      <c r="B15" s="47"/>
      <c r="C15" s="49">
        <v>17533</v>
      </c>
      <c r="D15" s="39"/>
      <c r="E15" s="17">
        <v>37.229999999999997</v>
      </c>
      <c r="F15" s="17"/>
      <c r="G15" s="17">
        <f>AVERAGE(E15:F15)</f>
        <v>37.229999999999997</v>
      </c>
      <c r="H15" s="17" t="e">
        <f>STDEV(E15:F15)</f>
        <v>#DIV/0!</v>
      </c>
      <c r="I15" s="18">
        <v>38.590000000000003</v>
      </c>
      <c r="J15" s="18">
        <v>38.590000000000003</v>
      </c>
      <c r="K15" s="18">
        <f>AVERAGE(I15:J15)</f>
        <v>38.590000000000003</v>
      </c>
      <c r="L15" s="18">
        <f>STDEV(I15:J15)</f>
        <v>0</v>
      </c>
      <c r="M15" s="17">
        <f>G15-$G$12</f>
        <v>14.035255862262048</v>
      </c>
      <c r="N15" s="17" t="e">
        <f>H15</f>
        <v>#DIV/0!</v>
      </c>
      <c r="O15" s="18">
        <f>K15-$K$12</f>
        <v>11.045000000000002</v>
      </c>
      <c r="P15" s="18">
        <f>L15</f>
        <v>0</v>
      </c>
      <c r="Q15" s="17">
        <f>POWER((1+$E$8),-M15)</f>
        <v>1.6618616507074543E-4</v>
      </c>
      <c r="R15" s="18">
        <f>POWER((1+$E$9),-O15)</f>
        <v>9.103032412316165E-4</v>
      </c>
      <c r="S15" s="19">
        <f>Q15/R15</f>
        <v>0.18256132412084999</v>
      </c>
    </row>
    <row r="16" spans="1:35" x14ac:dyDescent="0.25">
      <c r="B16" s="48"/>
      <c r="C16" s="49">
        <v>26299</v>
      </c>
      <c r="D16" s="50"/>
      <c r="E16" s="17">
        <v>27.498538283477501</v>
      </c>
      <c r="F16" s="17">
        <v>27.495362078516798</v>
      </c>
      <c r="G16" s="17">
        <f>AVERAGE(E16:F16)</f>
        <v>27.49695018099715</v>
      </c>
      <c r="H16" s="17">
        <f>STDEV(E16:F16)</f>
        <v>2.2459160661510739E-3</v>
      </c>
      <c r="I16" s="18">
        <v>29.61</v>
      </c>
      <c r="J16" s="18">
        <v>29.53</v>
      </c>
      <c r="K16" s="18">
        <f>AVERAGE(I16:J16)</f>
        <v>29.57</v>
      </c>
      <c r="L16" s="18">
        <f>STDEV(I16:J16)</f>
        <v>5.6568542494922595E-2</v>
      </c>
      <c r="M16" s="17">
        <f>G16-$G$12</f>
        <v>4.3022060432592006</v>
      </c>
      <c r="N16" s="17">
        <f>H16</f>
        <v>2.2459160661510739E-3</v>
      </c>
      <c r="O16" s="18">
        <f t="shared" ref="O16" si="0">K16-$K$12</f>
        <v>2.0249999999999986</v>
      </c>
      <c r="P16" s="18">
        <f t="shared" ref="P16" si="1">L16</f>
        <v>5.6568542494922595E-2</v>
      </c>
      <c r="Q16" s="17">
        <f t="shared" ref="Q16" si="2">POWER((1+$E$8),-M16)</f>
        <v>6.9423192612826631E-2</v>
      </c>
      <c r="R16" s="18">
        <f t="shared" ref="R16" si="3">POWER((1+$E$9),-O16)</f>
        <v>0.2770094002853421</v>
      </c>
      <c r="S16" s="19">
        <f t="shared" ref="S16" si="4">Q16/R16</f>
        <v>0.25061673914789578</v>
      </c>
    </row>
    <row r="19" spans="1:19" ht="25.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19" x14ac:dyDescent="0.25">
      <c r="B20" s="46" t="s">
        <v>31</v>
      </c>
      <c r="C20" s="37" t="s">
        <v>63</v>
      </c>
      <c r="D20" s="39"/>
      <c r="E20" s="17">
        <v>23.024408492680799</v>
      </c>
      <c r="F20" s="17">
        <v>22.823769595139598</v>
      </c>
      <c r="G20" s="17">
        <f>AVERAGE(E20:F20)</f>
        <v>22.9240890439102</v>
      </c>
      <c r="H20" s="17">
        <f>STDEV(E20:F20)</f>
        <v>0.14187312502117552</v>
      </c>
      <c r="I20" s="18">
        <v>27.55</v>
      </c>
      <c r="J20" s="18">
        <v>27.51</v>
      </c>
      <c r="K20" s="18">
        <f>AVERAGE(I20:J20)</f>
        <v>27.53</v>
      </c>
      <c r="L20" s="18">
        <f>STDEV(I20:J20)</f>
        <v>2.8284271247461298E-2</v>
      </c>
      <c r="M20" s="17">
        <f>G20-$G$20</f>
        <v>0</v>
      </c>
      <c r="N20" s="17">
        <f>H20</f>
        <v>0.14187312502117552</v>
      </c>
      <c r="O20" s="18">
        <f>K20-$K$20</f>
        <v>0</v>
      </c>
      <c r="P20" s="18">
        <f>L20</f>
        <v>2.8284271247461298E-2</v>
      </c>
      <c r="Q20" s="17">
        <f>POWER((1+$E$8),-M20)</f>
        <v>1</v>
      </c>
      <c r="R20" s="18">
        <f>POWER((1+$E$9),-O20)</f>
        <v>1</v>
      </c>
      <c r="S20" s="19">
        <f>Q20/R20</f>
        <v>1</v>
      </c>
    </row>
    <row r="21" spans="1:19" ht="13.5" customHeight="1" x14ac:dyDescent="0.25">
      <c r="B21" s="47"/>
      <c r="C21" s="37" t="s">
        <v>33</v>
      </c>
      <c r="D21" s="39"/>
      <c r="E21" s="17">
        <v>23.728042735066499</v>
      </c>
      <c r="F21" s="17"/>
      <c r="G21" s="17">
        <f>AVERAGE(E21:F21)</f>
        <v>23.728042735066499</v>
      </c>
      <c r="H21" s="17" t="e">
        <f>STDEV(E21:F21)</f>
        <v>#DIV/0!</v>
      </c>
      <c r="I21" s="18">
        <v>26.75</v>
      </c>
      <c r="J21" s="18">
        <v>26.84</v>
      </c>
      <c r="K21" s="18">
        <f>AVERAGE(I21:J21)</f>
        <v>26.795000000000002</v>
      </c>
      <c r="L21" s="18">
        <f>STDEV(I21:J21)</f>
        <v>6.3639610306789177E-2</v>
      </c>
      <c r="M21" s="17">
        <f>G21-$G$20</f>
        <v>0.80395369115629833</v>
      </c>
      <c r="N21" s="17" t="e">
        <f>H21</f>
        <v>#DIV/0!</v>
      </c>
      <c r="O21" s="18">
        <f t="shared" ref="O21:O24" si="5">K21-$K$20</f>
        <v>-0.73499999999999943</v>
      </c>
      <c r="P21" s="18">
        <f>L21</f>
        <v>6.3639610306789177E-2</v>
      </c>
      <c r="Q21" s="17">
        <f>POWER((1+$E$8),-M21)</f>
        <v>0.60745182425444355</v>
      </c>
      <c r="R21" s="18">
        <f>POWER((1+$E$9),-O21)</f>
        <v>1.5935065229836529</v>
      </c>
      <c r="S21" s="19">
        <f>Q21/R21</f>
        <v>0.38120447923681022</v>
      </c>
    </row>
    <row r="22" spans="1:19" x14ac:dyDescent="0.25">
      <c r="B22" s="47"/>
      <c r="C22" s="49">
        <v>45292</v>
      </c>
      <c r="D22" s="39"/>
      <c r="E22" s="17">
        <v>25.563522740742101</v>
      </c>
      <c r="F22" s="17">
        <v>25.510078752966798</v>
      </c>
      <c r="G22" s="17">
        <f>AVERAGE(E22:F22)</f>
        <v>25.53680074685445</v>
      </c>
      <c r="H22" s="17">
        <f>STDEV(E22:F22)</f>
        <v>3.7790606169567711E-2</v>
      </c>
      <c r="I22" s="18">
        <v>28.29</v>
      </c>
      <c r="J22" s="18">
        <v>27.81</v>
      </c>
      <c r="K22" s="18">
        <f>AVERAGE(I22:J22)</f>
        <v>28.049999999999997</v>
      </c>
      <c r="L22" s="18">
        <f>STDEV(I22:J22)</f>
        <v>0.33941125496954311</v>
      </c>
      <c r="M22" s="17">
        <f>G22-$G$20</f>
        <v>2.6127117029442495</v>
      </c>
      <c r="N22" s="17">
        <f>H22</f>
        <v>3.7790606169567711E-2</v>
      </c>
      <c r="O22" s="18">
        <f t="shared" si="5"/>
        <v>0.51999999999999602</v>
      </c>
      <c r="P22" s="18">
        <f>L22</f>
        <v>0.33941125496954311</v>
      </c>
      <c r="Q22" s="17">
        <f>POWER((1+$E$8),-M22)</f>
        <v>0.19790218399132758</v>
      </c>
      <c r="R22" s="18">
        <f>POWER((1+$E$9),-O22)</f>
        <v>0.7191808184414864</v>
      </c>
      <c r="S22" s="19">
        <f>Q22/R22</f>
        <v>0.27517722791911364</v>
      </c>
    </row>
    <row r="23" spans="1:19" x14ac:dyDescent="0.25">
      <c r="B23" s="47"/>
      <c r="C23" s="49">
        <v>17533</v>
      </c>
      <c r="D23" s="39"/>
      <c r="E23" s="17">
        <v>36.985011419498299</v>
      </c>
      <c r="F23" s="17">
        <v>37.043462176443903</v>
      </c>
      <c r="G23" s="17">
        <f>AVERAGE(E23:F23)</f>
        <v>37.014236797971101</v>
      </c>
      <c r="H23" s="17">
        <f>STDEV(E23:F23)</f>
        <v>4.133092660172303E-2</v>
      </c>
      <c r="I23" s="18">
        <v>38.590000000000003</v>
      </c>
      <c r="J23" s="18">
        <v>38.590000000000003</v>
      </c>
      <c r="K23" s="18">
        <f>AVERAGE(I23:J23)</f>
        <v>38.590000000000003</v>
      </c>
      <c r="L23" s="18">
        <f>STDEV(I23:J23)</f>
        <v>0</v>
      </c>
      <c r="M23" s="17">
        <f>G23-$G$20</f>
        <v>14.090147754060901</v>
      </c>
      <c r="N23" s="17">
        <f>H23</f>
        <v>4.133092660172303E-2</v>
      </c>
      <c r="O23" s="18">
        <f t="shared" si="5"/>
        <v>11.060000000000002</v>
      </c>
      <c r="P23" s="18">
        <f>L23</f>
        <v>0</v>
      </c>
      <c r="Q23" s="17">
        <f>POWER((1+$E$8),-M23)</f>
        <v>1.6062517394746373E-4</v>
      </c>
      <c r="R23" s="18">
        <f>POWER((1+$E$9),-O23)</f>
        <v>9.0168826743067634E-4</v>
      </c>
      <c r="S23" s="19">
        <f>Q23/R23</f>
        <v>0.17813825437161179</v>
      </c>
    </row>
    <row r="24" spans="1:19" x14ac:dyDescent="0.25">
      <c r="B24" s="48"/>
      <c r="C24" s="49">
        <v>26299</v>
      </c>
      <c r="D24" s="50"/>
      <c r="E24" s="17">
        <v>27.083989764325601</v>
      </c>
      <c r="F24" s="17">
        <v>27.201444460233802</v>
      </c>
      <c r="G24" s="17">
        <f>AVERAGE(E24:F24)</f>
        <v>27.142717112279701</v>
      </c>
      <c r="H24" s="17">
        <f>STDEV(E24:F24)</f>
        <v>8.3053011958892614E-2</v>
      </c>
      <c r="I24" s="18">
        <v>29.17</v>
      </c>
      <c r="J24" s="18">
        <v>29.53</v>
      </c>
      <c r="K24" s="18">
        <f>AVERAGE(I24:J24)</f>
        <v>29.35</v>
      </c>
      <c r="L24" s="18">
        <f>STDEV(I24:J24)</f>
        <v>0.25455844122715671</v>
      </c>
      <c r="M24" s="17">
        <f>G24-$G$20</f>
        <v>4.218628068369501</v>
      </c>
      <c r="N24" s="17">
        <f>H24</f>
        <v>8.3053011958892614E-2</v>
      </c>
      <c r="O24" s="18">
        <f t="shared" si="5"/>
        <v>1.8200000000000003</v>
      </c>
      <c r="P24" s="18">
        <f t="shared" ref="P24" si="6">L24</f>
        <v>0.25455844122715671</v>
      </c>
      <c r="Q24" s="17">
        <f t="shared" ref="Q24" si="7">POWER((1+$E$8),-M24)</f>
        <v>7.3115660579101197E-2</v>
      </c>
      <c r="R24" s="18">
        <f t="shared" ref="R24" si="8">POWER((1+$E$9),-O24)</f>
        <v>0.31545203596104765</v>
      </c>
      <c r="S24" s="19">
        <f t="shared" ref="S24" si="9">Q24/R24</f>
        <v>0.23178059496857897</v>
      </c>
    </row>
    <row r="26" spans="1:19" x14ac:dyDescent="0.25">
      <c r="A26" t="s">
        <v>53</v>
      </c>
      <c r="S26" t="s">
        <v>53</v>
      </c>
    </row>
    <row r="27" spans="1:19" ht="25.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19" x14ac:dyDescent="0.25">
      <c r="B28" s="46" t="s">
        <v>31</v>
      </c>
      <c r="C28" s="37" t="s">
        <v>63</v>
      </c>
      <c r="D28" s="39"/>
      <c r="E28" s="17">
        <v>21.883316007905599</v>
      </c>
      <c r="F28" s="17"/>
      <c r="G28" s="17">
        <f>AVERAGE(E28:F28)</f>
        <v>21.883316007905599</v>
      </c>
      <c r="H28" s="17" t="e">
        <f>STDEV(E28:F28)</f>
        <v>#DIV/0!</v>
      </c>
      <c r="I28" s="18">
        <v>26.4577309696942</v>
      </c>
      <c r="J28" s="18"/>
      <c r="K28" s="18">
        <f>AVERAGE(I28:J28)</f>
        <v>26.4577309696942</v>
      </c>
      <c r="L28" s="18" t="e">
        <f>STDEV(I28:J28)</f>
        <v>#DIV/0!</v>
      </c>
      <c r="M28" s="17">
        <f>G28-$G$28</f>
        <v>0</v>
      </c>
      <c r="N28" s="17" t="e">
        <f>H28</f>
        <v>#DIV/0!</v>
      </c>
      <c r="O28" s="18">
        <f>K28-$K$28</f>
        <v>0</v>
      </c>
      <c r="P28" s="18" t="e">
        <f>L28</f>
        <v>#DIV/0!</v>
      </c>
      <c r="Q28" s="17">
        <f>POWER((1+$E$8),-M28)</f>
        <v>1</v>
      </c>
      <c r="R28" s="18">
        <f>POWER((1+$E$9),-O28)</f>
        <v>1</v>
      </c>
      <c r="S28" s="19">
        <f>Q28/R28</f>
        <v>1</v>
      </c>
    </row>
    <row r="29" spans="1:19" x14ac:dyDescent="0.25">
      <c r="B29" s="47"/>
      <c r="C29" s="37" t="s">
        <v>33</v>
      </c>
      <c r="D29" s="39"/>
      <c r="E29" s="17"/>
      <c r="F29" s="17"/>
      <c r="G29" s="17" t="e">
        <f>AVERAGE(E29:F29)</f>
        <v>#DIV/0!</v>
      </c>
      <c r="H29" s="17" t="e">
        <f>STDEV(E29:F29)</f>
        <v>#DIV/0!</v>
      </c>
      <c r="I29" s="18"/>
      <c r="J29" s="18"/>
      <c r="K29" s="18" t="e">
        <f>AVERAGE(I29:J29)</f>
        <v>#DIV/0!</v>
      </c>
      <c r="L29" s="18" t="e">
        <f>STDEV(I29:J29)</f>
        <v>#DIV/0!</v>
      </c>
      <c r="M29" s="17" t="e">
        <f t="shared" ref="M29:M32" si="10">G29-$G$28</f>
        <v>#DIV/0!</v>
      </c>
      <c r="N29" s="17" t="e">
        <f>H29</f>
        <v>#DIV/0!</v>
      </c>
      <c r="O29" s="18" t="e">
        <f t="shared" ref="O29:O32" si="11">K29-$K$28</f>
        <v>#DIV/0!</v>
      </c>
      <c r="P29" s="18" t="e">
        <f>L29</f>
        <v>#DIV/0!</v>
      </c>
      <c r="Q29" s="17" t="e">
        <f>POWER((1+$E$8),-M29)</f>
        <v>#DIV/0!</v>
      </c>
      <c r="R29" s="18" t="e">
        <f>POWER((1+$E$9),-O29)</f>
        <v>#DIV/0!</v>
      </c>
      <c r="S29" s="19" t="e">
        <f>Q29/R29</f>
        <v>#DIV/0!</v>
      </c>
    </row>
    <row r="30" spans="1:19" x14ac:dyDescent="0.25">
      <c r="B30" s="47"/>
      <c r="C30" s="49">
        <v>45292</v>
      </c>
      <c r="D30" s="39"/>
      <c r="E30" s="17">
        <v>24.520748599431201</v>
      </c>
      <c r="F30" s="17">
        <v>24.731334858689898</v>
      </c>
      <c r="G30" s="17">
        <f>AVERAGE(E30:F30)</f>
        <v>24.62604172906055</v>
      </c>
      <c r="H30" s="17">
        <f>STDEV(E30:F30)</f>
        <v>0.14890697194653327</v>
      </c>
      <c r="I30" s="18">
        <v>25.3594480218601</v>
      </c>
      <c r="J30" s="18">
        <v>25.328249213368998</v>
      </c>
      <c r="K30" s="18">
        <f>AVERAGE(I30:J30)</f>
        <v>25.343848617614547</v>
      </c>
      <c r="L30" s="18">
        <f>STDEV(I30:J30)</f>
        <v>2.2060889048998281E-2</v>
      </c>
      <c r="M30" s="17">
        <f t="shared" si="10"/>
        <v>2.7427257211549509</v>
      </c>
      <c r="N30" s="17">
        <f>H30</f>
        <v>0.14890697194653327</v>
      </c>
      <c r="O30" s="18">
        <f t="shared" si="11"/>
        <v>-1.1138823520796528</v>
      </c>
      <c r="P30" s="18">
        <f>L30</f>
        <v>2.2060889048998281E-2</v>
      </c>
      <c r="Q30" s="17">
        <f>POWER((1+$E$8),-M30)</f>
        <v>0.18257465619424734</v>
      </c>
      <c r="R30" s="18">
        <f>POWER((1+$E$9),-O30)</f>
        <v>2.0261167138598233</v>
      </c>
      <c r="S30" s="19">
        <f>Q30/R30</f>
        <v>9.0110631310294176E-2</v>
      </c>
    </row>
    <row r="31" spans="1:19" x14ac:dyDescent="0.25">
      <c r="B31" s="47"/>
      <c r="C31" s="49">
        <v>17533</v>
      </c>
      <c r="D31" s="39"/>
      <c r="E31" s="17">
        <v>35.6128329424429</v>
      </c>
      <c r="F31" s="17"/>
      <c r="G31" s="17">
        <f>AVERAGE(E31:F31)</f>
        <v>35.6128329424429</v>
      </c>
      <c r="H31" s="17" t="e">
        <f>STDEV(E31:F31)</f>
        <v>#DIV/0!</v>
      </c>
      <c r="I31" s="18">
        <v>38.0789471162905</v>
      </c>
      <c r="J31" s="18"/>
      <c r="K31" s="18">
        <f>AVERAGE(I31:J31)</f>
        <v>38.0789471162905</v>
      </c>
      <c r="L31" s="18" t="e">
        <f>STDEV(I31:J31)</f>
        <v>#DIV/0!</v>
      </c>
      <c r="M31" s="17">
        <f t="shared" si="10"/>
        <v>13.729516934537301</v>
      </c>
      <c r="N31" s="17" t="e">
        <f>H31</f>
        <v>#DIV/0!</v>
      </c>
      <c r="O31" s="18">
        <f t="shared" si="11"/>
        <v>11.6212161465963</v>
      </c>
      <c r="P31" s="18" t="e">
        <f>L31</f>
        <v>#DIV/0!</v>
      </c>
      <c r="Q31" s="17">
        <f>POWER((1+$E$8),-M31)</f>
        <v>2.0087415275154132E-4</v>
      </c>
      <c r="R31" s="18">
        <f>POWER((1+$E$9),-O31)</f>
        <v>6.3175289574431864E-4</v>
      </c>
      <c r="S31" s="19">
        <f>Q31/R31</f>
        <v>0.31796316899327448</v>
      </c>
    </row>
    <row r="32" spans="1:19" x14ac:dyDescent="0.25">
      <c r="B32" s="48"/>
      <c r="C32" s="49">
        <v>26299</v>
      </c>
      <c r="D32" s="50"/>
      <c r="E32" s="17">
        <v>25.449390803417</v>
      </c>
      <c r="F32" s="17">
        <v>25.416781788110601</v>
      </c>
      <c r="G32" s="17">
        <f>AVERAGE(E32:F32)</f>
        <v>25.4330862957638</v>
      </c>
      <c r="H32" s="17">
        <f>STDEV(E32:F32)</f>
        <v>2.3058055850970444E-2</v>
      </c>
      <c r="I32" s="18">
        <v>27.1361327635225</v>
      </c>
      <c r="J32" s="18">
        <v>27.253353869223801</v>
      </c>
      <c r="K32" s="18">
        <f>AVERAGE(I32:J32)</f>
        <v>27.194743316373149</v>
      </c>
      <c r="L32" s="18">
        <f>STDEV(I32:J32)</f>
        <v>8.2887838739574893E-2</v>
      </c>
      <c r="M32" s="17">
        <f t="shared" si="10"/>
        <v>3.5497702878582018</v>
      </c>
      <c r="N32" s="17">
        <f>H32</f>
        <v>2.3058055850970444E-2</v>
      </c>
      <c r="O32" s="18">
        <f t="shared" si="11"/>
        <v>0.73701234667894866</v>
      </c>
      <c r="P32" s="18">
        <f t="shared" ref="P32" si="12">L32</f>
        <v>8.2887838739574893E-2</v>
      </c>
      <c r="Q32" s="17">
        <f t="shared" ref="Q32" si="13">POWER((1+$E$8),-M32)</f>
        <v>0.11069296564397681</v>
      </c>
      <c r="R32" s="18">
        <f t="shared" ref="R32" si="14">POWER((1+$E$9),-O32)</f>
        <v>0.62674681050066317</v>
      </c>
      <c r="S32" s="19">
        <f t="shared" ref="S32" si="15">Q32/R32</f>
        <v>0.17661512398531731</v>
      </c>
    </row>
    <row r="33" spans="1:19" x14ac:dyDescent="0.25">
      <c r="B33" s="24"/>
      <c r="C33" s="30"/>
      <c r="D33" s="25"/>
      <c r="E33" s="27"/>
      <c r="F33" s="27"/>
      <c r="G33" s="27"/>
      <c r="H33" s="27"/>
      <c r="I33" s="28"/>
      <c r="J33" s="28"/>
      <c r="K33" s="28"/>
      <c r="L33" s="28"/>
      <c r="M33" s="27"/>
      <c r="N33" s="27"/>
      <c r="O33" s="28"/>
      <c r="P33" s="28"/>
      <c r="Q33" s="27"/>
      <c r="R33" s="28"/>
      <c r="S33" s="29"/>
    </row>
    <row r="35" spans="1:19" ht="25.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21.883316007905599</v>
      </c>
      <c r="F36" s="17"/>
      <c r="G36" s="17">
        <f>AVERAGE(E36:F36)</f>
        <v>21.883316007905599</v>
      </c>
      <c r="H36" s="17" t="e">
        <f>STDEV(E36:F36)</f>
        <v>#DIV/0!</v>
      </c>
      <c r="I36" s="18">
        <v>26.4577309696942</v>
      </c>
      <c r="J36" s="18"/>
      <c r="K36" s="18">
        <f>AVERAGE(I36:J36)</f>
        <v>26.4577309696942</v>
      </c>
      <c r="L36" s="18" t="e">
        <f>STDEV(I36:J36)</f>
        <v>#DIV/0!</v>
      </c>
      <c r="M36" s="17">
        <f>G36-$G$36</f>
        <v>0</v>
      </c>
      <c r="N36" s="17" t="e">
        <f>H36</f>
        <v>#DIV/0!</v>
      </c>
      <c r="O36" s="18">
        <f>K36-$K$36</f>
        <v>0</v>
      </c>
      <c r="P36" s="18" t="e">
        <f>L36</f>
        <v>#DIV/0!</v>
      </c>
      <c r="Q36" s="17">
        <f>POWER((1+$E$8),-M36)</f>
        <v>1</v>
      </c>
      <c r="R36" s="18">
        <f>POWER((1+$E$9),-O36)</f>
        <v>1</v>
      </c>
      <c r="S36" s="19">
        <f>Q36/R36</f>
        <v>1</v>
      </c>
    </row>
    <row r="37" spans="1:19" x14ac:dyDescent="0.25">
      <c r="B37" s="47"/>
      <c r="C37" s="37" t="s">
        <v>33</v>
      </c>
      <c r="D37" s="39"/>
      <c r="E37" s="17"/>
      <c r="F37" s="17"/>
      <c r="G37" s="17" t="e">
        <f>AVERAGE(E37:F37)</f>
        <v>#DIV/0!</v>
      </c>
      <c r="H37" s="17" t="e">
        <f>STDEV(E37:F37)</f>
        <v>#DIV/0!</v>
      </c>
      <c r="I37" s="18"/>
      <c r="J37" s="18"/>
      <c r="K37" s="18" t="e">
        <f>AVERAGE(I37:J37)</f>
        <v>#DIV/0!</v>
      </c>
      <c r="L37" s="18" t="e">
        <f>STDEV(I37:J37)</f>
        <v>#DIV/0!</v>
      </c>
      <c r="M37" s="17" t="e">
        <f t="shared" ref="M37:M40" si="16">G37-$G$36</f>
        <v>#DIV/0!</v>
      </c>
      <c r="N37" s="17" t="e">
        <f>H37</f>
        <v>#DIV/0!</v>
      </c>
      <c r="O37" s="18" t="e">
        <f t="shared" ref="O37:O40" si="17">K37-$K$36</f>
        <v>#DIV/0!</v>
      </c>
      <c r="P37" s="18" t="e">
        <f>L37</f>
        <v>#DIV/0!</v>
      </c>
      <c r="Q37" s="17" t="e">
        <f>POWER((1+$E$8),-M37)</f>
        <v>#DIV/0!</v>
      </c>
      <c r="R37" s="18" t="e">
        <f>POWER((1+$E$9),-O37)</f>
        <v>#DIV/0!</v>
      </c>
      <c r="S37" s="19" t="e">
        <f>Q37/R37</f>
        <v>#DIV/0!</v>
      </c>
    </row>
    <row r="38" spans="1:19" x14ac:dyDescent="0.25">
      <c r="B38" s="47"/>
      <c r="C38" s="49">
        <v>45292</v>
      </c>
      <c r="D38" s="39"/>
      <c r="E38" s="17">
        <v>24.412956783281199</v>
      </c>
      <c r="F38" s="17">
        <v>24.502624056162901</v>
      </c>
      <c r="G38" s="17">
        <f>AVERAGE(E38:F38)</f>
        <v>24.457790419722052</v>
      </c>
      <c r="H38" s="17">
        <f>STDEV(E38:F38)</f>
        <v>6.3404336705155828E-2</v>
      </c>
      <c r="I38" s="18">
        <v>25.138167443032</v>
      </c>
      <c r="J38" s="18">
        <v>25.097916110362299</v>
      </c>
      <c r="K38" s="18">
        <f>AVERAGE(I38:J38)</f>
        <v>25.118041776697147</v>
      </c>
      <c r="L38" s="18">
        <f>STDEV(I38:J38)</f>
        <v>2.8461990282541306E-2</v>
      </c>
      <c r="M38" s="17">
        <f t="shared" si="16"/>
        <v>2.5744744118164533</v>
      </c>
      <c r="N38" s="17">
        <f>H38</f>
        <v>6.3404336705155828E-2</v>
      </c>
      <c r="O38" s="18">
        <f t="shared" si="17"/>
        <v>-1.3396891929970529</v>
      </c>
      <c r="P38" s="18">
        <f>L38</f>
        <v>2.8461990282541306E-2</v>
      </c>
      <c r="Q38" s="17">
        <f>POWER((1+$E$8),-M38)</f>
        <v>0.20265023019487785</v>
      </c>
      <c r="R38" s="18">
        <f>POWER((1+$E$9),-O38)</f>
        <v>2.3379307675845453</v>
      </c>
      <c r="S38" s="19">
        <f>Q38/R38</f>
        <v>8.667931189606945E-2</v>
      </c>
    </row>
    <row r="39" spans="1:19" x14ac:dyDescent="0.25">
      <c r="B39" s="47"/>
      <c r="C39" s="49">
        <v>17533</v>
      </c>
      <c r="D39" s="39"/>
      <c r="E39" s="17">
        <v>35.589787638034302</v>
      </c>
      <c r="F39" s="17"/>
      <c r="G39" s="17">
        <f>AVERAGE(E39:F39)</f>
        <v>35.589787638034302</v>
      </c>
      <c r="H39" s="17" t="e">
        <f>STDEV(E39:F39)</f>
        <v>#DIV/0!</v>
      </c>
      <c r="I39" s="18">
        <v>38.0789471162905</v>
      </c>
      <c r="J39" s="18"/>
      <c r="K39" s="18">
        <f>AVERAGE(I39:J39)</f>
        <v>38.0789471162905</v>
      </c>
      <c r="L39" s="18" t="e">
        <f>STDEV(I39:J39)</f>
        <v>#DIV/0!</v>
      </c>
      <c r="M39" s="17">
        <f t="shared" si="16"/>
        <v>13.706471630128704</v>
      </c>
      <c r="N39" s="17" t="e">
        <f>H39</f>
        <v>#DIV/0!</v>
      </c>
      <c r="O39" s="18">
        <f t="shared" si="17"/>
        <v>11.6212161465963</v>
      </c>
      <c r="P39" s="18" t="e">
        <f>L39</f>
        <v>#DIV/0!</v>
      </c>
      <c r="Q39" s="17">
        <f>POWER((1+$E$8),-M39)</f>
        <v>2.0376504442164018E-4</v>
      </c>
      <c r="R39" s="18">
        <f>POWER((1+$E$9),-O39)</f>
        <v>6.3175289574431864E-4</v>
      </c>
      <c r="S39" s="19">
        <f>Q39/R39</f>
        <v>0.3225391538278084</v>
      </c>
    </row>
    <row r="40" spans="1:19" x14ac:dyDescent="0.25">
      <c r="B40" s="48"/>
      <c r="C40" s="49">
        <v>26299</v>
      </c>
      <c r="D40" s="50"/>
      <c r="E40" s="17">
        <v>25.2455945035619</v>
      </c>
      <c r="F40" s="17">
        <v>25.2277756732352</v>
      </c>
      <c r="G40" s="17">
        <f>AVERAGE(E40:F40)</f>
        <v>25.236685088398552</v>
      </c>
      <c r="H40" s="17">
        <f>STDEV(E40:F40)</f>
        <v>1.2599815756822039E-2</v>
      </c>
      <c r="I40" s="18">
        <v>26.907354274620801</v>
      </c>
      <c r="J40" s="18">
        <v>26.8134972404272</v>
      </c>
      <c r="K40" s="18">
        <f>AVERAGE(I40:J40)</f>
        <v>26.860425757523998</v>
      </c>
      <c r="L40" s="18">
        <f>STDEV(I40:J40)</f>
        <v>6.6366945340352715E-2</v>
      </c>
      <c r="M40" s="17">
        <f t="shared" si="16"/>
        <v>3.3533690804929535</v>
      </c>
      <c r="N40" s="17">
        <f>H40</f>
        <v>1.2599815756822039E-2</v>
      </c>
      <c r="O40" s="18">
        <f t="shared" si="17"/>
        <v>0.40269478782979817</v>
      </c>
      <c r="P40" s="18">
        <f t="shared" ref="P40" si="18">L40</f>
        <v>6.6366945340352715E-2</v>
      </c>
      <c r="Q40" s="17">
        <f t="shared" ref="Q40" si="19">POWER((1+$E$8),-M40)</f>
        <v>0.12502786649128728</v>
      </c>
      <c r="R40" s="18">
        <f t="shared" ref="R40" si="20">POWER((1+$E$9),-O40)</f>
        <v>0.77469999380825583</v>
      </c>
      <c r="S40" s="19">
        <f t="shared" ref="S40" si="21">Q40/R40</f>
        <v>0.16138875369893527</v>
      </c>
    </row>
    <row r="42" spans="1:19" x14ac:dyDescent="0.25">
      <c r="A42" t="s">
        <v>54</v>
      </c>
      <c r="S42" t="s">
        <v>54</v>
      </c>
    </row>
    <row r="43" spans="1:19" ht="25.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63</v>
      </c>
      <c r="D44" s="39"/>
      <c r="E44" s="17">
        <v>23.180286492292002</v>
      </c>
      <c r="F44" s="17">
        <v>23.2092017831839</v>
      </c>
      <c r="G44" s="17">
        <f>AVERAGE(E44:F44)</f>
        <v>23.194744137737949</v>
      </c>
      <c r="H44" s="17">
        <f>STDEV(E44:F44)</f>
        <v>2.0446198269643109E-2</v>
      </c>
      <c r="I44" s="18">
        <v>27.55</v>
      </c>
      <c r="J44" s="18">
        <v>27.51</v>
      </c>
      <c r="K44" s="18">
        <f>AVERAGE(I44:J44)</f>
        <v>27.53</v>
      </c>
      <c r="L44" s="18">
        <f>STDEV(I44:J44)</f>
        <v>2.8284271247461298E-2</v>
      </c>
      <c r="M44" s="17">
        <f>G44-$G$44</f>
        <v>0</v>
      </c>
      <c r="N44" s="17">
        <f>H44</f>
        <v>2.0446198269643109E-2</v>
      </c>
      <c r="O44" s="18">
        <f>K44-$K$44</f>
        <v>0</v>
      </c>
      <c r="P44" s="18">
        <f>L44</f>
        <v>2.8284271247461298E-2</v>
      </c>
      <c r="Q44" s="17">
        <f>POWER((1+$E$8),-M44)</f>
        <v>1</v>
      </c>
      <c r="R44" s="18">
        <f>POWER((1+$E$9),-O44)</f>
        <v>1</v>
      </c>
      <c r="S44" s="19">
        <f>Q44/R44</f>
        <v>1</v>
      </c>
    </row>
    <row r="45" spans="1:19" x14ac:dyDescent="0.25">
      <c r="B45" s="47"/>
      <c r="C45" s="37" t="s">
        <v>35</v>
      </c>
      <c r="D45" s="39"/>
      <c r="E45" s="17">
        <v>27.2532304171493</v>
      </c>
      <c r="G45" s="17">
        <f>AVERAGE(E45:F45)</f>
        <v>27.2532304171493</v>
      </c>
      <c r="H45" s="17" t="e">
        <f>STDEV(E45:F45)</f>
        <v>#DIV/0!</v>
      </c>
      <c r="I45" s="18">
        <v>28.34</v>
      </c>
      <c r="J45" s="18">
        <v>28.1</v>
      </c>
      <c r="K45" s="18">
        <f>AVERAGE(I45:J45)</f>
        <v>28.22</v>
      </c>
      <c r="L45" s="18">
        <f>STDEV(I45:J45)</f>
        <v>0.16970562748477031</v>
      </c>
      <c r="M45" s="17">
        <f>G45-$G$44</f>
        <v>4.0584862794113512</v>
      </c>
      <c r="N45" s="17" t="e">
        <f>H45</f>
        <v>#DIV/0!</v>
      </c>
      <c r="O45" s="18">
        <f>K45-$K$44</f>
        <v>0.68999999999999773</v>
      </c>
      <c r="P45" s="18">
        <f>L45</f>
        <v>0.16970562748477031</v>
      </c>
      <c r="Q45" s="17">
        <f>POWER((1+$E$8),-M45)</f>
        <v>8.0748282042399755E-2</v>
      </c>
      <c r="R45" s="18">
        <f>POWER((1+$E$9),-O45)</f>
        <v>0.64570651057990702</v>
      </c>
      <c r="S45" s="19">
        <f>Q45/R45</f>
        <v>0.12505415497495909</v>
      </c>
    </row>
    <row r="46" spans="1:19" x14ac:dyDescent="0.25">
      <c r="B46" s="47"/>
      <c r="C46" s="37">
        <v>4.24</v>
      </c>
      <c r="D46" s="39"/>
      <c r="E46" s="17" t="s">
        <v>34</v>
      </c>
      <c r="G46" s="17" t="e">
        <f>AVERAGE(E46:F46)</f>
        <v>#DIV/0!</v>
      </c>
      <c r="H46" s="17" t="e">
        <f>STDEV(E46:F46)</f>
        <v>#DIV/0!</v>
      </c>
      <c r="I46" s="18" t="s">
        <v>34</v>
      </c>
      <c r="J46" s="18" t="s">
        <v>34</v>
      </c>
      <c r="K46" s="18" t="e">
        <f>AVERAGE(I46:J46)</f>
        <v>#DIV/0!</v>
      </c>
      <c r="L46" s="18" t="e">
        <f>STDEV(I46:J46)</f>
        <v>#DIV/0!</v>
      </c>
      <c r="M46" s="17" t="e">
        <f>G46-$G$44</f>
        <v>#DIV/0!</v>
      </c>
      <c r="N46" s="17" t="e">
        <f>H46</f>
        <v>#DIV/0!</v>
      </c>
      <c r="O46" s="18" t="e">
        <f>K46-$K$44</f>
        <v>#DIV/0!</v>
      </c>
      <c r="P46" s="18" t="e">
        <f>L46</f>
        <v>#DIV/0!</v>
      </c>
      <c r="Q46" s="17" t="e">
        <f>POWER((1+$E$8),-M46)</f>
        <v>#DIV/0!</v>
      </c>
      <c r="R46" s="18" t="e">
        <f>POWER((1+$E$9),-O46)</f>
        <v>#DIV/0!</v>
      </c>
      <c r="S46" s="19" t="e">
        <f>Q46/R46</f>
        <v>#DIV/0!</v>
      </c>
    </row>
    <row r="47" spans="1:19" x14ac:dyDescent="0.25">
      <c r="B47" s="47"/>
      <c r="C47" s="37">
        <v>4.4800000000000004</v>
      </c>
      <c r="D47" s="39"/>
      <c r="E47" s="17">
        <v>32.1624956626939</v>
      </c>
      <c r="G47" s="17">
        <f>AVERAGE(E47:F47)</f>
        <v>32.1624956626939</v>
      </c>
      <c r="H47" s="17" t="e">
        <f>STDEV(E47:F47)</f>
        <v>#DIV/0!</v>
      </c>
      <c r="I47" s="18">
        <v>31.8</v>
      </c>
      <c r="J47" s="18">
        <v>31.44</v>
      </c>
      <c r="K47" s="18">
        <f>AVERAGE(I47:J47)</f>
        <v>31.62</v>
      </c>
      <c r="L47" s="18">
        <f>STDEV(I47:J47)</f>
        <v>0.25455844122715671</v>
      </c>
      <c r="M47" s="17">
        <f>G47-$G$44</f>
        <v>8.9677515249559505</v>
      </c>
      <c r="N47" s="17" t="e">
        <f>H47</f>
        <v>#DIV/0!</v>
      </c>
      <c r="O47" s="18">
        <f>K47-$K$44</f>
        <v>4.09</v>
      </c>
      <c r="P47" s="18">
        <f>L47</f>
        <v>0.25455844122715671</v>
      </c>
      <c r="Q47" s="17">
        <f>POWER((1+$E$8),-M47)</f>
        <v>3.8474177275656008E-3</v>
      </c>
      <c r="R47" s="18">
        <f>POWER((1+$E$9),-O47)</f>
        <v>7.4812912082079422E-2</v>
      </c>
      <c r="S47" s="19">
        <f>Q47/R47</f>
        <v>5.1427188442343841E-2</v>
      </c>
    </row>
    <row r="48" spans="1:19" x14ac:dyDescent="0.25">
      <c r="B48" s="48"/>
      <c r="C48" s="37">
        <v>4.72</v>
      </c>
      <c r="D48" s="39"/>
      <c r="E48" s="17">
        <v>35.009002109112998</v>
      </c>
      <c r="G48" s="17">
        <f>AVERAGE(E48:F48)</f>
        <v>35.009002109112998</v>
      </c>
      <c r="H48" s="17" t="e">
        <f>STDEV(E48:F48)</f>
        <v>#DIV/0!</v>
      </c>
      <c r="I48" s="18">
        <v>32.799999999999997</v>
      </c>
      <c r="J48" s="18">
        <v>33.43</v>
      </c>
      <c r="K48" s="18">
        <f>AVERAGE(I48:J48)</f>
        <v>33.114999999999995</v>
      </c>
      <c r="L48" s="18">
        <f>STDEV(I48:J48)</f>
        <v>0.44547727214752675</v>
      </c>
      <c r="M48" s="17">
        <f>G48-$G$44</f>
        <v>11.814257971375049</v>
      </c>
      <c r="N48" s="17" t="e">
        <f>H48</f>
        <v>#DIV/0!</v>
      </c>
      <c r="O48" s="18">
        <f>K48-$K$44</f>
        <v>5.5849999999999937</v>
      </c>
      <c r="P48" s="18">
        <f t="shared" ref="P48" si="22">L48</f>
        <v>0.44547727214752675</v>
      </c>
      <c r="Q48" s="17">
        <f t="shared" ref="Q48" si="23">POWER((1+$E$8),-M48)</f>
        <v>6.5866384167781716E-4</v>
      </c>
      <c r="R48" s="18">
        <f>POWER((1+$E$9),-O48)</f>
        <v>2.8999204519720389E-2</v>
      </c>
      <c r="S48" s="19">
        <f>Q48/R48</f>
        <v>2.2713169295037201E-2</v>
      </c>
    </row>
    <row r="51" spans="1:19" ht="25.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23.024408492680799</v>
      </c>
      <c r="F52" s="17">
        <v>22.823769595139598</v>
      </c>
      <c r="G52" s="17">
        <f>AVERAGE(E52:F52)</f>
        <v>22.9240890439102</v>
      </c>
      <c r="H52" s="17">
        <f>STDEV(E52:F52)</f>
        <v>0.14187312502117552</v>
      </c>
      <c r="I52" s="18">
        <v>27.44</v>
      </c>
      <c r="J52" s="18">
        <v>27.33</v>
      </c>
      <c r="K52" s="18">
        <f>AVERAGE(I52:J52)</f>
        <v>27.384999999999998</v>
      </c>
      <c r="L52" s="18">
        <f>STDEV(I52:J52)</f>
        <v>7.7781745930522339E-2</v>
      </c>
      <c r="M52" s="17">
        <f>G52-$G$52</f>
        <v>0</v>
      </c>
      <c r="N52" s="17">
        <f>H52</f>
        <v>0.14187312502117552</v>
      </c>
      <c r="O52" s="18">
        <f>K52-$K$52</f>
        <v>0</v>
      </c>
      <c r="P52" s="18">
        <f>L52</f>
        <v>7.7781745930522339E-2</v>
      </c>
      <c r="Q52" s="17">
        <f>POWER((1+$E$8),-M52)</f>
        <v>1</v>
      </c>
      <c r="R52" s="18">
        <f>POWER((1+$E$9),-O52)</f>
        <v>1</v>
      </c>
      <c r="S52" s="19">
        <f>Q52/R52</f>
        <v>1</v>
      </c>
    </row>
    <row r="53" spans="1:19" x14ac:dyDescent="0.25">
      <c r="B53" s="47"/>
      <c r="C53" s="37" t="s">
        <v>35</v>
      </c>
      <c r="D53" s="39"/>
      <c r="E53" s="17">
        <v>27.461521973978002</v>
      </c>
      <c r="F53" s="17"/>
      <c r="G53" s="17">
        <f>AVERAGE(E53:F53)</f>
        <v>27.461521973978002</v>
      </c>
      <c r="H53" s="17" t="e">
        <f>STDEV(E53:F53)</f>
        <v>#DIV/0!</v>
      </c>
      <c r="I53" s="18">
        <v>28.5</v>
      </c>
      <c r="J53" s="18">
        <v>28.33</v>
      </c>
      <c r="K53" s="18">
        <f>AVERAGE(I53:J53)</f>
        <v>28.414999999999999</v>
      </c>
      <c r="L53" s="18">
        <f>STDEV(I53:J53)</f>
        <v>0.12020815280171429</v>
      </c>
      <c r="M53" s="17">
        <f>G53-$G$52</f>
        <v>4.5374329300678014</v>
      </c>
      <c r="N53" s="17" t="e">
        <f>H53</f>
        <v>#DIV/0!</v>
      </c>
      <c r="O53" s="18">
        <f>K53-$K$52</f>
        <v>1.0300000000000011</v>
      </c>
      <c r="P53" s="18">
        <f>L53</f>
        <v>0.12020815280171429</v>
      </c>
      <c r="Q53" s="17">
        <f>POWER((1+$E$8),-M53)</f>
        <v>6.0001599729900962E-2</v>
      </c>
      <c r="R53" s="18">
        <f>POWER((1+$E$9),-O53)</f>
        <v>0.52051027237713698</v>
      </c>
      <c r="S53" s="19">
        <f>Q53/R53</f>
        <v>0.11527457365226916</v>
      </c>
    </row>
    <row r="54" spans="1:19" x14ac:dyDescent="0.25">
      <c r="B54" s="47"/>
      <c r="C54" s="37">
        <v>4.24</v>
      </c>
      <c r="D54" s="39"/>
      <c r="E54" s="17" t="s">
        <v>34</v>
      </c>
      <c r="F54" s="17"/>
      <c r="G54" s="17" t="e">
        <f>AVERAGE(E54:F54)</f>
        <v>#DIV/0!</v>
      </c>
      <c r="H54" s="17" t="e">
        <f>STDEV(E54:F54)</f>
        <v>#DIV/0!</v>
      </c>
      <c r="I54" s="18" t="s">
        <v>34</v>
      </c>
      <c r="J54" s="18" t="s">
        <v>34</v>
      </c>
      <c r="K54" s="18" t="e">
        <f>AVERAGE(I54:J54)</f>
        <v>#DIV/0!</v>
      </c>
      <c r="L54" s="18" t="e">
        <f>STDEV(I54:J54)</f>
        <v>#DIV/0!</v>
      </c>
      <c r="M54" s="17" t="e">
        <f>G54-$G$52</f>
        <v>#DIV/0!</v>
      </c>
      <c r="N54" s="17" t="e">
        <f>H54</f>
        <v>#DIV/0!</v>
      </c>
      <c r="O54" s="18" t="e">
        <f>K54-$K$52</f>
        <v>#DIV/0!</v>
      </c>
      <c r="P54" s="18" t="e">
        <f>L54</f>
        <v>#DIV/0!</v>
      </c>
      <c r="Q54" s="17" t="e">
        <f>POWER((1+$E$8),-M54)</f>
        <v>#DIV/0!</v>
      </c>
      <c r="R54" s="18" t="e">
        <f>POWER((1+$E$9),-O54)</f>
        <v>#DIV/0!</v>
      </c>
      <c r="S54" s="19" t="e">
        <f>Q54/R54</f>
        <v>#DIV/0!</v>
      </c>
    </row>
    <row r="55" spans="1:19" x14ac:dyDescent="0.25">
      <c r="B55" s="47"/>
      <c r="C55" s="37">
        <v>4.4800000000000004</v>
      </c>
      <c r="D55" s="39"/>
      <c r="E55" s="17">
        <v>32.317093473601403</v>
      </c>
      <c r="F55" s="17"/>
      <c r="G55" s="17">
        <f>AVERAGE(E55:F55)</f>
        <v>32.317093473601403</v>
      </c>
      <c r="H55" s="17" t="e">
        <f>STDEV(E55:F55)</f>
        <v>#DIV/0!</v>
      </c>
      <c r="I55" s="18">
        <v>31.49</v>
      </c>
      <c r="J55" s="18">
        <v>31.17</v>
      </c>
      <c r="K55" s="18">
        <f>AVERAGE(I55:J55)</f>
        <v>31.33</v>
      </c>
      <c r="L55" s="18">
        <f>STDEV(I55:J55)</f>
        <v>0.22627416997969291</v>
      </c>
      <c r="M55" s="17">
        <f>G55-$G$52</f>
        <v>9.393004429691203</v>
      </c>
      <c r="N55" s="17" t="e">
        <f>H55</f>
        <v>#DIV/0!</v>
      </c>
      <c r="O55" s="18">
        <f>K55-$K$52</f>
        <v>3.9450000000000003</v>
      </c>
      <c r="P55" s="18">
        <f>L55</f>
        <v>0.22627416997969291</v>
      </c>
      <c r="Q55" s="17">
        <f>POWER((1+$E$8),-M55)</f>
        <v>2.9556805863644752E-3</v>
      </c>
      <c r="R55" s="18">
        <f>POWER((1+$E$9),-O55)</f>
        <v>8.2015645310278995E-2</v>
      </c>
      <c r="S55" s="19">
        <f>Q55/R55</f>
        <v>3.6038009274726036E-2</v>
      </c>
    </row>
    <row r="56" spans="1:19" x14ac:dyDescent="0.25">
      <c r="B56" s="48"/>
      <c r="C56" s="37">
        <v>4.72</v>
      </c>
      <c r="D56" s="39"/>
      <c r="E56" s="17">
        <v>35.390850352183499</v>
      </c>
      <c r="F56" s="17"/>
      <c r="G56" s="17">
        <f>AVERAGE(E56:F56)</f>
        <v>35.390850352183499</v>
      </c>
      <c r="H56" s="17" t="e">
        <f>STDEV(E56:F56)</f>
        <v>#DIV/0!</v>
      </c>
      <c r="I56" s="18">
        <v>32.4</v>
      </c>
      <c r="J56" s="18">
        <v>32.950000000000003</v>
      </c>
      <c r="K56" s="18">
        <f>AVERAGE(I56:J56)</f>
        <v>32.674999999999997</v>
      </c>
      <c r="L56" s="18">
        <f>STDEV(I56:J56)</f>
        <v>0.38890872965260415</v>
      </c>
      <c r="M56" s="17">
        <f>G56-$G$52</f>
        <v>12.466761308273298</v>
      </c>
      <c r="N56" s="17" t="e">
        <f>H56</f>
        <v>#DIV/0!</v>
      </c>
      <c r="O56" s="18">
        <f>K56-$K$52</f>
        <v>5.2899999999999991</v>
      </c>
      <c r="P56" s="18">
        <f t="shared" ref="P56" si="24">L56</f>
        <v>0.38890872965260415</v>
      </c>
      <c r="Q56" s="17">
        <f t="shared" ref="Q56" si="25">POWER((1+$E$8),-M56)</f>
        <v>4.3949923399440923E-4</v>
      </c>
      <c r="R56" s="18">
        <f>POWER((1+$E$9),-O56)</f>
        <v>3.4962536636985078E-2</v>
      </c>
      <c r="S56" s="19">
        <f>Q56/R56</f>
        <v>1.2570576287347684E-2</v>
      </c>
    </row>
    <row r="58" spans="1:19" x14ac:dyDescent="0.25">
      <c r="A58" t="s">
        <v>55</v>
      </c>
      <c r="S58" t="s">
        <v>55</v>
      </c>
    </row>
    <row r="59" spans="1:19" ht="25.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23.180286492292002</v>
      </c>
      <c r="F60" s="17">
        <v>23.2092017831839</v>
      </c>
      <c r="G60" s="17">
        <f>AVERAGE(E60:F60)</f>
        <v>23.194744137737949</v>
      </c>
      <c r="H60" s="17">
        <f>STDEV(E60:F60)</f>
        <v>2.0446198269643109E-2</v>
      </c>
      <c r="I60" s="18">
        <v>26.985367107529498</v>
      </c>
      <c r="J60" s="18">
        <v>27.0257786619383</v>
      </c>
      <c r="K60" s="18">
        <f>AVERAGE(I60:J60)</f>
        <v>27.005572884733901</v>
      </c>
      <c r="L60" s="18">
        <f>STDEV(I60:J60)</f>
        <v>2.8575284160753139E-2</v>
      </c>
      <c r="M60" s="17">
        <f>G60-$G$60</f>
        <v>0</v>
      </c>
      <c r="N60" s="17">
        <f>H60</f>
        <v>2.0446198269643109E-2</v>
      </c>
      <c r="O60" s="18">
        <f>K60-$K$60</f>
        <v>0</v>
      </c>
      <c r="P60" s="18">
        <f>L60</f>
        <v>2.8575284160753139E-2</v>
      </c>
      <c r="Q60" s="17">
        <f>POWER((1+$E$8),-M60)</f>
        <v>1</v>
      </c>
      <c r="R60" s="18">
        <f>POWER((1+$E$9),-O60)</f>
        <v>1</v>
      </c>
      <c r="S60" s="19">
        <f>Q60/R60</f>
        <v>1</v>
      </c>
    </row>
    <row r="61" spans="1:19" x14ac:dyDescent="0.25">
      <c r="B61" s="47"/>
      <c r="C61" s="37" t="s">
        <v>37</v>
      </c>
      <c r="D61" s="39"/>
      <c r="E61" s="17">
        <v>30.864843538639199</v>
      </c>
      <c r="F61" s="17">
        <v>31.008099142642401</v>
      </c>
      <c r="G61" s="17">
        <f>AVERAGE(E61:F61)</f>
        <v>30.9364713406408</v>
      </c>
      <c r="H61" s="17">
        <f>STDEV(E61:F61)</f>
        <v>0.10129700903363825</v>
      </c>
      <c r="I61" s="18">
        <v>31.425266028121399</v>
      </c>
      <c r="J61" s="18">
        <v>31.1862725705287</v>
      </c>
      <c r="K61" s="18">
        <f>AVERAGE(I61:J61)</f>
        <v>31.30576929932505</v>
      </c>
      <c r="L61" s="18">
        <f>STDEV(I61:J61)</f>
        <v>0.16899389452301677</v>
      </c>
      <c r="M61" s="17">
        <f>G61-$G$60</f>
        <v>7.741727202902851</v>
      </c>
      <c r="N61" s="17">
        <f>H61</f>
        <v>0.10129700903363825</v>
      </c>
      <c r="O61" s="18">
        <f>K61-$K$60</f>
        <v>4.3001964145911487</v>
      </c>
      <c r="P61" s="18">
        <f>L61</f>
        <v>0.16899389452301677</v>
      </c>
      <c r="Q61" s="17">
        <f>POWER((1+$E$8),-M61)</f>
        <v>8.2283436816174352E-3</v>
      </c>
      <c r="R61" s="18">
        <f>POWER((1+$E$9),-O61)</f>
        <v>6.5479763220528203E-2</v>
      </c>
      <c r="S61" s="19">
        <f>Q61/R61</f>
        <v>0.12566239211808591</v>
      </c>
    </row>
    <row r="62" spans="1:19" x14ac:dyDescent="0.25">
      <c r="B62" s="47"/>
      <c r="C62" s="37">
        <v>3.24</v>
      </c>
      <c r="D62" s="39"/>
      <c r="E62" s="17">
        <v>32.927621362216001</v>
      </c>
      <c r="F62" s="17">
        <v>32.599928950663802</v>
      </c>
      <c r="G62" s="17">
        <f>AVERAGE(E62:F62)</f>
        <v>32.763775156439905</v>
      </c>
      <c r="H62" s="17">
        <f>STDEV(E62:F62)</f>
        <v>0.23171352635193307</v>
      </c>
      <c r="I62" s="18">
        <v>33.5782846528843</v>
      </c>
      <c r="J62" s="18">
        <v>33.117815781183097</v>
      </c>
      <c r="K62" s="18">
        <f>AVERAGE(I62:J62)</f>
        <v>33.348050217033702</v>
      </c>
      <c r="L62" s="18">
        <f>STDEV(I62:J62)</f>
        <v>0.32560066170523855</v>
      </c>
      <c r="M62" s="17">
        <f>G62-$G$60</f>
        <v>9.5690310187019563</v>
      </c>
      <c r="N62" s="17">
        <f>H62</f>
        <v>0.23171352635193307</v>
      </c>
      <c r="O62" s="18">
        <f>K62-$K$60</f>
        <v>6.3424773322998007</v>
      </c>
      <c r="P62" s="18">
        <f>L62</f>
        <v>0.32560066170523855</v>
      </c>
      <c r="Q62" s="17">
        <f>POWER((1+$E$8),-M62)</f>
        <v>2.6500689068892883E-3</v>
      </c>
      <c r="R62" s="18">
        <f>POWER((1+$E$9),-O62)</f>
        <v>1.7940889630404026E-2</v>
      </c>
      <c r="S62" s="19">
        <f>Q62/R62</f>
        <v>0.14771112032249925</v>
      </c>
    </row>
    <row r="63" spans="1:19" x14ac:dyDescent="0.25">
      <c r="B63" s="47"/>
      <c r="C63" s="37">
        <v>3.48</v>
      </c>
      <c r="D63" s="39"/>
      <c r="E63" s="17">
        <v>35.490742283832297</v>
      </c>
      <c r="F63" s="17">
        <v>36.236632702526499</v>
      </c>
      <c r="G63" s="17">
        <f>AVERAGE(E63:F63)</f>
        <v>35.863687493179398</v>
      </c>
      <c r="H63" s="17">
        <f>STDEV(E63:F63)</f>
        <v>0.52742417308074352</v>
      </c>
      <c r="I63" s="18">
        <v>34.322622599789199</v>
      </c>
      <c r="J63" s="18">
        <v>34.5253309122483</v>
      </c>
      <c r="K63" s="18">
        <f>AVERAGE(I63:J63)</f>
        <v>34.423976756018746</v>
      </c>
      <c r="L63" s="18">
        <f>STDEV(I63:J63)</f>
        <v>0.14333642234271227</v>
      </c>
      <c r="M63" s="17">
        <f>G63-$G$60</f>
        <v>12.668943355441449</v>
      </c>
      <c r="N63" s="17">
        <f>H63</f>
        <v>0.52742417308074352</v>
      </c>
      <c r="O63" s="18">
        <f>K63-$K$60</f>
        <v>7.4184038712848448</v>
      </c>
      <c r="P63" s="18">
        <f>L63</f>
        <v>0.14333642234271227</v>
      </c>
      <c r="Q63" s="17">
        <f>POWER((1+$E$8),-M63)</f>
        <v>3.8771683976164458E-4</v>
      </c>
      <c r="R63" s="18">
        <f>POWER((1+$E$9),-O63)</f>
        <v>9.0704572680986115E-3</v>
      </c>
      <c r="S63" s="19">
        <f>Q63/R63</f>
        <v>4.2745015857719761E-2</v>
      </c>
    </row>
    <row r="64" spans="1:19" x14ac:dyDescent="0.25">
      <c r="B64" s="48"/>
      <c r="C64" s="37">
        <v>3.72</v>
      </c>
      <c r="D64" s="50"/>
      <c r="E64" s="17">
        <v>34.975110532323598</v>
      </c>
      <c r="F64" s="17">
        <v>33.835859166730003</v>
      </c>
      <c r="G64" s="17">
        <f>AVERAGE(E64:F64)</f>
        <v>34.4054848495268</v>
      </c>
      <c r="H64" s="17">
        <f>STDEV(E64:F64)</f>
        <v>0.80557236608726512</v>
      </c>
      <c r="I64" s="18">
        <v>34.314667682930498</v>
      </c>
      <c r="J64" s="18">
        <v>34.5613409374075</v>
      </c>
      <c r="K64" s="18">
        <f>AVERAGE(I64:J64)</f>
        <v>34.438004310168999</v>
      </c>
      <c r="L64" s="18">
        <f>STDEV(I64:J64)</f>
        <v>0.17442433097804336</v>
      </c>
      <c r="M64" s="17">
        <f>G64-$G$60</f>
        <v>11.210740711788851</v>
      </c>
      <c r="N64" s="17">
        <f>H64</f>
        <v>0.80557236608726512</v>
      </c>
      <c r="O64" s="18">
        <f>K64-$K$60</f>
        <v>7.432431425435098</v>
      </c>
      <c r="P64" s="18">
        <f t="shared" ref="P64" si="26">L64</f>
        <v>0.17442433097804336</v>
      </c>
      <c r="Q64" s="17">
        <f t="shared" ref="Q64" si="27">POWER((1+$E$8),-M64)</f>
        <v>9.5758775119818718E-4</v>
      </c>
      <c r="R64" s="18">
        <f>POWER((1+$E$9),-O64)</f>
        <v>8.9901561844832854E-3</v>
      </c>
      <c r="S64" s="19">
        <f>Q64/R64</f>
        <v>0.10651514073258841</v>
      </c>
    </row>
    <row r="67" spans="1:19" ht="25.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19" x14ac:dyDescent="0.25">
      <c r="B68" s="46" t="s">
        <v>31</v>
      </c>
      <c r="C68" s="37" t="s">
        <v>63</v>
      </c>
      <c r="D68" s="39"/>
      <c r="E68" s="17"/>
      <c r="F68" s="17"/>
      <c r="G68" s="17" t="e">
        <f>AVERAGE(E68:F68)</f>
        <v>#DIV/0!</v>
      </c>
      <c r="H68" s="17" t="e">
        <f>STDEV(E68:F68)</f>
        <v>#DIV/0!</v>
      </c>
      <c r="I68" s="18">
        <v>26.357245505021002</v>
      </c>
      <c r="J68" s="18">
        <v>26.587433334867601</v>
      </c>
      <c r="K68" s="18">
        <f>AVERAGE(I68:J68)</f>
        <v>26.472339419944301</v>
      </c>
      <c r="L68" s="18">
        <f>STDEV(I68:J68)</f>
        <v>0.16276737543114556</v>
      </c>
      <c r="M68" s="17" t="e">
        <f>G68-$G$68</f>
        <v>#DIV/0!</v>
      </c>
      <c r="N68" s="17" t="e">
        <f>H68</f>
        <v>#DIV/0!</v>
      </c>
      <c r="O68" s="18">
        <f>K68-$K$68</f>
        <v>0</v>
      </c>
      <c r="P68" s="18">
        <f>L68</f>
        <v>0.16276737543114556</v>
      </c>
      <c r="Q68" s="17" t="e">
        <f>POWER((1+$E$8),-M68)</f>
        <v>#DIV/0!</v>
      </c>
      <c r="R68" s="18">
        <f>POWER((1+$E$9),-O68)</f>
        <v>1</v>
      </c>
      <c r="S68" s="19" t="e">
        <f>Q68/R68</f>
        <v>#DIV/0!</v>
      </c>
    </row>
    <row r="69" spans="1:19" x14ac:dyDescent="0.25">
      <c r="B69" s="47"/>
      <c r="C69" s="37" t="s">
        <v>37</v>
      </c>
      <c r="D69" s="39"/>
      <c r="F69" s="17"/>
      <c r="G69" s="17" t="e">
        <f>AVERAGE(E69:F69)</f>
        <v>#DIV/0!</v>
      </c>
      <c r="H69" s="17" t="e">
        <f>STDEV(E69:F69)</f>
        <v>#DIV/0!</v>
      </c>
      <c r="I69" s="18">
        <v>30.995949372325398</v>
      </c>
      <c r="J69" s="18">
        <v>30.5232137876867</v>
      </c>
      <c r="K69" s="18">
        <f>AVERAGE(I69:J69)</f>
        <v>30.759581580006049</v>
      </c>
      <c r="L69" s="18">
        <f>STDEV(I69:J69)</f>
        <v>0.33427453760621079</v>
      </c>
      <c r="M69" s="17" t="e">
        <f>G69-$G$68</f>
        <v>#DIV/0!</v>
      </c>
      <c r="N69" s="17" t="e">
        <f>H69</f>
        <v>#DIV/0!</v>
      </c>
      <c r="O69" s="18">
        <f>K69-$K$68</f>
        <v>4.2872421600617479</v>
      </c>
      <c r="P69" s="18">
        <f>L69</f>
        <v>0.33427453760621079</v>
      </c>
      <c r="Q69" s="17" t="e">
        <f>POWER((1+$E$8),-M69)</f>
        <v>#DIV/0!</v>
      </c>
      <c r="R69" s="18">
        <f>POWER((1+$E$9),-O69)</f>
        <v>6.6019701085794635E-2</v>
      </c>
      <c r="S69" s="19" t="e">
        <f>Q69/R69</f>
        <v>#DIV/0!</v>
      </c>
    </row>
    <row r="70" spans="1:19" x14ac:dyDescent="0.25">
      <c r="B70" s="47"/>
      <c r="C70" s="37">
        <v>3.24</v>
      </c>
      <c r="D70" s="39"/>
      <c r="F70" s="17"/>
      <c r="G70" s="17" t="e">
        <f>AVERAGE(E70:F70)</f>
        <v>#DIV/0!</v>
      </c>
      <c r="H70" s="17" t="e">
        <f>STDEV(E70:F70)</f>
        <v>#DIV/0!</v>
      </c>
      <c r="I70" s="18">
        <v>32.898550882590399</v>
      </c>
      <c r="J70" s="18">
        <v>32.328474322602602</v>
      </c>
      <c r="K70" s="18">
        <f>AVERAGE(I70:J70)</f>
        <v>32.613512602596501</v>
      </c>
      <c r="L70" s="18">
        <f>STDEV(I70:J70)</f>
        <v>0.40310500136287075</v>
      </c>
      <c r="M70" s="17" t="e">
        <f>G70-$G$68</f>
        <v>#DIV/0!</v>
      </c>
      <c r="N70" s="17" t="e">
        <f>H70</f>
        <v>#DIV/0!</v>
      </c>
      <c r="O70" s="18">
        <f>K70-$K$68</f>
        <v>6.1411731826521994</v>
      </c>
      <c r="P70" s="18">
        <f>L70</f>
        <v>0.40310500136287075</v>
      </c>
      <c r="Q70" s="17" t="e">
        <f>POWER((1+$E$8),-M70)</f>
        <v>#DIV/0!</v>
      </c>
      <c r="R70" s="18">
        <f>POWER((1+$E$9),-O70)</f>
        <v>2.0382868029317387E-2</v>
      </c>
      <c r="S70" s="19" t="e">
        <f>Q70/R70</f>
        <v>#DIV/0!</v>
      </c>
    </row>
    <row r="71" spans="1:19" x14ac:dyDescent="0.25">
      <c r="B71" s="47"/>
      <c r="C71" s="37">
        <v>3.48</v>
      </c>
      <c r="D71" s="39"/>
      <c r="F71" s="17"/>
      <c r="G71" s="17" t="e">
        <f>AVERAGE(E71:F71)</f>
        <v>#DIV/0!</v>
      </c>
      <c r="H71" s="17" t="e">
        <f>STDEV(E71:F71)</f>
        <v>#DIV/0!</v>
      </c>
      <c r="I71" s="18">
        <v>34.322622599789199</v>
      </c>
      <c r="J71" s="18">
        <v>34.5253309122483</v>
      </c>
      <c r="K71" s="18">
        <f>AVERAGE(I71:J71)</f>
        <v>34.423976756018746</v>
      </c>
      <c r="L71" s="18">
        <f>STDEV(I71:J71)</f>
        <v>0.14333642234271227</v>
      </c>
      <c r="M71" s="17" t="e">
        <f>G71-$G$68</f>
        <v>#DIV/0!</v>
      </c>
      <c r="N71" s="17" t="e">
        <f>H71</f>
        <v>#DIV/0!</v>
      </c>
      <c r="O71" s="18">
        <f>K71-$K$68</f>
        <v>7.9516373360744446</v>
      </c>
      <c r="P71" s="18">
        <f>L71</f>
        <v>0.14333642234271227</v>
      </c>
      <c r="Q71" s="17" t="e">
        <f>POWER((1+$E$8),-M71)</f>
        <v>#DIV/0!</v>
      </c>
      <c r="R71" s="18">
        <f>POWER((1+$E$9),-O71)</f>
        <v>6.4688034286798021E-3</v>
      </c>
      <c r="S71" s="19" t="e">
        <f>Q71/R71</f>
        <v>#DIV/0!</v>
      </c>
    </row>
    <row r="72" spans="1:19" x14ac:dyDescent="0.25">
      <c r="B72" s="48"/>
      <c r="C72" s="37">
        <v>3.72</v>
      </c>
      <c r="D72" s="50"/>
      <c r="F72" s="17"/>
      <c r="G72" s="17" t="e">
        <f>AVERAGE(E72:F72)</f>
        <v>#DIV/0!</v>
      </c>
      <c r="H72" s="17" t="e">
        <f>STDEV(E72:F72)</f>
        <v>#DIV/0!</v>
      </c>
      <c r="I72" s="18">
        <v>35.428724987189099</v>
      </c>
      <c r="J72" s="18">
        <v>34.382927913516397</v>
      </c>
      <c r="K72" s="18">
        <f>AVERAGE(I72:J72)</f>
        <v>34.905826450352748</v>
      </c>
      <c r="L72" s="18">
        <f>STDEV(I72:J72)</f>
        <v>0.7394902025390151</v>
      </c>
      <c r="M72" s="17" t="e">
        <f>G72-$G$68</f>
        <v>#DIV/0!</v>
      </c>
      <c r="N72" s="17" t="e">
        <f>H72</f>
        <v>#DIV/0!</v>
      </c>
      <c r="O72" s="18">
        <f>K72-$K$68</f>
        <v>8.4334870304084468</v>
      </c>
      <c r="P72" s="18">
        <f t="shared" ref="P72" si="28">L72</f>
        <v>0.7394902025390151</v>
      </c>
      <c r="Q72" s="17" t="e">
        <f t="shared" ref="Q72" si="29">POWER((1+$E$8),-M72)</f>
        <v>#DIV/0!</v>
      </c>
      <c r="R72" s="18">
        <f>POWER((1+$E$9),-O72)</f>
        <v>4.7661231766243936E-3</v>
      </c>
      <c r="S72" s="19" t="e">
        <f>Q72/R72</f>
        <v>#DIV/0!</v>
      </c>
    </row>
    <row r="74" spans="1:19" x14ac:dyDescent="0.25">
      <c r="A74" t="s">
        <v>56</v>
      </c>
      <c r="S74" t="s">
        <v>56</v>
      </c>
    </row>
    <row r="75" spans="1:19" ht="25.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18</v>
      </c>
      <c r="H75" s="14" t="s">
        <v>19</v>
      </c>
      <c r="I75" s="15" t="s">
        <v>20</v>
      </c>
      <c r="J75" s="15" t="s">
        <v>21</v>
      </c>
      <c r="K75" s="15" t="s">
        <v>22</v>
      </c>
      <c r="L75" s="15" t="s">
        <v>23</v>
      </c>
      <c r="M75" s="14" t="s">
        <v>24</v>
      </c>
      <c r="N75" s="14" t="s">
        <v>25</v>
      </c>
      <c r="O75" s="15" t="s">
        <v>26</v>
      </c>
      <c r="P75" s="15" t="s">
        <v>27</v>
      </c>
      <c r="Q75" s="14" t="s">
        <v>28</v>
      </c>
      <c r="R75" s="15" t="s">
        <v>29</v>
      </c>
      <c r="S75" s="16" t="s">
        <v>30</v>
      </c>
    </row>
    <row r="76" spans="1:19" x14ac:dyDescent="0.25">
      <c r="B76" s="46" t="s">
        <v>31</v>
      </c>
      <c r="C76" s="37" t="s">
        <v>63</v>
      </c>
      <c r="D76" s="39"/>
      <c r="E76" s="17">
        <v>23.180286492292002</v>
      </c>
      <c r="F76" s="17">
        <v>23.2092017831839</v>
      </c>
      <c r="G76" s="17">
        <f>AVERAGE(E76:F76)</f>
        <v>23.194744137737949</v>
      </c>
      <c r="H76" s="17">
        <f>STDEV(E76:F76)</f>
        <v>2.0446198269643109E-2</v>
      </c>
      <c r="I76" s="18">
        <v>26.985367107529498</v>
      </c>
      <c r="J76" s="18">
        <v>27.0257786619383</v>
      </c>
      <c r="K76" s="18">
        <f>AVERAGE(I76:J76)</f>
        <v>27.005572884733901</v>
      </c>
      <c r="L76" s="18">
        <f>STDEV(I76:J76)</f>
        <v>2.8575284160753139E-2</v>
      </c>
      <c r="M76" s="17">
        <f>G76-$G$76</f>
        <v>0</v>
      </c>
      <c r="N76" s="17">
        <f>H76</f>
        <v>2.0446198269643109E-2</v>
      </c>
      <c r="O76" s="18">
        <f>K76-$K$76</f>
        <v>0</v>
      </c>
      <c r="P76" s="18">
        <f>L76</f>
        <v>2.8575284160753139E-2</v>
      </c>
      <c r="Q76" s="17">
        <f>POWER((1+$E$8),-M76)</f>
        <v>1</v>
      </c>
      <c r="R76" s="18">
        <f>POWER((1+$E$9),-O76)</f>
        <v>1</v>
      </c>
      <c r="S76" s="19">
        <f>Q76/R76</f>
        <v>1</v>
      </c>
    </row>
    <row r="77" spans="1:19" x14ac:dyDescent="0.25">
      <c r="B77" s="47"/>
      <c r="C77" s="37" t="s">
        <v>38</v>
      </c>
      <c r="D77" s="39"/>
      <c r="E77" s="17"/>
      <c r="F77" s="17"/>
      <c r="G77" s="17" t="e">
        <f>AVERAGE(E77:F77)</f>
        <v>#DIV/0!</v>
      </c>
      <c r="H77" s="17" t="e">
        <f>STDEV(E77:F77)</f>
        <v>#DIV/0!</v>
      </c>
      <c r="I77" s="18">
        <v>29.0700034788381</v>
      </c>
      <c r="J77" s="18">
        <v>29.245604860622102</v>
      </c>
      <c r="K77" s="18">
        <f>AVERAGE(I77:J77)</f>
        <v>29.157804169730099</v>
      </c>
      <c r="L77" s="18">
        <f>STDEV(I77:J77)</f>
        <v>0.12416892784519576</v>
      </c>
      <c r="M77" s="17" t="e">
        <f>G77-$G$76</f>
        <v>#DIV/0!</v>
      </c>
      <c r="N77" s="17" t="e">
        <f>H77</f>
        <v>#DIV/0!</v>
      </c>
      <c r="O77" s="18">
        <f>K77-$K$76</f>
        <v>2.1522312849961978</v>
      </c>
      <c r="P77" s="18">
        <f>L77</f>
        <v>0.12416892784519576</v>
      </c>
      <c r="Q77" s="17" t="e">
        <f>POWER((1+$E$8),-M77)</f>
        <v>#DIV/0!</v>
      </c>
      <c r="R77" s="18">
        <f>POWER((1+$E$9),-O77)</f>
        <v>0.25554435373558709</v>
      </c>
      <c r="S77" s="19" t="e">
        <f>Q77/R77</f>
        <v>#DIV/0!</v>
      </c>
    </row>
    <row r="78" spans="1:19" x14ac:dyDescent="0.25">
      <c r="B78" s="47"/>
      <c r="C78" s="37" t="s">
        <v>39</v>
      </c>
      <c r="D78" s="39"/>
      <c r="E78" s="17">
        <v>31.430125499349799</v>
      </c>
      <c r="F78" s="17">
        <v>32.0312381130761</v>
      </c>
      <c r="G78" s="17">
        <f>AVERAGE(E78:F78)</f>
        <v>31.730681806212949</v>
      </c>
      <c r="H78" s="17">
        <f>STDEV(E78:F78)</f>
        <v>0.42505080542263685</v>
      </c>
      <c r="I78" s="18">
        <v>30.558768682028099</v>
      </c>
      <c r="J78" s="18">
        <v>30.939740945605202</v>
      </c>
      <c r="K78" s="18">
        <f>AVERAGE(I78:J78)</f>
        <v>30.749254813816648</v>
      </c>
      <c r="L78" s="18">
        <f>STDEV(I78:J78)</f>
        <v>0.26938807101935841</v>
      </c>
      <c r="M78" s="17">
        <f>G78-$G$76</f>
        <v>8.5359376684750004</v>
      </c>
      <c r="N78" s="17">
        <f>H78</f>
        <v>0.42505080542263685</v>
      </c>
      <c r="O78" s="18">
        <f>K78-$K$76</f>
        <v>3.7436819290827472</v>
      </c>
      <c r="P78" s="18">
        <f>L78</f>
        <v>0.26938807101935841</v>
      </c>
      <c r="Q78" s="17">
        <f>POWER((1+$E$8),-M78)</f>
        <v>5.0286095231259799E-3</v>
      </c>
      <c r="R78" s="18">
        <f>POWER((1+$E$9),-O78)</f>
        <v>9.3179817847017357E-2</v>
      </c>
      <c r="S78" s="19">
        <f>Q78/R78</f>
        <v>5.3966724118112701E-2</v>
      </c>
    </row>
    <row r="79" spans="1:19" x14ac:dyDescent="0.25">
      <c r="B79" s="47"/>
      <c r="C79" s="37" t="s">
        <v>40</v>
      </c>
      <c r="D79" s="39"/>
      <c r="E79" s="17">
        <v>33.850918983032898</v>
      </c>
      <c r="F79" s="17">
        <v>34.173129203544399</v>
      </c>
      <c r="G79" s="17">
        <f>AVERAGE(E79:F79)</f>
        <v>34.012024093288645</v>
      </c>
      <c r="H79" s="17">
        <f>STDEV(E79:F79)</f>
        <v>0.22783703189129498</v>
      </c>
      <c r="I79" s="18">
        <v>32.403069460510302</v>
      </c>
      <c r="J79" s="18">
        <v>32.567058937794897</v>
      </c>
      <c r="K79" s="18">
        <f>AVERAGE(I79:J79)</f>
        <v>32.485064199152603</v>
      </c>
      <c r="L79" s="18">
        <f>STDEV(I79:J79)</f>
        <v>0.11595807143117434</v>
      </c>
      <c r="M79" s="17">
        <f>G79-$G$76</f>
        <v>10.817279955550696</v>
      </c>
      <c r="N79" s="17">
        <f>H79</f>
        <v>0.22783703189129498</v>
      </c>
      <c r="O79" s="18">
        <f>K79-$K$76</f>
        <v>5.4794913144187021</v>
      </c>
      <c r="P79" s="18">
        <f>L79</f>
        <v>0.11595807143117434</v>
      </c>
      <c r="Q79" s="17">
        <f>POWER((1+$E$8),-M79)</f>
        <v>1.222163908712942E-3</v>
      </c>
      <c r="R79" s="18">
        <f>POWER((1+$E$9),-O79)</f>
        <v>3.1005149090707312E-2</v>
      </c>
      <c r="S79" s="19">
        <f>Q79/R79</f>
        <v>3.941809488280261E-2</v>
      </c>
    </row>
    <row r="80" spans="1:19" x14ac:dyDescent="0.25">
      <c r="B80" s="48"/>
      <c r="C80" s="37" t="s">
        <v>41</v>
      </c>
      <c r="D80" s="50"/>
      <c r="E80" s="17">
        <v>35.867100405258398</v>
      </c>
      <c r="F80" s="17">
        <v>36.0824870723469</v>
      </c>
      <c r="G80" s="17">
        <f>AVERAGE(E80:F80)</f>
        <v>35.974793738802646</v>
      </c>
      <c r="H80" s="17">
        <f>STDEV(E80:F80)</f>
        <v>0.15230137287544934</v>
      </c>
      <c r="I80" s="18">
        <v>32.978781201133899</v>
      </c>
      <c r="J80" s="18">
        <v>32.784802109000303</v>
      </c>
      <c r="K80" s="18">
        <f>AVERAGE(I80:J80)</f>
        <v>32.881791655067104</v>
      </c>
      <c r="L80" s="18">
        <f>STDEV(I80:J80)</f>
        <v>0.1371639314560755</v>
      </c>
      <c r="M80" s="17">
        <f>G80-$G$76</f>
        <v>12.780049601064697</v>
      </c>
      <c r="N80" s="17">
        <f>H80</f>
        <v>0.15230137287544934</v>
      </c>
      <c r="O80" s="18">
        <f>K80-$K$76</f>
        <v>5.8762187703332032</v>
      </c>
      <c r="P80" s="18">
        <f t="shared" ref="P80" si="30">L80</f>
        <v>0.1371639314560755</v>
      </c>
      <c r="Q80" s="17">
        <f t="shared" ref="Q80" si="31">POWER((1+$E$8),-M80)</f>
        <v>3.619062157315232E-4</v>
      </c>
      <c r="R80" s="18">
        <f>POWER((1+$E$9),-O80)</f>
        <v>2.411072395171757E-2</v>
      </c>
      <c r="S80" s="19">
        <f>Q80/R80</f>
        <v>1.5010176237604934E-2</v>
      </c>
    </row>
    <row r="83" spans="1:19" ht="25.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18</v>
      </c>
      <c r="H83" s="14" t="s">
        <v>19</v>
      </c>
      <c r="I83" s="15" t="s">
        <v>20</v>
      </c>
      <c r="J83" s="15" t="s">
        <v>21</v>
      </c>
      <c r="K83" s="15" t="s">
        <v>22</v>
      </c>
      <c r="L83" s="15" t="s">
        <v>23</v>
      </c>
      <c r="M83" s="14" t="s">
        <v>24</v>
      </c>
      <c r="N83" s="14" t="s">
        <v>25</v>
      </c>
      <c r="O83" s="15" t="s">
        <v>26</v>
      </c>
      <c r="P83" s="15" t="s">
        <v>27</v>
      </c>
      <c r="Q83" s="14" t="s">
        <v>28</v>
      </c>
      <c r="R83" s="15" t="s">
        <v>29</v>
      </c>
      <c r="S83" s="16" t="s">
        <v>30</v>
      </c>
    </row>
    <row r="84" spans="1:19" x14ac:dyDescent="0.25">
      <c r="B84" s="46" t="s">
        <v>31</v>
      </c>
      <c r="C84" s="37" t="s">
        <v>63</v>
      </c>
      <c r="D84" s="39"/>
      <c r="E84" s="17">
        <v>23.024408492680799</v>
      </c>
      <c r="F84" s="17">
        <v>22.823769595139598</v>
      </c>
      <c r="G84" s="17">
        <f>AVERAGE(E84:F84)</f>
        <v>22.9240890439102</v>
      </c>
      <c r="H84" s="17">
        <f>STDEV(E84:F84)</f>
        <v>0.14187312502117552</v>
      </c>
      <c r="I84" s="18">
        <v>26.357245505021002</v>
      </c>
      <c r="J84" s="18">
        <v>26.587433334867601</v>
      </c>
      <c r="K84" s="18">
        <f>AVERAGE(I84:J84)</f>
        <v>26.472339419944301</v>
      </c>
      <c r="L84" s="18">
        <f>STDEV(I84:J84)</f>
        <v>0.16276737543114556</v>
      </c>
      <c r="M84" s="17">
        <f>G84-$G$84</f>
        <v>0</v>
      </c>
      <c r="N84" s="17">
        <f>H84</f>
        <v>0.14187312502117552</v>
      </c>
      <c r="O84" s="18">
        <f>K84-$K$84</f>
        <v>0</v>
      </c>
      <c r="P84" s="18">
        <f>L84</f>
        <v>0.16276737543114556</v>
      </c>
      <c r="Q84" s="17">
        <f>POWER((1+$E$8),-M84)</f>
        <v>1</v>
      </c>
      <c r="R84" s="18">
        <f>POWER((1+$E$9),-O84)</f>
        <v>1</v>
      </c>
      <c r="S84" s="19">
        <f>Q84/R84</f>
        <v>1</v>
      </c>
    </row>
    <row r="85" spans="1:19" x14ac:dyDescent="0.25">
      <c r="B85" s="47"/>
      <c r="C85" s="37" t="s">
        <v>38</v>
      </c>
      <c r="D85" s="39"/>
      <c r="E85" s="17"/>
      <c r="F85" s="17"/>
      <c r="G85" s="17" t="e">
        <f>AVERAGE(E85:F85)</f>
        <v>#DIV/0!</v>
      </c>
      <c r="H85" s="17" t="e">
        <f>STDEV(E85:F85)</f>
        <v>#DIV/0!</v>
      </c>
      <c r="I85" s="18">
        <v>28.923265644189598</v>
      </c>
      <c r="J85" s="18">
        <v>28.956725679427901</v>
      </c>
      <c r="K85" s="18">
        <f>AVERAGE(I85:J85)</f>
        <v>28.939995661808751</v>
      </c>
      <c r="L85" s="18">
        <f>STDEV(I85:J85)</f>
        <v>2.3659817815744725E-2</v>
      </c>
      <c r="M85" s="17" t="e">
        <f>G85-$G$84</f>
        <v>#DIV/0!</v>
      </c>
      <c r="N85" s="17" t="e">
        <f>H85</f>
        <v>#DIV/0!</v>
      </c>
      <c r="O85" s="18">
        <f>K85-$K$84</f>
        <v>2.4676562418644501</v>
      </c>
      <c r="P85" s="18">
        <f>L85</f>
        <v>2.3659817815744725E-2</v>
      </c>
      <c r="Q85" s="17" t="e">
        <f>POWER((1+$E$8),-M85)</f>
        <v>#DIV/0!</v>
      </c>
      <c r="R85" s="18">
        <f>POWER((1+$E$9),-O85)</f>
        <v>0.20923108998560916</v>
      </c>
      <c r="S85" s="19" t="e">
        <f>Q85/R85</f>
        <v>#DIV/0!</v>
      </c>
    </row>
    <row r="86" spans="1:19" x14ac:dyDescent="0.25">
      <c r="B86" s="47"/>
      <c r="C86" s="37" t="s">
        <v>39</v>
      </c>
      <c r="D86" s="39"/>
      <c r="E86" s="17">
        <v>31.321192350091401</v>
      </c>
      <c r="F86" s="17">
        <v>31.466544435886298</v>
      </c>
      <c r="G86" s="17">
        <f>AVERAGE(E86:F86)</f>
        <v>31.39386839298885</v>
      </c>
      <c r="H86" s="17">
        <f>STDEV(E86:F86)</f>
        <v>0.10277944552518076</v>
      </c>
      <c r="I86" s="18">
        <v>30.086988974479599</v>
      </c>
      <c r="J86" s="18">
        <v>29.972352468032401</v>
      </c>
      <c r="K86" s="18">
        <f>AVERAGE(I86:J86)</f>
        <v>30.029670721256</v>
      </c>
      <c r="L86" s="18">
        <f>STDEV(I86:J86)</f>
        <v>8.1060251080349019E-2</v>
      </c>
      <c r="M86" s="17">
        <f>G86-$G$84</f>
        <v>8.4697793490786495</v>
      </c>
      <c r="N86" s="17">
        <f>H86</f>
        <v>0.10277944552518076</v>
      </c>
      <c r="O86" s="18">
        <f>K86-$K$84</f>
        <v>3.5573313013116987</v>
      </c>
      <c r="P86" s="18">
        <f>L86</f>
        <v>8.1060251080349019E-2</v>
      </c>
      <c r="Q86" s="17">
        <f>POWER((1+$E$8),-M86)</f>
        <v>5.2391759686350814E-3</v>
      </c>
      <c r="R86" s="18">
        <f>POWER((1+$E$9),-O86)</f>
        <v>0.10486397130983623</v>
      </c>
      <c r="S86" s="19">
        <f>Q86/R86</f>
        <v>4.9961639857746334E-2</v>
      </c>
    </row>
    <row r="87" spans="1:19" x14ac:dyDescent="0.25">
      <c r="B87" s="47"/>
      <c r="C87" s="37" t="s">
        <v>40</v>
      </c>
      <c r="D87" s="39"/>
      <c r="E87" s="17">
        <v>33.473072601797099</v>
      </c>
      <c r="F87" s="17">
        <v>33.798017156830902</v>
      </c>
      <c r="G87" s="17">
        <f>AVERAGE(E87:F87)</f>
        <v>33.635544879313997</v>
      </c>
      <c r="H87" s="17">
        <f>STDEV(E87:F87)</f>
        <v>0.22977049837404695</v>
      </c>
      <c r="I87" s="18">
        <v>31.5592468367945</v>
      </c>
      <c r="J87" s="18">
        <v>31.204787071501201</v>
      </c>
      <c r="K87" s="18">
        <f>AVERAGE(I87:J87)</f>
        <v>31.382016954147851</v>
      </c>
      <c r="L87" s="18">
        <f>STDEV(I87:J87)</f>
        <v>0.25064090369668396</v>
      </c>
      <c r="M87" s="17">
        <f>G87-$G$84</f>
        <v>10.711455835403797</v>
      </c>
      <c r="N87" s="17">
        <f>H87</f>
        <v>0.22977049837404695</v>
      </c>
      <c r="O87" s="18">
        <f>K87-$K$84</f>
        <v>4.9096775342035492</v>
      </c>
      <c r="P87" s="18">
        <f>L87</f>
        <v>0.25064090369668396</v>
      </c>
      <c r="Q87" s="17">
        <f>POWER((1+$E$8),-M87)</f>
        <v>1.3050456670628183E-3</v>
      </c>
      <c r="R87" s="18">
        <f>POWER((1+$E$9),-O87)</f>
        <v>4.4494878755477044E-2</v>
      </c>
      <c r="S87" s="19">
        <f>Q87/R87</f>
        <v>2.9330244368902237E-2</v>
      </c>
    </row>
    <row r="88" spans="1:19" x14ac:dyDescent="0.25">
      <c r="B88" s="48"/>
      <c r="C88" s="37" t="s">
        <v>41</v>
      </c>
      <c r="D88" s="50"/>
      <c r="E88" s="17">
        <v>35.725602864507998</v>
      </c>
      <c r="F88" s="17">
        <v>35.395736263852903</v>
      </c>
      <c r="G88" s="17">
        <f>AVERAGE(E88:F88)</f>
        <v>35.560669564180451</v>
      </c>
      <c r="H88" s="17">
        <f>STDEV(E88:F88)</f>
        <v>0.23325091021017219</v>
      </c>
      <c r="I88" s="18">
        <v>33.338537112642001</v>
      </c>
      <c r="J88" s="18">
        <v>32.512884600235502</v>
      </c>
      <c r="K88" s="18">
        <f>AVERAGE(I88:J88)</f>
        <v>32.925710856438755</v>
      </c>
      <c r="L88" s="18">
        <f>STDEV(I88:J88)</f>
        <v>0.58382449042634577</v>
      </c>
      <c r="M88" s="17">
        <f>G88-$G$84</f>
        <v>12.63658052027025</v>
      </c>
      <c r="N88" s="17">
        <f>H88</f>
        <v>0.23325091021017219</v>
      </c>
      <c r="O88" s="18">
        <f>K88-$K$84</f>
        <v>6.4533714364944537</v>
      </c>
      <c r="P88" s="18">
        <f t="shared" ref="P88" si="32">L88</f>
        <v>0.58382449042634577</v>
      </c>
      <c r="Q88" s="17">
        <f t="shared" ref="Q88" si="33">POWER((1+$E$8),-M88)</f>
        <v>3.9557542986786006E-4</v>
      </c>
      <c r="R88" s="18">
        <f>POWER((1+$E$9),-O88)</f>
        <v>1.672297607589409E-2</v>
      </c>
      <c r="S88" s="19">
        <f>Q88/R88</f>
        <v>2.3654607174740619E-2</v>
      </c>
    </row>
    <row r="90" spans="1:19" x14ac:dyDescent="0.25">
      <c r="A90" t="s">
        <v>57</v>
      </c>
      <c r="S90" t="s">
        <v>57</v>
      </c>
    </row>
    <row r="91" spans="1:19" ht="25.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18</v>
      </c>
      <c r="H91" s="14" t="s">
        <v>19</v>
      </c>
      <c r="I91" s="15" t="s">
        <v>20</v>
      </c>
      <c r="J91" s="15" t="s">
        <v>21</v>
      </c>
      <c r="K91" s="15" t="s">
        <v>22</v>
      </c>
      <c r="L91" s="15" t="s">
        <v>23</v>
      </c>
      <c r="M91" s="14" t="s">
        <v>24</v>
      </c>
      <c r="N91" s="14" t="s">
        <v>25</v>
      </c>
      <c r="O91" s="15" t="s">
        <v>26</v>
      </c>
      <c r="P91" s="15" t="s">
        <v>27</v>
      </c>
      <c r="Q91" s="14" t="s">
        <v>28</v>
      </c>
      <c r="R91" s="15" t="s">
        <v>29</v>
      </c>
      <c r="S91" s="16" t="s">
        <v>30</v>
      </c>
    </row>
    <row r="92" spans="1:19" x14ac:dyDescent="0.25">
      <c r="B92" s="46" t="s">
        <v>31</v>
      </c>
      <c r="C92" s="37" t="s">
        <v>63</v>
      </c>
      <c r="D92" s="39"/>
      <c r="E92" s="17">
        <v>20.484170750620301</v>
      </c>
      <c r="F92" s="17">
        <v>20.399615733413398</v>
      </c>
      <c r="G92" s="17">
        <f>AVERAGE(E92:F92)</f>
        <v>20.44189324201685</v>
      </c>
      <c r="H92" s="17">
        <f>STDEV(E92:F92)</f>
        <v>5.978942605034597E-2</v>
      </c>
      <c r="I92" s="18">
        <v>25.167684435073198</v>
      </c>
      <c r="J92" s="18">
        <v>25.2576687888964</v>
      </c>
      <c r="K92" s="18">
        <f>AVERAGE(I92:J92)</f>
        <v>25.212676611984797</v>
      </c>
      <c r="L92" s="18">
        <f>STDEV(I92:J92)</f>
        <v>6.3628546789075244E-2</v>
      </c>
      <c r="M92" s="17">
        <f>G92-$G$92</f>
        <v>0</v>
      </c>
      <c r="N92" s="17">
        <f>H92</f>
        <v>5.978942605034597E-2</v>
      </c>
      <c r="O92" s="18">
        <f>K92-$K$92</f>
        <v>0</v>
      </c>
      <c r="P92" s="18">
        <f>L92</f>
        <v>6.3628546789075244E-2</v>
      </c>
      <c r="Q92" s="17">
        <f>POWER((1+$E$8),-M92)</f>
        <v>1</v>
      </c>
      <c r="R92" s="18">
        <f>POWER((1+$E$9),-O92)</f>
        <v>1</v>
      </c>
      <c r="S92" s="19">
        <f>Q92/R92</f>
        <v>1</v>
      </c>
    </row>
    <row r="93" spans="1:19" x14ac:dyDescent="0.25">
      <c r="B93" s="47"/>
      <c r="C93" s="37"/>
      <c r="D93" s="39"/>
      <c r="E93" s="17"/>
      <c r="F93" s="17"/>
      <c r="G93" s="17" t="e">
        <f>AVERAGE(E93:F93)</f>
        <v>#DIV/0!</v>
      </c>
      <c r="H93" s="17" t="e">
        <f>STDEV(E93:F93)</f>
        <v>#DIV/0!</v>
      </c>
      <c r="I93" s="18"/>
      <c r="J93" s="18"/>
      <c r="K93" s="18" t="e">
        <f>AVERAGE(I93:J93)</f>
        <v>#DIV/0!</v>
      </c>
      <c r="L93" s="18" t="e">
        <f>STDEV(I93:J93)</f>
        <v>#DIV/0!</v>
      </c>
      <c r="M93" s="17" t="e">
        <f t="shared" ref="M93:M96" si="34">G93-$G$92</f>
        <v>#DIV/0!</v>
      </c>
      <c r="N93" s="17" t="e">
        <f>H93</f>
        <v>#DIV/0!</v>
      </c>
      <c r="O93" s="18" t="e">
        <f t="shared" ref="O93:O96" si="35">K93-$K$92</f>
        <v>#DIV/0!</v>
      </c>
      <c r="P93" s="18" t="e">
        <f>L93</f>
        <v>#DIV/0!</v>
      </c>
      <c r="Q93" s="17" t="e">
        <f>POWER((1+$E$8),-M93)</f>
        <v>#DIV/0!</v>
      </c>
      <c r="R93" s="18" t="e">
        <f>POWER((1+$E$9),-O93)</f>
        <v>#DIV/0!</v>
      </c>
      <c r="S93" s="19" t="e">
        <f>Q93/R93</f>
        <v>#DIV/0!</v>
      </c>
    </row>
    <row r="94" spans="1:19" x14ac:dyDescent="0.25">
      <c r="B94" s="47"/>
      <c r="C94" s="37" t="s">
        <v>39</v>
      </c>
      <c r="D94" s="39"/>
      <c r="E94" s="17">
        <v>29.589144159690299</v>
      </c>
      <c r="F94" s="17">
        <v>30.087031226968399</v>
      </c>
      <c r="G94" s="17">
        <f>AVERAGE(E94:F94)</f>
        <v>29.838087693329349</v>
      </c>
      <c r="H94" s="17">
        <f>STDEV(E94:F94)</f>
        <v>0.35205932153742731</v>
      </c>
      <c r="I94" s="18">
        <v>28.030851689852401</v>
      </c>
      <c r="J94" s="18">
        <v>29.792420113522802</v>
      </c>
      <c r="K94" s="18">
        <f>AVERAGE(I94:J94)</f>
        <v>28.911635901687603</v>
      </c>
      <c r="L94" s="18">
        <f>STDEV(I94:J94)</f>
        <v>1.2456169779014374</v>
      </c>
      <c r="M94" s="17">
        <f t="shared" si="34"/>
        <v>9.3961944513124998</v>
      </c>
      <c r="N94" s="17">
        <f>H94</f>
        <v>0.35205932153742731</v>
      </c>
      <c r="O94" s="18">
        <f t="shared" si="35"/>
        <v>3.6989592897028061</v>
      </c>
      <c r="P94" s="18">
        <f>L94</f>
        <v>1.2456169779014374</v>
      </c>
      <c r="Q94" s="17">
        <f>POWER((1+$E$8),-M94)</f>
        <v>2.9498402145542468E-3</v>
      </c>
      <c r="R94" s="18">
        <f>POWER((1+$E$9),-O94)</f>
        <v>9.585935612316103E-2</v>
      </c>
      <c r="S94" s="19">
        <f>Q94/R94</f>
        <v>3.0772585315138812E-2</v>
      </c>
    </row>
    <row r="95" spans="1:19" x14ac:dyDescent="0.25">
      <c r="B95" s="47"/>
      <c r="C95" s="37" t="s">
        <v>40</v>
      </c>
      <c r="D95" s="39"/>
      <c r="E95" s="17">
        <v>31.798819819519899</v>
      </c>
      <c r="F95" s="17">
        <v>31.624433299143899</v>
      </c>
      <c r="G95" s="17">
        <f>AVERAGE(E95:F95)</f>
        <v>31.711626559331897</v>
      </c>
      <c r="H95" s="17">
        <f>STDEV(E95:F95)</f>
        <v>0.12330989110539581</v>
      </c>
      <c r="I95" s="18">
        <v>29.234738857726999</v>
      </c>
      <c r="J95" s="18">
        <v>29.550875601035798</v>
      </c>
      <c r="K95" s="18">
        <f>AVERAGE(I95:J95)</f>
        <v>29.392807229381397</v>
      </c>
      <c r="L95" s="18">
        <f>STDEV(I95:J95)</f>
        <v>0.22354243497588308</v>
      </c>
      <c r="M95" s="17">
        <f t="shared" si="34"/>
        <v>11.269733317315048</v>
      </c>
      <c r="N95" s="17">
        <f>H95</f>
        <v>0.12330989110539581</v>
      </c>
      <c r="O95" s="18">
        <f t="shared" si="35"/>
        <v>4.1801306173965997</v>
      </c>
      <c r="P95" s="18">
        <f>L95</f>
        <v>0.22354243497588308</v>
      </c>
      <c r="Q95" s="17">
        <f>POWER((1+$E$8),-M95)</f>
        <v>9.2319424691808961E-4</v>
      </c>
      <c r="R95" s="18">
        <f>POWER((1+$E$9),-O95)</f>
        <v>7.0658201279863678E-2</v>
      </c>
      <c r="S95" s="19">
        <f>Q95/R95</f>
        <v>1.3065634706175056E-2</v>
      </c>
    </row>
    <row r="96" spans="1:19" x14ac:dyDescent="0.25">
      <c r="B96" s="48"/>
      <c r="C96" s="37" t="s">
        <v>41</v>
      </c>
      <c r="D96" s="50"/>
      <c r="E96" s="17">
        <v>34.346629945725503</v>
      </c>
      <c r="F96" s="17">
        <v>33.009892347531199</v>
      </c>
      <c r="G96" s="17">
        <f>AVERAGE(E96:F96)</f>
        <v>33.678261146628351</v>
      </c>
      <c r="H96" s="17">
        <f>STDEV(E96:F96)</f>
        <v>0.94521622035021091</v>
      </c>
      <c r="I96" s="18">
        <v>30.048254289434102</v>
      </c>
      <c r="J96" s="18">
        <v>30.238825203064401</v>
      </c>
      <c r="K96" s="18">
        <f>AVERAGE(I96:J96)</f>
        <v>30.143539746249253</v>
      </c>
      <c r="L96" s="18">
        <f>STDEV(I96:J96)</f>
        <v>0.13475398532490065</v>
      </c>
      <c r="M96" s="17">
        <f t="shared" si="34"/>
        <v>13.236367904611502</v>
      </c>
      <c r="N96" s="17">
        <f>H96</f>
        <v>0.94521622035021091</v>
      </c>
      <c r="O96" s="18">
        <f t="shared" si="35"/>
        <v>4.930863134264456</v>
      </c>
      <c r="P96" s="18">
        <f t="shared" ref="P96" si="36">L96</f>
        <v>0.13475398532490065</v>
      </c>
      <c r="Q96" s="17">
        <f t="shared" ref="Q96" si="37">POWER((1+$E$8),-M96)</f>
        <v>2.727212180141218E-4</v>
      </c>
      <c r="R96" s="18">
        <f>POWER((1+$E$9),-O96)</f>
        <v>4.3901301085368043E-2</v>
      </c>
      <c r="S96" s="19">
        <f>Q96/R96</f>
        <v>6.212144316265324E-3</v>
      </c>
    </row>
    <row r="99" spans="1:20" ht="25.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18</v>
      </c>
      <c r="H99" s="14" t="s">
        <v>19</v>
      </c>
      <c r="I99" s="15" t="s">
        <v>20</v>
      </c>
      <c r="J99" s="15" t="s">
        <v>21</v>
      </c>
      <c r="K99" s="15" t="s">
        <v>22</v>
      </c>
      <c r="L99" s="15" t="s">
        <v>23</v>
      </c>
      <c r="M99" s="14" t="s">
        <v>24</v>
      </c>
      <c r="N99" s="14" t="s">
        <v>25</v>
      </c>
      <c r="O99" s="15" t="s">
        <v>26</v>
      </c>
      <c r="P99" s="15" t="s">
        <v>27</v>
      </c>
      <c r="Q99" s="14" t="s">
        <v>28</v>
      </c>
      <c r="R99" s="15" t="s">
        <v>29</v>
      </c>
      <c r="S99" s="16" t="s">
        <v>30</v>
      </c>
    </row>
    <row r="100" spans="1:20" x14ac:dyDescent="0.25">
      <c r="B100" s="46" t="s">
        <v>31</v>
      </c>
      <c r="C100" s="37" t="s">
        <v>63</v>
      </c>
      <c r="D100" s="39"/>
      <c r="E100" s="17">
        <v>20.484170750620301</v>
      </c>
      <c r="F100" s="17">
        <v>20.399615733413398</v>
      </c>
      <c r="G100" s="17">
        <f>AVERAGE(E100:F100)</f>
        <v>20.44189324201685</v>
      </c>
      <c r="H100" s="17">
        <f>STDEV(E100:F100)</f>
        <v>5.978942605034597E-2</v>
      </c>
      <c r="I100" s="18">
        <v>25.704862249820199</v>
      </c>
      <c r="J100" s="18"/>
      <c r="K100" s="18">
        <f>AVERAGE(I100:J100)</f>
        <v>25.704862249820199</v>
      </c>
      <c r="L100" s="18" t="e">
        <f>STDEV(I100:J100)</f>
        <v>#DIV/0!</v>
      </c>
      <c r="M100" s="17">
        <f>G100-$G$100</f>
        <v>0</v>
      </c>
      <c r="N100" s="17">
        <f>H100</f>
        <v>5.978942605034597E-2</v>
      </c>
      <c r="O100" s="18">
        <f>K100-$K$100</f>
        <v>0</v>
      </c>
      <c r="P100" s="18" t="e">
        <f>L100</f>
        <v>#DIV/0!</v>
      </c>
      <c r="Q100" s="17">
        <f>POWER((1+$E$8),-M100)</f>
        <v>1</v>
      </c>
      <c r="R100" s="18">
        <f>POWER((1+$E$9),-O100)</f>
        <v>1</v>
      </c>
      <c r="S100" s="19">
        <f>Q100/R100</f>
        <v>1</v>
      </c>
    </row>
    <row r="101" spans="1:20" x14ac:dyDescent="0.25">
      <c r="B101" s="47"/>
      <c r="C101" s="37"/>
      <c r="D101" s="39"/>
      <c r="E101" s="17"/>
      <c r="F101" s="17"/>
      <c r="G101" s="17" t="e">
        <f>AVERAGE(E101:F101)</f>
        <v>#DIV/0!</v>
      </c>
      <c r="H101" s="17" t="e">
        <f>STDEV(E101:F101)</f>
        <v>#DIV/0!</v>
      </c>
      <c r="I101" s="18"/>
      <c r="J101" s="18"/>
      <c r="K101" s="18" t="e">
        <f>AVERAGE(I101:J101)</f>
        <v>#DIV/0!</v>
      </c>
      <c r="L101" s="18" t="e">
        <f>STDEV(I101:J101)</f>
        <v>#DIV/0!</v>
      </c>
      <c r="M101" s="17" t="e">
        <f t="shared" ref="M101:M104" si="38">G101-$G$100</f>
        <v>#DIV/0!</v>
      </c>
      <c r="N101" s="17" t="e">
        <f>H101</f>
        <v>#DIV/0!</v>
      </c>
      <c r="O101" s="18" t="e">
        <f>K101-$K$100</f>
        <v>#DIV/0!</v>
      </c>
      <c r="P101" s="18" t="e">
        <f>L101</f>
        <v>#DIV/0!</v>
      </c>
      <c r="Q101" s="17" t="e">
        <f>POWER((1+$E$8),-M101)</f>
        <v>#DIV/0!</v>
      </c>
      <c r="R101" s="18" t="e">
        <f>POWER((1+$E$9),-O101)</f>
        <v>#DIV/0!</v>
      </c>
      <c r="S101" s="19" t="e">
        <f>Q101/R101</f>
        <v>#DIV/0!</v>
      </c>
    </row>
    <row r="102" spans="1:20" x14ac:dyDescent="0.25">
      <c r="B102" s="47"/>
      <c r="C102" s="37" t="s">
        <v>39</v>
      </c>
      <c r="D102" s="39"/>
      <c r="E102" s="17">
        <v>30.2194928525773</v>
      </c>
      <c r="F102" s="17">
        <v>30.242164332474701</v>
      </c>
      <c r="G102" s="17">
        <f>AVERAGE(E102:F102)</f>
        <v>30.230828592526002</v>
      </c>
      <c r="H102" s="17">
        <f>STDEV(E102:F102)</f>
        <v>1.6031157174986609E-2</v>
      </c>
      <c r="I102" s="18">
        <v>29.4905603680136</v>
      </c>
      <c r="J102" s="18">
        <v>30.009941014826101</v>
      </c>
      <c r="K102" s="18">
        <f>AVERAGE(I102:J102)</f>
        <v>29.750250691419851</v>
      </c>
      <c r="L102" s="18">
        <f>STDEV(I102:J102)</f>
        <v>0.36725757737817427</v>
      </c>
      <c r="M102" s="17">
        <f t="shared" si="38"/>
        <v>9.7889353505091528</v>
      </c>
      <c r="N102" s="17">
        <f>H102</f>
        <v>1.6031157174986609E-2</v>
      </c>
      <c r="O102" s="18">
        <f>K102-$K$100</f>
        <v>4.0453884415996519</v>
      </c>
      <c r="P102" s="18">
        <f>L102</f>
        <v>0.36725757737817427</v>
      </c>
      <c r="Q102" s="17">
        <f>POWER((1+$E$8),-M102)</f>
        <v>2.3122855346250277E-3</v>
      </c>
      <c r="R102" s="18">
        <f>POWER((1+$E$9),-O102)</f>
        <v>7.6958860473066215E-2</v>
      </c>
      <c r="S102" s="19">
        <f>Q102/R102</f>
        <v>3.0045735090298967E-2</v>
      </c>
    </row>
    <row r="103" spans="1:20" x14ac:dyDescent="0.25">
      <c r="B103" s="47"/>
      <c r="C103" s="37" t="s">
        <v>40</v>
      </c>
      <c r="D103" s="39"/>
      <c r="E103" s="17">
        <v>32.640163349942398</v>
      </c>
      <c r="F103" s="17"/>
      <c r="G103" s="17">
        <f>AVERAGE(E103:F103)</f>
        <v>32.640163349942398</v>
      </c>
      <c r="H103" s="17" t="e">
        <f>STDEV(E103:F103)</f>
        <v>#DIV/0!</v>
      </c>
      <c r="I103" s="18">
        <v>30.947139883534099</v>
      </c>
      <c r="J103" s="18"/>
      <c r="K103" s="18">
        <f>AVERAGE(I103:J103)</f>
        <v>30.947139883534099</v>
      </c>
      <c r="L103" s="18" t="e">
        <f>STDEV(I103:J103)</f>
        <v>#DIV/0!</v>
      </c>
      <c r="M103" s="17">
        <f t="shared" si="38"/>
        <v>12.198270107925548</v>
      </c>
      <c r="N103" s="17" t="e">
        <f>H103</f>
        <v>#DIV/0!</v>
      </c>
      <c r="O103" s="18">
        <f>K103-$K$100</f>
        <v>5.2422776337139005</v>
      </c>
      <c r="P103" s="18" t="e">
        <f>L103</f>
        <v>#DIV/0!</v>
      </c>
      <c r="Q103" s="17">
        <f>POWER((1+$E$8),-M103)</f>
        <v>5.1910745877289846E-4</v>
      </c>
      <c r="R103" s="18">
        <f>POWER((1+$E$9),-O103)</f>
        <v>3.603640372438096E-2</v>
      </c>
      <c r="S103" s="19">
        <f>Q103/R103</f>
        <v>1.4405085000801249E-2</v>
      </c>
    </row>
    <row r="104" spans="1:20" x14ac:dyDescent="0.25">
      <c r="B104" s="48"/>
      <c r="C104" s="37" t="s">
        <v>41</v>
      </c>
      <c r="D104" s="50"/>
      <c r="E104" s="17">
        <v>33.642317731284798</v>
      </c>
      <c r="F104" s="17">
        <v>34.233591132740102</v>
      </c>
      <c r="G104" s="17">
        <f>AVERAGE(E104:F104)</f>
        <v>33.937954432012447</v>
      </c>
      <c r="H104" s="17">
        <f>STDEV(E104:F104)</f>
        <v>0.4180934317042812</v>
      </c>
      <c r="I104" s="18">
        <v>31.0019658925093</v>
      </c>
      <c r="J104" s="18">
        <v>31.038926405433099</v>
      </c>
      <c r="K104" s="18">
        <f>AVERAGE(I104:J104)</f>
        <v>31.0204461489712</v>
      </c>
      <c r="L104" s="18">
        <f>STDEV(I104:J104)</f>
        <v>2.6135029324550741E-2</v>
      </c>
      <c r="M104" s="17">
        <f t="shared" si="38"/>
        <v>13.496061189995597</v>
      </c>
      <c r="N104" s="17">
        <f>H104</f>
        <v>0.4180934317042812</v>
      </c>
      <c r="O104" s="18">
        <f>K104-$K$100</f>
        <v>5.3155838991510009</v>
      </c>
      <c r="P104" s="18">
        <f t="shared" ref="P104" si="39">L104</f>
        <v>2.6135029324550741E-2</v>
      </c>
      <c r="Q104" s="17">
        <f t="shared" ref="Q104" si="40">POWER((1+$E$8),-M104)</f>
        <v>2.321607929477465E-4</v>
      </c>
      <c r="R104" s="18">
        <f>POWER((1+$E$9),-O104)</f>
        <v>3.4400075563226273E-2</v>
      </c>
      <c r="S104" s="19">
        <f>Q104/R104</f>
        <v>6.7488454355584815E-3</v>
      </c>
    </row>
    <row r="106" spans="1:20" x14ac:dyDescent="0.25">
      <c r="A106" t="s">
        <v>58</v>
      </c>
      <c r="T106" t="s">
        <v>58</v>
      </c>
    </row>
    <row r="107" spans="1:20" ht="25.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18</v>
      </c>
      <c r="H107" s="14" t="s">
        <v>19</v>
      </c>
      <c r="I107" s="15" t="s">
        <v>20</v>
      </c>
      <c r="J107" s="15" t="s">
        <v>21</v>
      </c>
      <c r="K107" s="15" t="s">
        <v>42</v>
      </c>
      <c r="L107" s="15" t="s">
        <v>22</v>
      </c>
      <c r="M107" s="15" t="s">
        <v>23</v>
      </c>
      <c r="N107" s="14" t="s">
        <v>24</v>
      </c>
      <c r="O107" s="14" t="s">
        <v>25</v>
      </c>
      <c r="P107" s="15" t="s">
        <v>26</v>
      </c>
      <c r="Q107" s="15" t="s">
        <v>27</v>
      </c>
      <c r="R107" s="14" t="s">
        <v>28</v>
      </c>
      <c r="S107" s="15" t="s">
        <v>29</v>
      </c>
      <c r="T107" s="16" t="s">
        <v>30</v>
      </c>
    </row>
    <row r="108" spans="1:20" x14ac:dyDescent="0.25">
      <c r="B108" s="46" t="s">
        <v>31</v>
      </c>
      <c r="C108" s="37" t="s">
        <v>63</v>
      </c>
      <c r="D108" s="39"/>
      <c r="E108" s="17">
        <v>23.180286492292002</v>
      </c>
      <c r="F108" s="17">
        <v>23.2092017831839</v>
      </c>
      <c r="G108" s="17">
        <f>AVERAGE(E108:F108)</f>
        <v>23.194744137737949</v>
      </c>
      <c r="H108" s="17">
        <f>STDEV(E108:F108)</f>
        <v>2.0446198269643109E-2</v>
      </c>
      <c r="I108" s="18">
        <v>27.8631083324976</v>
      </c>
      <c r="J108" s="18">
        <v>27.780374975684399</v>
      </c>
      <c r="K108" s="18">
        <v>28.032490188901001</v>
      </c>
      <c r="L108" s="18">
        <f>AVERAGE(I108:K108)</f>
        <v>27.891991165694332</v>
      </c>
      <c r="M108" s="18">
        <f>STDEV(I108:K108)</f>
        <v>0.12851530540723882</v>
      </c>
      <c r="N108" s="17">
        <f>G108-$G$108</f>
        <v>0</v>
      </c>
      <c r="O108" s="17">
        <f>H108</f>
        <v>2.0446198269643109E-2</v>
      </c>
      <c r="P108" s="18">
        <f>L108-$L$108</f>
        <v>0</v>
      </c>
      <c r="Q108" s="18">
        <f>M108</f>
        <v>0.12851530540723882</v>
      </c>
      <c r="R108" s="17">
        <f>POWER((1+$E$8),-N108)</f>
        <v>1</v>
      </c>
      <c r="S108" s="18">
        <f>POWER((1+$E$9),-P108)</f>
        <v>1</v>
      </c>
      <c r="T108" s="19">
        <f>R108/S108</f>
        <v>1</v>
      </c>
    </row>
    <row r="109" spans="1:20" x14ac:dyDescent="0.25">
      <c r="B109" s="47"/>
      <c r="C109" s="37" t="s">
        <v>43</v>
      </c>
      <c r="D109" s="39"/>
      <c r="E109" s="17"/>
      <c r="F109" s="17"/>
      <c r="G109" s="17" t="e">
        <f>AVERAGE(E109:F109)</f>
        <v>#DIV/0!</v>
      </c>
      <c r="H109" s="17" t="e">
        <f>STDEV(E109:F109)</f>
        <v>#DIV/0!</v>
      </c>
      <c r="I109" s="18">
        <v>29.061144243086801</v>
      </c>
      <c r="J109" s="18">
        <v>29.013805336678399</v>
      </c>
      <c r="K109" s="18"/>
      <c r="L109" s="18">
        <f>AVERAGE(I109:J109)</f>
        <v>29.037474789882602</v>
      </c>
      <c r="M109" s="18">
        <f>STDEV(I109:K109)</f>
        <v>3.3473661735336675E-2</v>
      </c>
      <c r="N109" s="17" t="e">
        <f>G109-$G$108</f>
        <v>#DIV/0!</v>
      </c>
      <c r="O109" s="17" t="e">
        <f>H109</f>
        <v>#DIV/0!</v>
      </c>
      <c r="P109" s="18">
        <f>L109-$L$108</f>
        <v>1.1454836241882695</v>
      </c>
      <c r="Q109" s="18">
        <f>M109</f>
        <v>3.3473661735336675E-2</v>
      </c>
      <c r="R109" s="17" t="e">
        <f>POWER((1+$E$8),-N109)</f>
        <v>#DIV/0!</v>
      </c>
      <c r="S109" s="18">
        <f>POWER((1+$E$9),-P109)</f>
        <v>0.48376601088059112</v>
      </c>
      <c r="T109" s="19" t="e">
        <f>R109/S109</f>
        <v>#DIV/0!</v>
      </c>
    </row>
    <row r="110" spans="1:20" x14ac:dyDescent="0.25">
      <c r="B110" s="47"/>
      <c r="C110" s="37" t="s">
        <v>44</v>
      </c>
      <c r="D110" s="51"/>
      <c r="E110" s="17">
        <v>28.381622247203602</v>
      </c>
      <c r="F110" s="17">
        <v>28.243226761262498</v>
      </c>
      <c r="G110" s="17">
        <f>AVERAGE(E110:F110)</f>
        <v>28.31242450423305</v>
      </c>
      <c r="H110" s="17">
        <f>STDEV(E110:F110)</f>
        <v>9.7860386594561713E-2</v>
      </c>
      <c r="I110" s="18">
        <v>29.916846445608499</v>
      </c>
      <c r="J110" s="18">
        <v>29.872534059126501</v>
      </c>
      <c r="K110" s="18"/>
      <c r="L110" s="18">
        <f>AVERAGE(I110:K110)</f>
        <v>29.8946902523675</v>
      </c>
      <c r="M110" s="18">
        <f>STDEV(I110:K110)</f>
        <v>3.133358897197995E-2</v>
      </c>
      <c r="N110" s="17">
        <f>G110-$G$108</f>
        <v>5.1176803664951009</v>
      </c>
      <c r="O110" s="17">
        <f>H110</f>
        <v>9.7860386594561713E-2</v>
      </c>
      <c r="P110" s="18">
        <f>L110-$L$108</f>
        <v>2.002699086673168</v>
      </c>
      <c r="Q110" s="18">
        <f>M110</f>
        <v>3.133358897197995E-2</v>
      </c>
      <c r="R110" s="17">
        <f>POWER((1+$E$8),-N110)</f>
        <v>4.1871079119742222E-2</v>
      </c>
      <c r="S110" s="18">
        <f>POWER((1+$E$9),-P110)</f>
        <v>0.2809533414961225</v>
      </c>
      <c r="T110" s="19">
        <f>R110/S110</f>
        <v>0.14903214497030673</v>
      </c>
    </row>
    <row r="111" spans="1:20" x14ac:dyDescent="0.25">
      <c r="B111" s="47"/>
      <c r="C111" s="37" t="s">
        <v>45</v>
      </c>
      <c r="D111" s="51"/>
      <c r="E111" s="17">
        <v>30.208639262374099</v>
      </c>
      <c r="F111" s="17">
        <v>30.1254262137845</v>
      </c>
      <c r="G111" s="17">
        <f>AVERAGE(E111:F111)</f>
        <v>30.1670327380793</v>
      </c>
      <c r="H111" s="17">
        <f>STDEV(E111:F111)</f>
        <v>5.8840510940910966E-2</v>
      </c>
      <c r="I111" s="18">
        <v>32.424838240867302</v>
      </c>
      <c r="J111" s="18">
        <v>32.394094483110898</v>
      </c>
      <c r="K111" s="18"/>
      <c r="L111" s="18">
        <f>AVERAGE(I111:K111)</f>
        <v>32.409466361989104</v>
      </c>
      <c r="M111" s="18">
        <f>STDEV(I111:K111)</f>
        <v>2.1739119588710124E-2</v>
      </c>
      <c r="N111" s="17">
        <f>G111-$G$108</f>
        <v>6.9722886003413507</v>
      </c>
      <c r="O111" s="17">
        <f>H111</f>
        <v>5.8840510940910966E-2</v>
      </c>
      <c r="P111" s="18">
        <f>L111-$L$108</f>
        <v>4.5174751962947717</v>
      </c>
      <c r="Q111" s="18">
        <f>M111</f>
        <v>2.1739119588710124E-2</v>
      </c>
      <c r="R111" s="17">
        <f>POWER((1+$E$8),-N111)</f>
        <v>1.3258865967251194E-2</v>
      </c>
      <c r="S111" s="18">
        <f>POWER((1+$E$9),-P111)</f>
        <v>5.7054221600445494E-2</v>
      </c>
      <c r="T111" s="19">
        <f>R111/S111</f>
        <v>0.23239062062933596</v>
      </c>
    </row>
    <row r="112" spans="1:20" x14ac:dyDescent="0.25">
      <c r="B112" s="48"/>
      <c r="C112" s="37" t="s">
        <v>46</v>
      </c>
      <c r="D112" s="51"/>
      <c r="E112" s="17">
        <v>25.5053497030015</v>
      </c>
      <c r="F112" s="17">
        <v>25.561355311865402</v>
      </c>
      <c r="G112" s="17">
        <f>AVERAGE(E112:F112)</f>
        <v>25.533352507433449</v>
      </c>
      <c r="H112" s="17">
        <f>STDEV(E112:F112)</f>
        <v>3.9601945812146711E-2</v>
      </c>
      <c r="I112" s="18">
        <v>29.2694937282212</v>
      </c>
      <c r="J112" s="18">
        <v>28.960875141599601</v>
      </c>
      <c r="K112" s="18"/>
      <c r="L112" s="18">
        <f>AVERAGE(I112:J112)</f>
        <v>29.1151844349104</v>
      </c>
      <c r="M112" s="18">
        <f>STDEV(I112:K112)</f>
        <v>0.21822629540034019</v>
      </c>
      <c r="N112" s="17">
        <f>G112-$G$108</f>
        <v>2.3386083696954998</v>
      </c>
      <c r="O112" s="17">
        <f>H112</f>
        <v>3.9601945812146711E-2</v>
      </c>
      <c r="P112" s="18">
        <f>L112-$L$108</f>
        <v>1.2231932692160683</v>
      </c>
      <c r="Q112" s="18">
        <f t="shared" ref="Q112" si="41">M112</f>
        <v>0.21822629540034019</v>
      </c>
      <c r="R112" s="17">
        <f>POWER((1+$E$8),-N112)</f>
        <v>0.23456378735148559</v>
      </c>
      <c r="S112" s="18">
        <f>POWER((1+$E$9),-P112)</f>
        <v>0.46051205586043886</v>
      </c>
      <c r="T112" s="19">
        <f>R112/S112</f>
        <v>0.50935428153605522</v>
      </c>
    </row>
    <row r="115" spans="1:20" ht="25.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42</v>
      </c>
      <c r="L115" s="15" t="s">
        <v>22</v>
      </c>
      <c r="M115" s="15" t="s">
        <v>23</v>
      </c>
      <c r="N115" s="14" t="s">
        <v>24</v>
      </c>
      <c r="O115" s="14" t="s">
        <v>25</v>
      </c>
      <c r="P115" s="15" t="s">
        <v>26</v>
      </c>
      <c r="Q115" s="15" t="s">
        <v>27</v>
      </c>
      <c r="R115" s="14" t="s">
        <v>28</v>
      </c>
      <c r="S115" s="15" t="s">
        <v>29</v>
      </c>
      <c r="T115" s="16" t="s">
        <v>30</v>
      </c>
    </row>
    <row r="116" spans="1:20" x14ac:dyDescent="0.25">
      <c r="B116" s="46" t="s">
        <v>31</v>
      </c>
      <c r="C116" s="37" t="s">
        <v>63</v>
      </c>
      <c r="D116" s="39"/>
      <c r="E116" s="17">
        <v>23.024408492680799</v>
      </c>
      <c r="F116" s="17">
        <v>22.823769595139598</v>
      </c>
      <c r="G116" s="17">
        <f>AVERAGE(E116:F116)</f>
        <v>22.9240890439102</v>
      </c>
      <c r="H116" s="17">
        <f>STDEV(E116:F116)</f>
        <v>0.14187312502117552</v>
      </c>
      <c r="I116" s="18">
        <v>27.3933838474825</v>
      </c>
      <c r="J116" s="18">
        <v>27.507226502385301</v>
      </c>
      <c r="K116" s="18">
        <v>27.658598845984098</v>
      </c>
      <c r="L116" s="18">
        <f>AVERAGE(I116:K116)</f>
        <v>27.519736398617301</v>
      </c>
      <c r="M116" s="18">
        <f>STDEV(I116:K116)</f>
        <v>0.13304932162680203</v>
      </c>
      <c r="N116" s="17">
        <f>G116-$G$116</f>
        <v>0</v>
      </c>
      <c r="O116" s="17">
        <f>H116</f>
        <v>0.14187312502117552</v>
      </c>
      <c r="P116" s="18">
        <f>L116-$L$116</f>
        <v>0</v>
      </c>
      <c r="Q116" s="18">
        <f>M116</f>
        <v>0.13304932162680203</v>
      </c>
      <c r="R116" s="17">
        <f>POWER((1+$E$8),-N116)</f>
        <v>1</v>
      </c>
      <c r="S116" s="18">
        <f>POWER((1+$E$9),-P116)</f>
        <v>1</v>
      </c>
      <c r="T116" s="19">
        <f>R116/S116</f>
        <v>1</v>
      </c>
    </row>
    <row r="117" spans="1:20" x14ac:dyDescent="0.25">
      <c r="B117" s="47"/>
      <c r="C117" s="37" t="s">
        <v>43</v>
      </c>
      <c r="D117" s="39"/>
      <c r="E117" s="17"/>
      <c r="F117" s="17"/>
      <c r="G117" s="17" t="e">
        <f>AVERAGE(E117:F117)</f>
        <v>#DIV/0!</v>
      </c>
      <c r="H117" s="17" t="e">
        <f>STDEV(E117:F117)</f>
        <v>#DIV/0!</v>
      </c>
      <c r="I117" s="18">
        <v>28.729719573780599</v>
      </c>
      <c r="J117" s="18">
        <v>28.7529886367989</v>
      </c>
      <c r="K117" s="18"/>
      <c r="L117" s="18">
        <f>AVERAGE(I117:K117)</f>
        <v>28.741354105289751</v>
      </c>
      <c r="M117" s="18">
        <f>STDEV(I117:K117)</f>
        <v>1.6453712252097599E-2</v>
      </c>
      <c r="N117" s="17" t="e">
        <f>G117-$G$116</f>
        <v>#DIV/0!</v>
      </c>
      <c r="O117" s="17" t="e">
        <f>H117</f>
        <v>#DIV/0!</v>
      </c>
      <c r="P117" s="18">
        <f>L117-$L$116</f>
        <v>1.2216177066724505</v>
      </c>
      <c r="Q117" s="18">
        <f>M117</f>
        <v>1.6453712252097599E-2</v>
      </c>
      <c r="R117" s="17" t="e">
        <f>POWER((1+$E$8),-N117)</f>
        <v>#DIV/0!</v>
      </c>
      <c r="S117" s="18">
        <f>POWER((1+$E$9),-P117)</f>
        <v>0.46097224182298363</v>
      </c>
      <c r="T117" s="19" t="e">
        <f>R117/S117</f>
        <v>#DIV/0!</v>
      </c>
    </row>
    <row r="118" spans="1:20" x14ac:dyDescent="0.25">
      <c r="B118" s="47"/>
      <c r="C118" s="37" t="s">
        <v>44</v>
      </c>
      <c r="D118" s="51"/>
      <c r="E118" s="17">
        <v>28.444150383845201</v>
      </c>
      <c r="F118" s="17">
        <v>28.3277986977022</v>
      </c>
      <c r="G118" s="17">
        <f>AVERAGE(E118:F118)</f>
        <v>28.385974540773702</v>
      </c>
      <c r="H118" s="17">
        <f>STDEV(E118:F118)</f>
        <v>8.2273066274205456E-2</v>
      </c>
      <c r="I118" s="18">
        <v>29.822177394219</v>
      </c>
      <c r="J118" s="18">
        <v>29.728330476046398</v>
      </c>
      <c r="K118" s="18"/>
      <c r="L118" s="18">
        <f>AVERAGE(I118:K118)</f>
        <v>29.775253935132699</v>
      </c>
      <c r="M118" s="18">
        <f>STDEV(I118:K118)</f>
        <v>6.6359792233305945E-2</v>
      </c>
      <c r="N118" s="17">
        <f>G118-$G$116</f>
        <v>5.461885496863502</v>
      </c>
      <c r="O118" s="17">
        <f>H118</f>
        <v>8.2273066274205456E-2</v>
      </c>
      <c r="P118" s="18">
        <f>L118-$L$116</f>
        <v>2.2555175365153985</v>
      </c>
      <c r="Q118" s="18">
        <f>M118</f>
        <v>6.6359792233305945E-2</v>
      </c>
      <c r="R118" s="17">
        <f>POWER((1+$E$8),-N118)</f>
        <v>3.382414336458324E-2</v>
      </c>
      <c r="S118" s="18">
        <f>POWER((1+$E$9),-P118)</f>
        <v>0.23934833561824101</v>
      </c>
      <c r="T118" s="19">
        <f>R118/S118</f>
        <v>0.14131764600415905</v>
      </c>
    </row>
    <row r="119" spans="1:20" x14ac:dyDescent="0.25">
      <c r="B119" s="47"/>
      <c r="C119" s="37" t="s">
        <v>45</v>
      </c>
      <c r="D119" s="51"/>
      <c r="E119" s="17">
        <v>30.380633790338798</v>
      </c>
      <c r="F119" s="17">
        <v>30.1652335959078</v>
      </c>
      <c r="G119" s="17">
        <f>AVERAGE(E119:F119)</f>
        <v>30.272933693123299</v>
      </c>
      <c r="H119" s="17">
        <f>STDEV(E119:F119)</f>
        <v>0.15231093815105964</v>
      </c>
      <c r="I119" s="18">
        <v>32.156739598580103</v>
      </c>
      <c r="J119" s="18">
        <v>31.538657643410101</v>
      </c>
      <c r="K119" s="18"/>
      <c r="L119" s="18">
        <f>AVERAGE(I119:K119)</f>
        <v>31.847698620995104</v>
      </c>
      <c r="M119" s="18">
        <f>STDEV(I119:K119)</f>
        <v>0.43704994182974799</v>
      </c>
      <c r="N119" s="17">
        <f>G119-$G$116</f>
        <v>7.348844649213099</v>
      </c>
      <c r="O119" s="17">
        <f>H119</f>
        <v>0.15231093815105964</v>
      </c>
      <c r="P119" s="18">
        <f>L119-$L$116</f>
        <v>4.3279622223778027</v>
      </c>
      <c r="Q119" s="18">
        <f>M119</f>
        <v>0.43704994182974799</v>
      </c>
      <c r="R119" s="17">
        <f>POWER((1+$E$8),-N119)</f>
        <v>1.0498024871137025E-2</v>
      </c>
      <c r="S119" s="18">
        <f>POWER((1+$E$9),-P119)</f>
        <v>6.4337303991851766E-2</v>
      </c>
      <c r="T119" s="19">
        <f>R119/S119</f>
        <v>0.16317166278006592</v>
      </c>
    </row>
    <row r="120" spans="1:20" x14ac:dyDescent="0.25">
      <c r="B120" s="48"/>
      <c r="C120" s="37" t="s">
        <v>46</v>
      </c>
      <c r="D120" s="51"/>
      <c r="E120" s="17">
        <v>25.463124243074802</v>
      </c>
      <c r="F120" s="17">
        <v>25.5970800079531</v>
      </c>
      <c r="G120" s="17">
        <f>AVERAGE(E120:F120)</f>
        <v>25.530102125513949</v>
      </c>
      <c r="H120" s="17">
        <f>STDEV(E120:F120)</f>
        <v>9.4721029724475173E-2</v>
      </c>
      <c r="I120" s="18">
        <v>28.9620702357387</v>
      </c>
      <c r="J120" s="18">
        <v>28.701644427331299</v>
      </c>
      <c r="K120" s="18"/>
      <c r="L120" s="18">
        <f>AVERAGE(I120:K120)</f>
        <v>28.831857331534998</v>
      </c>
      <c r="M120" s="18">
        <f>STDEV(I120:K120)</f>
        <v>0.18414885512086193</v>
      </c>
      <c r="N120" s="17">
        <f>G120-$G$116</f>
        <v>2.6060130816037486</v>
      </c>
      <c r="O120" s="17">
        <f>H120</f>
        <v>9.4721029724475173E-2</v>
      </c>
      <c r="P120" s="18">
        <f>L120-$L$116</f>
        <v>1.312120932917697</v>
      </c>
      <c r="Q120" s="18">
        <f t="shared" ref="Q120" si="42">M120</f>
        <v>0.18414885512086193</v>
      </c>
      <c r="R120" s="17">
        <f>POWER((1+$E$8),-N120)</f>
        <v>0.19872586116624621</v>
      </c>
      <c r="S120" s="18">
        <f>POWER((1+$E$9),-P120)</f>
        <v>0.43526947202855126</v>
      </c>
      <c r="T120" s="19">
        <f>R120/S120</f>
        <v>0.45655823331715506</v>
      </c>
    </row>
    <row r="121" spans="1:20" x14ac:dyDescent="0.25">
      <c r="B121" s="24"/>
      <c r="C121" s="25"/>
      <c r="D121" s="26"/>
      <c r="E121" s="27"/>
      <c r="F121" s="27"/>
      <c r="G121" s="27"/>
      <c r="H121" s="27"/>
      <c r="I121" s="28"/>
      <c r="J121" s="28"/>
      <c r="K121" s="28"/>
      <c r="L121" s="28"/>
      <c r="M121" s="28"/>
      <c r="N121" s="27"/>
      <c r="O121" s="27"/>
      <c r="P121" s="28"/>
      <c r="Q121" s="28"/>
      <c r="R121" s="27"/>
    </row>
    <row r="122" spans="1:20" x14ac:dyDescent="0.25">
      <c r="A122" t="s">
        <v>59</v>
      </c>
      <c r="S122" t="s">
        <v>59</v>
      </c>
    </row>
    <row r="123" spans="1:20" ht="25.5" x14ac:dyDescent="0.25">
      <c r="B123" s="6" t="s">
        <v>14</v>
      </c>
      <c r="C123" s="44" t="s">
        <v>15</v>
      </c>
      <c r="D123" s="45"/>
      <c r="E123" s="14" t="s">
        <v>16</v>
      </c>
      <c r="F123" s="14" t="s">
        <v>17</v>
      </c>
      <c r="G123" s="14" t="s">
        <v>18</v>
      </c>
      <c r="H123" s="14" t="s">
        <v>19</v>
      </c>
      <c r="I123" s="15" t="s">
        <v>20</v>
      </c>
      <c r="J123" s="15" t="s">
        <v>21</v>
      </c>
      <c r="K123" s="15" t="s">
        <v>22</v>
      </c>
      <c r="L123" s="15" t="s">
        <v>23</v>
      </c>
      <c r="M123" s="14" t="s">
        <v>24</v>
      </c>
      <c r="N123" s="14" t="s">
        <v>25</v>
      </c>
      <c r="O123" s="15" t="s">
        <v>26</v>
      </c>
      <c r="P123" s="15" t="s">
        <v>27</v>
      </c>
      <c r="Q123" s="14" t="s">
        <v>28</v>
      </c>
      <c r="R123" s="15" t="s">
        <v>29</v>
      </c>
      <c r="S123" s="16" t="s">
        <v>30</v>
      </c>
    </row>
    <row r="124" spans="1:20" x14ac:dyDescent="0.25">
      <c r="B124" s="46" t="s">
        <v>31</v>
      </c>
      <c r="C124" s="37" t="s">
        <v>63</v>
      </c>
      <c r="D124" s="39"/>
      <c r="E124" s="17">
        <v>20.484170750620301</v>
      </c>
      <c r="F124" s="17">
        <v>20.399615733413398</v>
      </c>
      <c r="G124" s="17">
        <f>AVERAGE(E124:F124)</f>
        <v>20.44189324201685</v>
      </c>
      <c r="H124" s="17">
        <f>STDEV(E124:F124)</f>
        <v>5.978942605034597E-2</v>
      </c>
      <c r="I124" s="18">
        <v>25.167684435073198</v>
      </c>
      <c r="J124" s="18">
        <v>25.2576687888964</v>
      </c>
      <c r="K124" s="18">
        <f>AVERAGE(I124:J124)</f>
        <v>25.212676611984797</v>
      </c>
      <c r="L124" s="18">
        <f>STDEV(I124:J124)</f>
        <v>6.3628546789075244E-2</v>
      </c>
      <c r="M124" s="17">
        <f>G124-$G$124</f>
        <v>0</v>
      </c>
      <c r="N124" s="17">
        <f>H124</f>
        <v>5.978942605034597E-2</v>
      </c>
      <c r="O124" s="18">
        <f>K124-$K$124</f>
        <v>0</v>
      </c>
      <c r="P124" s="18">
        <f>L124</f>
        <v>6.3628546789075244E-2</v>
      </c>
      <c r="Q124" s="17">
        <f>POWER((1+$E$8),-M124)</f>
        <v>1</v>
      </c>
      <c r="R124" s="18">
        <f>POWER((1+$E$9),-O124)</f>
        <v>1</v>
      </c>
      <c r="S124" s="19">
        <f>Q124/R124</f>
        <v>1</v>
      </c>
    </row>
    <row r="125" spans="1:20" x14ac:dyDescent="0.25">
      <c r="B125" s="47"/>
      <c r="C125" s="37"/>
      <c r="D125" s="39"/>
      <c r="E125" s="17"/>
      <c r="F125" s="17"/>
      <c r="G125" s="17" t="e">
        <f>AVERAGE(E125:F125)</f>
        <v>#DIV/0!</v>
      </c>
      <c r="H125" s="17" t="e">
        <f>STDEV(E125:F125)</f>
        <v>#DIV/0!</v>
      </c>
      <c r="I125" s="18"/>
      <c r="J125" s="18"/>
      <c r="K125" s="18" t="e">
        <f>AVERAGE(I125:J125)</f>
        <v>#DIV/0!</v>
      </c>
      <c r="L125" s="18" t="e">
        <f>STDEV(I125:J125)</f>
        <v>#DIV/0!</v>
      </c>
      <c r="M125" s="17" t="e">
        <f>G125-$G$124</f>
        <v>#DIV/0!</v>
      </c>
      <c r="N125" s="17" t="e">
        <f>H125</f>
        <v>#DIV/0!</v>
      </c>
      <c r="O125" s="18" t="e">
        <f>K125-$K$124</f>
        <v>#DIV/0!</v>
      </c>
      <c r="P125" s="18" t="e">
        <f>L125</f>
        <v>#DIV/0!</v>
      </c>
      <c r="Q125" s="17" t="e">
        <f>POWER((1+$E$8),-M125)</f>
        <v>#DIV/0!</v>
      </c>
      <c r="R125" s="18" t="e">
        <f>POWER((1+$E$9),-O125)</f>
        <v>#DIV/0!</v>
      </c>
      <c r="S125" s="19" t="e">
        <f>Q125/R125</f>
        <v>#DIV/0!</v>
      </c>
    </row>
    <row r="126" spans="1:20" x14ac:dyDescent="0.25">
      <c r="B126" s="47"/>
      <c r="C126" s="37" t="s">
        <v>44</v>
      </c>
      <c r="D126" s="51"/>
      <c r="E126" s="17">
        <v>26.0980971435893</v>
      </c>
      <c r="F126" s="17">
        <v>26.171182465881</v>
      </c>
      <c r="G126" s="17">
        <f>AVERAGE(E126:F126)</f>
        <v>26.134639804735151</v>
      </c>
      <c r="H126" s="17">
        <f>STDEV(E126:F126)</f>
        <v>5.1679126997665303E-2</v>
      </c>
      <c r="I126" s="18">
        <v>27.3322630343689</v>
      </c>
      <c r="J126" s="18">
        <v>27.275821876848301</v>
      </c>
      <c r="K126" s="18">
        <f>AVERAGE(I126:J126)</f>
        <v>27.304042455608602</v>
      </c>
      <c r="L126" s="18">
        <f>STDEV(I126:J126)</f>
        <v>3.9909925220833482E-2</v>
      </c>
      <c r="M126" s="17">
        <f>G126-$G$124</f>
        <v>5.6927465627183018</v>
      </c>
      <c r="N126" s="17">
        <f>H126</f>
        <v>5.1679126997665303E-2</v>
      </c>
      <c r="O126" s="18">
        <f>K126-$K$124</f>
        <v>2.0913658436238052</v>
      </c>
      <c r="P126" s="18">
        <f>L126</f>
        <v>3.9909925220833482E-2</v>
      </c>
      <c r="Q126" s="17">
        <f>POWER((1+$E$8),-M126)</f>
        <v>2.9313027771848091E-2</v>
      </c>
      <c r="R126" s="18">
        <f>POWER((1+$E$9),-O126)</f>
        <v>0.26559704373620618</v>
      </c>
      <c r="S126" s="19">
        <f>Q126/R126</f>
        <v>0.11036654384211483</v>
      </c>
    </row>
    <row r="127" spans="1:20" x14ac:dyDescent="0.25">
      <c r="B127" s="47"/>
      <c r="C127" s="37" t="s">
        <v>45</v>
      </c>
      <c r="D127" s="51"/>
      <c r="E127" s="17">
        <v>28.143998672371598</v>
      </c>
      <c r="F127" s="17">
        <v>28.437208648450799</v>
      </c>
      <c r="G127" s="17">
        <f>AVERAGE(E127:F127)</f>
        <v>28.2906036604112</v>
      </c>
      <c r="H127" s="17">
        <f>STDEV(E127:F127)</f>
        <v>0.20733076239714815</v>
      </c>
      <c r="I127" s="18">
        <v>29.737032251813101</v>
      </c>
      <c r="J127" s="18">
        <v>30.097726346054301</v>
      </c>
      <c r="K127" s="18">
        <f>AVERAGE(I127:J127)</f>
        <v>29.917379298933703</v>
      </c>
      <c r="L127" s="18">
        <f>STDEV(I127:J127)</f>
        <v>0.25504923997189233</v>
      </c>
      <c r="M127" s="17">
        <f>G127-$G$124</f>
        <v>7.8487104183943508</v>
      </c>
      <c r="N127" s="17">
        <f>H127</f>
        <v>0.20733076239714815</v>
      </c>
      <c r="O127" s="18">
        <f>K127-$K$124</f>
        <v>4.7047026869489059</v>
      </c>
      <c r="P127" s="18">
        <f>L127</f>
        <v>0.25504923997189233</v>
      </c>
      <c r="Q127" s="17">
        <f>POWER((1+$E$8),-M127)</f>
        <v>7.7002362167736E-3</v>
      </c>
      <c r="R127" s="18">
        <f>POWER((1+$E$9),-O127)</f>
        <v>5.0668953025450984E-2</v>
      </c>
      <c r="S127" s="19">
        <f>Q127/R127</f>
        <v>0.15197148859392803</v>
      </c>
    </row>
    <row r="128" spans="1:20" x14ac:dyDescent="0.25">
      <c r="B128" s="48"/>
      <c r="C128" s="37"/>
      <c r="D128" s="51"/>
      <c r="E128" s="17"/>
      <c r="F128" s="17"/>
      <c r="G128" s="17" t="e">
        <f>AVERAGE(E128:F128)</f>
        <v>#DIV/0!</v>
      </c>
      <c r="H128" s="17" t="e">
        <f>STDEV(E128:F128)</f>
        <v>#DIV/0!</v>
      </c>
      <c r="I128" s="18"/>
      <c r="J128" s="18"/>
      <c r="K128" s="18" t="e">
        <f>AVERAGE(I128:J128)</f>
        <v>#DIV/0!</v>
      </c>
      <c r="L128" s="18" t="e">
        <f>STDEV(I128:J128)</f>
        <v>#DIV/0!</v>
      </c>
      <c r="M128" s="17" t="e">
        <f>G128-$G$124</f>
        <v>#DIV/0!</v>
      </c>
      <c r="N128" s="17" t="e">
        <f>H128</f>
        <v>#DIV/0!</v>
      </c>
      <c r="O128" s="18" t="e">
        <f>K128-$K$124</f>
        <v>#DIV/0!</v>
      </c>
      <c r="P128" s="18" t="e">
        <f t="shared" ref="P128" si="43">L128</f>
        <v>#DIV/0!</v>
      </c>
      <c r="Q128" s="17" t="e">
        <f t="shared" ref="Q128" si="44">POWER((1+$E$8),-M128)</f>
        <v>#DIV/0!</v>
      </c>
      <c r="R128" s="18" t="e">
        <f>POWER((1+$E$9),-O128)</f>
        <v>#DIV/0!</v>
      </c>
      <c r="S128" s="19" t="e">
        <f>Q128/R128</f>
        <v>#DIV/0!</v>
      </c>
    </row>
    <row r="131" spans="1:21" ht="25.5" x14ac:dyDescent="0.25">
      <c r="B131" s="6" t="s">
        <v>14</v>
      </c>
      <c r="C131" s="44" t="s">
        <v>15</v>
      </c>
      <c r="D131" s="45"/>
      <c r="E131" s="14" t="s">
        <v>16</v>
      </c>
      <c r="F131" s="14" t="s">
        <v>17</v>
      </c>
      <c r="G131" s="14" t="s">
        <v>18</v>
      </c>
      <c r="H131" s="14" t="s">
        <v>19</v>
      </c>
      <c r="I131" s="15" t="s">
        <v>20</v>
      </c>
      <c r="J131" s="15" t="s">
        <v>21</v>
      </c>
      <c r="K131" s="15" t="s">
        <v>22</v>
      </c>
      <c r="L131" s="15" t="s">
        <v>23</v>
      </c>
      <c r="M131" s="14" t="s">
        <v>24</v>
      </c>
      <c r="N131" s="14" t="s">
        <v>25</v>
      </c>
      <c r="O131" s="15" t="s">
        <v>26</v>
      </c>
      <c r="P131" s="15" t="s">
        <v>27</v>
      </c>
      <c r="Q131" s="14" t="s">
        <v>28</v>
      </c>
      <c r="R131" s="15" t="s">
        <v>29</v>
      </c>
      <c r="S131" s="16" t="s">
        <v>30</v>
      </c>
    </row>
    <row r="132" spans="1:21" x14ac:dyDescent="0.25">
      <c r="B132" s="46" t="s">
        <v>31</v>
      </c>
      <c r="C132" s="37" t="s">
        <v>63</v>
      </c>
      <c r="D132" s="39"/>
      <c r="E132" s="17">
        <v>21.04</v>
      </c>
      <c r="F132" s="17"/>
      <c r="G132" s="17">
        <f>AVERAGE(E132:F132)</f>
        <v>21.04</v>
      </c>
      <c r="H132" s="17" t="e">
        <f>STDEV(E132:F132)</f>
        <v>#DIV/0!</v>
      </c>
      <c r="I132" s="18">
        <v>25.704862249820199</v>
      </c>
      <c r="J132" s="18"/>
      <c r="K132" s="18">
        <f>AVERAGE(I132:J132)</f>
        <v>25.704862249820199</v>
      </c>
      <c r="L132" s="18" t="e">
        <f>STDEV(I132:J132)</f>
        <v>#DIV/0!</v>
      </c>
      <c r="M132" s="17">
        <f>G132-$G$132</f>
        <v>0</v>
      </c>
      <c r="N132" s="17" t="e">
        <f>H132</f>
        <v>#DIV/0!</v>
      </c>
      <c r="O132" s="18">
        <f>K132-$K$132</f>
        <v>0</v>
      </c>
      <c r="P132" s="18" t="e">
        <f>L132</f>
        <v>#DIV/0!</v>
      </c>
      <c r="Q132" s="17">
        <f>POWER((1+$E$8),-M132)</f>
        <v>1</v>
      </c>
      <c r="R132" s="18">
        <f>POWER((1+$E$9),-O132)</f>
        <v>1</v>
      </c>
      <c r="S132" s="19">
        <f>Q132/R132</f>
        <v>1</v>
      </c>
    </row>
    <row r="133" spans="1:21" x14ac:dyDescent="0.25">
      <c r="B133" s="47"/>
      <c r="C133" s="37"/>
      <c r="D133" s="39"/>
      <c r="E133" s="17"/>
      <c r="F133" s="17"/>
      <c r="G133" s="17" t="e">
        <f>AVERAGE(E133:F133)</f>
        <v>#DIV/0!</v>
      </c>
      <c r="H133" s="17" t="e">
        <f>STDEV(E133:F133)</f>
        <v>#DIV/0!</v>
      </c>
      <c r="I133" s="18"/>
      <c r="J133" s="18"/>
      <c r="K133" s="18" t="e">
        <f>AVERAGE(I133:J133)</f>
        <v>#DIV/0!</v>
      </c>
      <c r="L133" s="18" t="e">
        <f>STDEV(I133:J133)</f>
        <v>#DIV/0!</v>
      </c>
      <c r="M133" s="17" t="e">
        <f>G133-$G$132</f>
        <v>#DIV/0!</v>
      </c>
      <c r="N133" s="17" t="e">
        <f>H133</f>
        <v>#DIV/0!</v>
      </c>
      <c r="O133" s="18" t="e">
        <f>K133-$K$132</f>
        <v>#DIV/0!</v>
      </c>
      <c r="P133" s="18" t="e">
        <f>L133</f>
        <v>#DIV/0!</v>
      </c>
      <c r="Q133" s="17" t="e">
        <f>POWER((1+$E$8),-M133)</f>
        <v>#DIV/0!</v>
      </c>
      <c r="R133" s="18" t="e">
        <f>POWER((1+$E$9),-O133)</f>
        <v>#DIV/0!</v>
      </c>
      <c r="S133" s="19" t="e">
        <f>Q133/R133</f>
        <v>#DIV/0!</v>
      </c>
    </row>
    <row r="134" spans="1:21" x14ac:dyDescent="0.25">
      <c r="B134" s="47"/>
      <c r="C134" s="37" t="s">
        <v>44</v>
      </c>
      <c r="D134" s="51"/>
      <c r="E134" s="17">
        <v>26.696988844360401</v>
      </c>
      <c r="F134" s="17">
        <v>26.768803617733202</v>
      </c>
      <c r="G134" s="17">
        <f>AVERAGE(E134:F134)</f>
        <v>26.732896231046801</v>
      </c>
      <c r="H134" s="17">
        <f>STDEV(E134:F134)</f>
        <v>5.0780713241282194E-2</v>
      </c>
      <c r="I134" s="18">
        <v>28.210724824641801</v>
      </c>
      <c r="J134" s="18">
        <v>28.280965873204501</v>
      </c>
      <c r="K134" s="18">
        <f>AVERAGE(I134:J134)</f>
        <v>28.245845348923151</v>
      </c>
      <c r="L134" s="18">
        <f>STDEV(I134:J134)</f>
        <v>4.9667921756338669E-2</v>
      </c>
      <c r="M134" s="17">
        <f>G134-$G$132</f>
        <v>5.6928962310468023</v>
      </c>
      <c r="N134" s="17">
        <f>H134</f>
        <v>5.0780713241282194E-2</v>
      </c>
      <c r="O134" s="18">
        <f>K134-$K$132</f>
        <v>2.5409830991029523</v>
      </c>
      <c r="P134" s="18">
        <f>L134</f>
        <v>4.9667921756338669E-2</v>
      </c>
      <c r="Q134" s="17">
        <f>POWER((1+$E$8),-M134)</f>
        <v>2.9310307644480608E-2</v>
      </c>
      <c r="R134" s="18">
        <f>POWER((1+$E$9),-O134)</f>
        <v>0.19972779210631766</v>
      </c>
      <c r="S134" s="19">
        <f>Q134/R134</f>
        <v>0.14675127249631015</v>
      </c>
    </row>
    <row r="135" spans="1:21" x14ac:dyDescent="0.25">
      <c r="B135" s="47"/>
      <c r="C135" s="37"/>
      <c r="D135" s="51"/>
      <c r="E135" s="17"/>
      <c r="F135" s="17"/>
      <c r="G135" s="17" t="e">
        <f>AVERAGE(E135:F135)</f>
        <v>#DIV/0!</v>
      </c>
      <c r="H135" s="17" t="e">
        <f>STDEV(E135:F135)</f>
        <v>#DIV/0!</v>
      </c>
      <c r="I135" s="18"/>
      <c r="J135" s="18"/>
      <c r="K135" s="18" t="e">
        <f>AVERAGE(I135:J135)</f>
        <v>#DIV/0!</v>
      </c>
      <c r="L135" s="18" t="e">
        <f>STDEV(I135:J135)</f>
        <v>#DIV/0!</v>
      </c>
      <c r="M135" s="17" t="e">
        <f>G135-$G$132</f>
        <v>#DIV/0!</v>
      </c>
      <c r="N135" s="17" t="e">
        <f>H135</f>
        <v>#DIV/0!</v>
      </c>
      <c r="O135" s="18" t="e">
        <f>K135-$K$132</f>
        <v>#DIV/0!</v>
      </c>
      <c r="P135" s="18" t="e">
        <f>L135</f>
        <v>#DIV/0!</v>
      </c>
      <c r="Q135" s="17" t="e">
        <f>POWER((1+$E$8),-M135)</f>
        <v>#DIV/0!</v>
      </c>
      <c r="R135" s="18" t="e">
        <f>POWER((1+$E$9),-O135)</f>
        <v>#DIV/0!</v>
      </c>
      <c r="S135" s="19" t="e">
        <f>Q135/R135</f>
        <v>#DIV/0!</v>
      </c>
    </row>
    <row r="136" spans="1:21" x14ac:dyDescent="0.25">
      <c r="B136" s="48"/>
      <c r="C136" s="37"/>
      <c r="D136" s="51"/>
      <c r="E136" s="17"/>
      <c r="F136" s="17"/>
      <c r="G136" s="17" t="e">
        <f>AVERAGE(E136:F136)</f>
        <v>#DIV/0!</v>
      </c>
      <c r="H136" s="17" t="e">
        <f>STDEV(E136:F136)</f>
        <v>#DIV/0!</v>
      </c>
      <c r="I136" s="18"/>
      <c r="J136" s="18"/>
      <c r="K136" s="18" t="e">
        <f>AVERAGE(I136:J136)</f>
        <v>#DIV/0!</v>
      </c>
      <c r="L136" s="18" t="e">
        <f>STDEV(I136:J136)</f>
        <v>#DIV/0!</v>
      </c>
      <c r="M136" s="17" t="e">
        <f>G136-$G$132</f>
        <v>#DIV/0!</v>
      </c>
      <c r="N136" s="17" t="e">
        <f>H136</f>
        <v>#DIV/0!</v>
      </c>
      <c r="O136" s="18" t="e">
        <f>K136-$K$132</f>
        <v>#DIV/0!</v>
      </c>
      <c r="P136" s="18" t="e">
        <f t="shared" ref="P136" si="45">L136</f>
        <v>#DIV/0!</v>
      </c>
      <c r="Q136" s="17" t="e">
        <f t="shared" ref="Q136" si="46">POWER((1+$E$8),-M136)</f>
        <v>#DIV/0!</v>
      </c>
      <c r="R136" s="18" t="e">
        <f>POWER((1+$E$9),-O136)</f>
        <v>#DIV/0!</v>
      </c>
      <c r="S136" s="19" t="e">
        <f>Q136/R136</f>
        <v>#DIV/0!</v>
      </c>
    </row>
    <row r="138" spans="1:21" x14ac:dyDescent="0.25">
      <c r="A138" t="s">
        <v>60</v>
      </c>
      <c r="U138" t="s">
        <v>60</v>
      </c>
    </row>
    <row r="139" spans="1:21" ht="25.5" x14ac:dyDescent="0.25">
      <c r="B139" s="6" t="s">
        <v>14</v>
      </c>
      <c r="C139" s="44" t="s">
        <v>15</v>
      </c>
      <c r="D139" s="45"/>
      <c r="E139" s="14" t="s">
        <v>16</v>
      </c>
      <c r="F139" s="14" t="s">
        <v>17</v>
      </c>
      <c r="G139" s="14" t="s">
        <v>47</v>
      </c>
      <c r="H139" s="14" t="s">
        <v>18</v>
      </c>
      <c r="I139" s="14" t="s">
        <v>19</v>
      </c>
      <c r="J139" s="15" t="s">
        <v>20</v>
      </c>
      <c r="K139" s="15" t="s">
        <v>21</v>
      </c>
      <c r="L139" s="15" t="s">
        <v>42</v>
      </c>
      <c r="M139" s="15" t="s">
        <v>22</v>
      </c>
      <c r="N139" s="15" t="s">
        <v>23</v>
      </c>
      <c r="O139" s="14" t="s">
        <v>24</v>
      </c>
      <c r="P139" s="14" t="s">
        <v>25</v>
      </c>
      <c r="Q139" s="15" t="s">
        <v>26</v>
      </c>
      <c r="R139" s="15" t="s">
        <v>27</v>
      </c>
      <c r="S139" s="14" t="s">
        <v>28</v>
      </c>
      <c r="T139" s="15" t="s">
        <v>29</v>
      </c>
      <c r="U139" s="16" t="s">
        <v>30</v>
      </c>
    </row>
    <row r="140" spans="1:21" x14ac:dyDescent="0.25">
      <c r="B140" s="46" t="s">
        <v>31</v>
      </c>
      <c r="C140" s="37" t="s">
        <v>63</v>
      </c>
      <c r="D140" s="39"/>
      <c r="E140" s="17">
        <v>21.309558229593499</v>
      </c>
      <c r="F140" s="17">
        <v>21.290124085655499</v>
      </c>
      <c r="G140" s="17">
        <v>21.3012838406651</v>
      </c>
      <c r="H140" s="17">
        <f>AVERAGE(E140:G140)</f>
        <v>21.300322051971367</v>
      </c>
      <c r="I140" s="17">
        <f>STDEV(E140:G140)</f>
        <v>9.7527055614977116E-3</v>
      </c>
      <c r="J140" s="18">
        <v>26.247402185776998</v>
      </c>
      <c r="K140" s="18">
        <v>26.273243755354201</v>
      </c>
      <c r="L140" s="18">
        <v>26.470162261523999</v>
      </c>
      <c r="M140" s="18">
        <f>AVERAGE(J140:L140)</f>
        <v>26.330269400885069</v>
      </c>
      <c r="N140" s="18">
        <f>STDEV(J140:L140)</f>
        <v>0.12183782673234643</v>
      </c>
      <c r="O140" s="17">
        <f>H140-$H$140</f>
        <v>0</v>
      </c>
      <c r="P140" s="17">
        <f>I140</f>
        <v>9.7527055614977116E-3</v>
      </c>
      <c r="Q140" s="18">
        <f>M140-$M$140</f>
        <v>0</v>
      </c>
      <c r="R140" s="18">
        <f>N140</f>
        <v>0.12183782673234643</v>
      </c>
      <c r="S140" s="17">
        <f>POWER((1+$E$8),-O140)</f>
        <v>1</v>
      </c>
      <c r="T140" s="18">
        <f>POWER((1+$E$9),-Q140)</f>
        <v>1</v>
      </c>
      <c r="U140" s="19">
        <f>S140/T140</f>
        <v>1</v>
      </c>
    </row>
    <row r="141" spans="1:21" x14ac:dyDescent="0.25">
      <c r="B141" s="47"/>
      <c r="C141" s="37" t="s">
        <v>48</v>
      </c>
      <c r="D141" s="39"/>
      <c r="E141" s="17">
        <v>30.349251234339501</v>
      </c>
      <c r="F141" s="17">
        <v>30.3284615928089</v>
      </c>
      <c r="G141" s="17"/>
      <c r="H141" s="17">
        <f>AVERAGE(E141:G141)</f>
        <v>30.338856413574199</v>
      </c>
      <c r="I141" s="17">
        <f>STDEV(E141:G141)</f>
        <v>1.4700496504725937E-2</v>
      </c>
      <c r="J141" s="18">
        <v>32.023869228117903</v>
      </c>
      <c r="K141" s="18">
        <v>31.833251478048901</v>
      </c>
      <c r="L141" s="18"/>
      <c r="M141" s="18">
        <f t="shared" ref="M141:M144" si="47">AVERAGE(J141:L141)</f>
        <v>31.928560353083402</v>
      </c>
      <c r="N141" s="18">
        <f>STDEV(J141:L141)</f>
        <v>0.13478710368831384</v>
      </c>
      <c r="O141" s="17">
        <f>H141-$H$140</f>
        <v>9.0385343616028315</v>
      </c>
      <c r="P141" s="17">
        <f>I141</f>
        <v>1.4700496504725937E-2</v>
      </c>
      <c r="Q141" s="18">
        <f>M141-$M$140</f>
        <v>5.5982909521983331</v>
      </c>
      <c r="R141" s="18">
        <f>N141</f>
        <v>0.13478710368831384</v>
      </c>
      <c r="S141" s="17">
        <f>POWER((1+$E$8),-O141)</f>
        <v>3.6822136421236981E-3</v>
      </c>
      <c r="T141" s="18">
        <f>POWER((1+$E$9),-Q141)</f>
        <v>2.8755898024773147E-2</v>
      </c>
      <c r="U141" s="19">
        <f>S141/T141</f>
        <v>0.12805072680920898</v>
      </c>
    </row>
    <row r="142" spans="1:21" x14ac:dyDescent="0.25">
      <c r="B142" s="47"/>
      <c r="C142" s="37">
        <v>8.24</v>
      </c>
      <c r="D142" s="51"/>
      <c r="E142" s="17">
        <v>32.936466900307302</v>
      </c>
      <c r="F142" s="17">
        <v>32.675664712963403</v>
      </c>
      <c r="G142" s="17"/>
      <c r="H142" s="17">
        <f>AVERAGE(E142:G142)</f>
        <v>32.806065806635353</v>
      </c>
      <c r="I142" s="17">
        <f>STDEV(E142:G142)</f>
        <v>0.18441499521915508</v>
      </c>
      <c r="J142" s="18">
        <v>32.108130162024899</v>
      </c>
      <c r="K142" s="18">
        <v>32.017712447832899</v>
      </c>
      <c r="L142" s="18"/>
      <c r="M142" s="18">
        <f t="shared" si="47"/>
        <v>32.062921304928899</v>
      </c>
      <c r="N142" s="18">
        <f>STDEV(J142:L142)</f>
        <v>6.3934978844550461E-2</v>
      </c>
      <c r="O142" s="17">
        <f>H142-$H$140</f>
        <v>11.505743754663985</v>
      </c>
      <c r="P142" s="17">
        <f>I142</f>
        <v>0.18441499521915508</v>
      </c>
      <c r="Q142" s="18">
        <f>M142-$M$140</f>
        <v>5.7326519040438306</v>
      </c>
      <c r="R142" s="18">
        <f>N142</f>
        <v>6.3934978844550461E-2</v>
      </c>
      <c r="S142" s="17">
        <f>POWER((1+$E$8),-O142)</f>
        <v>7.9751772270293328E-4</v>
      </c>
      <c r="T142" s="18">
        <f>POWER((1+$E$9),-Q142)</f>
        <v>2.6408019936004924E-2</v>
      </c>
      <c r="U142" s="19">
        <f>S142/T142</f>
        <v>3.0199830378633979E-2</v>
      </c>
    </row>
    <row r="143" spans="1:21" x14ac:dyDescent="0.25">
      <c r="B143" s="47"/>
      <c r="C143" s="37">
        <v>8.48</v>
      </c>
      <c r="D143" s="51"/>
      <c r="E143" s="17">
        <v>34.108795338641897</v>
      </c>
      <c r="F143" s="17">
        <v>34.453573188856801</v>
      </c>
      <c r="G143" s="17"/>
      <c r="H143" s="17">
        <f>AVERAGE(E143:G143)</f>
        <v>34.281184263749353</v>
      </c>
      <c r="I143" s="17">
        <f>STDEV(E143:G143)</f>
        <v>0.24379475588987801</v>
      </c>
      <c r="J143" s="18">
        <v>33.6231966123257</v>
      </c>
      <c r="K143" s="18">
        <v>33.6231966123257</v>
      </c>
      <c r="L143" s="18"/>
      <c r="M143" s="18">
        <f t="shared" si="47"/>
        <v>33.6231966123257</v>
      </c>
      <c r="N143" s="18">
        <f>STDEV(J143:L143)</f>
        <v>0</v>
      </c>
      <c r="O143" s="17">
        <f>H143-$H$140</f>
        <v>12.980862211777985</v>
      </c>
      <c r="P143" s="17">
        <f>I143</f>
        <v>0.24379475588987801</v>
      </c>
      <c r="Q143" s="18">
        <f>M143-$M$140</f>
        <v>7.2929272114406309</v>
      </c>
      <c r="R143" s="18">
        <f>N143</f>
        <v>0</v>
      </c>
      <c r="S143" s="17">
        <f>POWER((1+$E$8),-O143)</f>
        <v>3.1953714084912793E-4</v>
      </c>
      <c r="T143" s="18">
        <f>POWER((1+$E$9),-Q143)</f>
        <v>9.8214210713965591E-3</v>
      </c>
      <c r="U143" s="19">
        <f>S143/T143</f>
        <v>3.2534715549436398E-2</v>
      </c>
    </row>
    <row r="144" spans="1:21" x14ac:dyDescent="0.25">
      <c r="B144" s="48"/>
      <c r="C144" s="37">
        <v>8.7200000000000006</v>
      </c>
      <c r="D144" s="51"/>
      <c r="E144" s="17">
        <v>40</v>
      </c>
      <c r="F144" s="17">
        <v>40</v>
      </c>
      <c r="G144" s="17"/>
      <c r="H144" s="17">
        <f>AVERAGE(E144:G144)</f>
        <v>40</v>
      </c>
      <c r="I144" s="17">
        <f>STDEV(E144:G144)</f>
        <v>0</v>
      </c>
      <c r="J144" s="18">
        <v>34.3447908211648</v>
      </c>
      <c r="K144" s="18">
        <v>34.499832483950698</v>
      </c>
      <c r="L144" s="18"/>
      <c r="M144" s="18">
        <f t="shared" si="47"/>
        <v>34.422311652557752</v>
      </c>
      <c r="N144" s="18">
        <f>STDEV(J144:L144)</f>
        <v>0.10963101112234641</v>
      </c>
      <c r="O144" s="17">
        <f>H144-$H$140</f>
        <v>18.699677948028633</v>
      </c>
      <c r="P144" s="17">
        <f>I144</f>
        <v>0</v>
      </c>
      <c r="Q144" s="18">
        <f>M144-$M$140</f>
        <v>8.0920422516726838</v>
      </c>
      <c r="R144" s="18">
        <f>N144</f>
        <v>0.10963101112234641</v>
      </c>
      <c r="S144" s="17">
        <f>POWER((1+$E$8),-O144)</f>
        <v>9.2164173585367868E-6</v>
      </c>
      <c r="T144" s="18">
        <f>POWER((1+$E$9),-Q144)</f>
        <v>5.9179172300740266E-3</v>
      </c>
      <c r="U144" s="19">
        <f>S144/T144</f>
        <v>1.5573751710652938E-3</v>
      </c>
    </row>
    <row r="147" spans="1:21" ht="25.5" x14ac:dyDescent="0.25">
      <c r="B147" s="6" t="s">
        <v>14</v>
      </c>
      <c r="C147" s="44" t="s">
        <v>15</v>
      </c>
      <c r="D147" s="45"/>
      <c r="E147" s="14" t="s">
        <v>16</v>
      </c>
      <c r="F147" s="14" t="s">
        <v>17</v>
      </c>
      <c r="G147" s="14" t="s">
        <v>47</v>
      </c>
      <c r="H147" s="14" t="s">
        <v>18</v>
      </c>
      <c r="I147" s="14" t="s">
        <v>19</v>
      </c>
      <c r="J147" s="15" t="s">
        <v>20</v>
      </c>
      <c r="K147" s="15" t="s">
        <v>21</v>
      </c>
      <c r="L147" s="15" t="s">
        <v>42</v>
      </c>
      <c r="M147" s="15" t="s">
        <v>22</v>
      </c>
      <c r="N147" s="15" t="s">
        <v>23</v>
      </c>
      <c r="O147" s="14" t="s">
        <v>24</v>
      </c>
      <c r="P147" s="14" t="s">
        <v>25</v>
      </c>
      <c r="Q147" s="15" t="s">
        <v>26</v>
      </c>
      <c r="R147" s="15" t="s">
        <v>27</v>
      </c>
      <c r="S147" s="14" t="s">
        <v>28</v>
      </c>
      <c r="T147" s="15" t="s">
        <v>29</v>
      </c>
      <c r="U147" s="16" t="s">
        <v>30</v>
      </c>
    </row>
    <row r="148" spans="1:21" x14ac:dyDescent="0.25">
      <c r="B148" s="46" t="s">
        <v>31</v>
      </c>
      <c r="C148" s="37" t="s">
        <v>63</v>
      </c>
      <c r="D148" s="39"/>
      <c r="E148" s="17">
        <v>21.631910453759701</v>
      </c>
      <c r="F148" s="17">
        <v>21.3012838406651</v>
      </c>
      <c r="G148" s="17"/>
      <c r="H148" s="17">
        <f>AVERAGE(E148:G148)</f>
        <v>21.466597147212401</v>
      </c>
      <c r="I148" s="17">
        <f>STDEV(E148:G148)</f>
        <v>0.23378832015993362</v>
      </c>
      <c r="J148" s="18">
        <v>26.190446345481799</v>
      </c>
      <c r="K148" s="18">
        <v>26.33</v>
      </c>
      <c r="L148" s="18"/>
      <c r="M148" s="18">
        <f>AVERAGE(J148:L148)</f>
        <v>26.260223172740901</v>
      </c>
      <c r="N148" s="18">
        <f>STDEV(J148:L148)</f>
        <v>9.8679335449183198E-2</v>
      </c>
      <c r="O148" s="17">
        <f>H148-$H$148</f>
        <v>0</v>
      </c>
      <c r="P148" s="17">
        <f>I148</f>
        <v>0.23378832015993362</v>
      </c>
      <c r="Q148" s="18">
        <f>M148-$M$148</f>
        <v>0</v>
      </c>
      <c r="R148" s="18">
        <f>N148</f>
        <v>9.8679335449183198E-2</v>
      </c>
      <c r="S148" s="17">
        <f>POWER((1+$E$8),-O148)</f>
        <v>1</v>
      </c>
      <c r="T148" s="18">
        <f>POWER((1+$E$9),-Q148)</f>
        <v>1</v>
      </c>
      <c r="U148" s="19">
        <f>S148/T148</f>
        <v>1</v>
      </c>
    </row>
    <row r="149" spans="1:21" x14ac:dyDescent="0.25">
      <c r="B149" s="47"/>
      <c r="C149" s="37" t="s">
        <v>48</v>
      </c>
      <c r="D149" s="39"/>
      <c r="E149" s="17">
        <v>30.769510502540001</v>
      </c>
      <c r="F149" s="17">
        <v>30.176939450116599</v>
      </c>
      <c r="G149" s="17"/>
      <c r="H149" s="17">
        <f>AVERAGE(E149:G149)</f>
        <v>30.4732249763283</v>
      </c>
      <c r="I149" s="17">
        <f>STDEV(E149:G149)</f>
        <v>0.41901100950343673</v>
      </c>
      <c r="J149" s="18">
        <v>31.886131676253399</v>
      </c>
      <c r="K149" s="18">
        <v>31.8315495541828</v>
      </c>
      <c r="L149" s="18"/>
      <c r="M149" s="18">
        <f>AVERAGE(J149:L149)</f>
        <v>31.858840615218099</v>
      </c>
      <c r="N149" s="18">
        <f>STDEV(J149:L149)</f>
        <v>3.8595388647672382E-2</v>
      </c>
      <c r="O149" s="17">
        <f>H149-$H$148</f>
        <v>9.0066278291158994</v>
      </c>
      <c r="P149" s="17">
        <f>I149</f>
        <v>0.41901100950343673</v>
      </c>
      <c r="Q149" s="18">
        <f>M149-$M$148</f>
        <v>5.5986174424771988</v>
      </c>
      <c r="R149" s="18">
        <f>N149</f>
        <v>3.8595388647672382E-2</v>
      </c>
      <c r="S149" s="17">
        <f>POWER((1+$E$8),-O149)</f>
        <v>3.7557852695170235E-3</v>
      </c>
      <c r="T149" s="18">
        <f>POWER((1+$E$9),-Q149)</f>
        <v>2.8749946995876713E-2</v>
      </c>
      <c r="U149" s="19">
        <f>S149/T149</f>
        <v>0.1306362502183282</v>
      </c>
    </row>
    <row r="150" spans="1:21" x14ac:dyDescent="0.25">
      <c r="B150" s="47"/>
      <c r="C150" s="37">
        <v>8.24</v>
      </c>
      <c r="D150" s="51"/>
      <c r="E150" s="17">
        <v>32.554551277153102</v>
      </c>
      <c r="F150" s="17">
        <v>32.844720810418799</v>
      </c>
      <c r="G150" s="17"/>
      <c r="H150" s="17">
        <f>AVERAGE(E150:G150)</f>
        <v>32.699636043785951</v>
      </c>
      <c r="I150" s="17">
        <f>STDEV(E150:G150)</f>
        <v>0.20518084466590988</v>
      </c>
      <c r="J150" s="18">
        <v>31.9205999862459</v>
      </c>
      <c r="K150" s="18">
        <v>31.4859154856406</v>
      </c>
      <c r="L150" s="18"/>
      <c r="M150" s="18">
        <f>AVERAGE(J150:L150)</f>
        <v>31.70325773594325</v>
      </c>
      <c r="N150" s="18">
        <f>STDEV(J150:L150)</f>
        <v>0.30736835805469565</v>
      </c>
      <c r="O150" s="17">
        <f>H150-$H$148</f>
        <v>11.23303889657355</v>
      </c>
      <c r="P150" s="17">
        <f>I150</f>
        <v>0.20518084466590988</v>
      </c>
      <c r="Q150" s="18">
        <f>M150-$M$148</f>
        <v>5.4430345632023496</v>
      </c>
      <c r="R150" s="18">
        <f>N150</f>
        <v>0.30736835805469565</v>
      </c>
      <c r="S150" s="17">
        <f>POWER((1+$E$8),-O150)</f>
        <v>9.4443949573116536E-4</v>
      </c>
      <c r="T150" s="18">
        <f>POWER((1+$E$9),-Q150)</f>
        <v>3.1730051835849649E-2</v>
      </c>
      <c r="U150" s="19">
        <f>S150/T150</f>
        <v>2.9764826752161393E-2</v>
      </c>
    </row>
    <row r="151" spans="1:21" x14ac:dyDescent="0.25">
      <c r="B151" s="47"/>
      <c r="C151" s="37">
        <v>8.48</v>
      </c>
      <c r="D151" s="51"/>
      <c r="E151" s="17">
        <v>35.225425993517902</v>
      </c>
      <c r="F151" s="17">
        <v>35.403560178761097</v>
      </c>
      <c r="G151" s="17"/>
      <c r="H151" s="17">
        <f>AVERAGE(E151:G151)</f>
        <v>35.3144930861395</v>
      </c>
      <c r="I151" s="17">
        <f>STDEV(E151:G151)</f>
        <v>0.12595989034660382</v>
      </c>
      <c r="J151" s="18">
        <v>33.365966019816199</v>
      </c>
      <c r="K151" s="18">
        <v>33.9649277232079</v>
      </c>
      <c r="L151" s="18"/>
      <c r="M151" s="18">
        <f>AVERAGE(J151:L151)</f>
        <v>33.665446871512046</v>
      </c>
      <c r="N151" s="18">
        <f>STDEV(J151:L151)</f>
        <v>0.42352988213931758</v>
      </c>
      <c r="O151" s="17">
        <f>H151-$H$148</f>
        <v>13.847895938927099</v>
      </c>
      <c r="P151" s="17">
        <f>I151</f>
        <v>0.12595989034660382</v>
      </c>
      <c r="Q151" s="18">
        <f>M151-$M$148</f>
        <v>7.4052236987711453</v>
      </c>
      <c r="R151" s="18">
        <f>N151</f>
        <v>0.42352988213931758</v>
      </c>
      <c r="S151" s="17">
        <f>POWER((1+$E$8),-O151)</f>
        <v>1.8665818214540854E-4</v>
      </c>
      <c r="T151" s="18">
        <f>POWER((1+$E$9),-Q151)</f>
        <v>9.146560951510313E-3</v>
      </c>
      <c r="U151" s="19">
        <f>S151/T151</f>
        <v>2.0407471522352547E-2</v>
      </c>
    </row>
    <row r="152" spans="1:21" x14ac:dyDescent="0.25">
      <c r="B152" s="48"/>
      <c r="C152" s="37">
        <v>8.7200000000000006</v>
      </c>
      <c r="D152" s="51"/>
      <c r="E152" s="17">
        <v>35.354362826496697</v>
      </c>
      <c r="F152" s="17">
        <v>35.726343542116503</v>
      </c>
      <c r="G152" s="17"/>
      <c r="H152" s="17">
        <f>AVERAGE(E152:G152)</f>
        <v>35.540353184306596</v>
      </c>
      <c r="I152" s="17">
        <f>STDEV(E152:G152)</f>
        <v>0.26303008648538945</v>
      </c>
      <c r="J152" s="18">
        <v>35.038510787781298</v>
      </c>
      <c r="K152" s="18">
        <v>33.791663380417297</v>
      </c>
      <c r="L152" s="18"/>
      <c r="M152" s="18">
        <f>AVERAGE(J152:L152)</f>
        <v>34.415087084099298</v>
      </c>
      <c r="N152" s="18">
        <f>STDEV(J152:L152)</f>
        <v>0.88165425685195076</v>
      </c>
      <c r="O152" s="17">
        <f>H152-$H$148</f>
        <v>14.073756037094196</v>
      </c>
      <c r="P152" s="17">
        <f>I152</f>
        <v>0.26303008648538945</v>
      </c>
      <c r="Q152" s="18">
        <f>M152-$M$148</f>
        <v>8.1548639113583974</v>
      </c>
      <c r="R152" s="18">
        <f>N152</f>
        <v>0.88165425685195076</v>
      </c>
      <c r="S152" s="17">
        <f>POWER((1+$E$8),-O152)</f>
        <v>1.6226601194910227E-4</v>
      </c>
      <c r="T152" s="18">
        <f>POWER((1+$E$9),-Q152)</f>
        <v>5.6868709156312576E-3</v>
      </c>
      <c r="U152" s="19">
        <f>S152/T152</f>
        <v>2.8533443849250852E-2</v>
      </c>
    </row>
    <row r="154" spans="1:21" x14ac:dyDescent="0.25">
      <c r="A154" t="s">
        <v>61</v>
      </c>
      <c r="S154" t="s">
        <v>61</v>
      </c>
    </row>
    <row r="155" spans="1:21" ht="25.5" x14ac:dyDescent="0.25">
      <c r="B155" s="6" t="s">
        <v>14</v>
      </c>
      <c r="C155" s="44" t="s">
        <v>15</v>
      </c>
      <c r="D155" s="45"/>
      <c r="E155" s="14" t="s">
        <v>16</v>
      </c>
      <c r="F155" s="14" t="s">
        <v>17</v>
      </c>
      <c r="G155" s="14" t="s">
        <v>18</v>
      </c>
      <c r="H155" s="14" t="s">
        <v>19</v>
      </c>
      <c r="I155" s="15" t="s">
        <v>20</v>
      </c>
      <c r="J155" s="15" t="s">
        <v>21</v>
      </c>
      <c r="K155" s="15" t="s">
        <v>22</v>
      </c>
      <c r="L155" s="15" t="s">
        <v>23</v>
      </c>
      <c r="M155" s="14" t="s">
        <v>24</v>
      </c>
      <c r="N155" s="14" t="s">
        <v>25</v>
      </c>
      <c r="O155" s="15" t="s">
        <v>26</v>
      </c>
      <c r="P155" s="15" t="s">
        <v>27</v>
      </c>
      <c r="Q155" s="14" t="s">
        <v>28</v>
      </c>
      <c r="R155" s="15" t="s">
        <v>29</v>
      </c>
      <c r="S155" s="16" t="s">
        <v>30</v>
      </c>
    </row>
    <row r="156" spans="1:21" x14ac:dyDescent="0.25">
      <c r="B156" s="46" t="s">
        <v>31</v>
      </c>
      <c r="C156" s="37" t="s">
        <v>63</v>
      </c>
      <c r="D156" s="39"/>
      <c r="E156" s="17">
        <v>20.484170750620301</v>
      </c>
      <c r="F156" s="17">
        <v>20.399615733413398</v>
      </c>
      <c r="G156" s="17">
        <f>AVERAGE(E156:F156)</f>
        <v>20.44189324201685</v>
      </c>
      <c r="H156" s="17">
        <f>STDEV(E156:F156)</f>
        <v>5.978942605034597E-2</v>
      </c>
      <c r="I156" s="18">
        <v>25.167684435073198</v>
      </c>
      <c r="J156" s="18">
        <v>25.2576687888964</v>
      </c>
      <c r="K156" s="18">
        <f>AVERAGE(I156:J156)</f>
        <v>25.212676611984797</v>
      </c>
      <c r="L156" s="18">
        <f>STDEV(I156:J156)</f>
        <v>6.3628546789075244E-2</v>
      </c>
      <c r="M156" s="17">
        <f>G156-$G$156</f>
        <v>0</v>
      </c>
      <c r="N156" s="17">
        <f>H156</f>
        <v>5.978942605034597E-2</v>
      </c>
      <c r="O156" s="18">
        <f>K156-$K$156</f>
        <v>0</v>
      </c>
      <c r="P156" s="18">
        <f>L156</f>
        <v>6.3628546789075244E-2</v>
      </c>
      <c r="Q156" s="17">
        <f>POWER((1+$E$8),-M156)</f>
        <v>1</v>
      </c>
      <c r="R156" s="18">
        <f>POWER((1+$E$9),-O156)</f>
        <v>1</v>
      </c>
      <c r="S156" s="19">
        <f>Q156/R156</f>
        <v>1</v>
      </c>
    </row>
    <row r="157" spans="1:21" x14ac:dyDescent="0.25">
      <c r="B157" s="47"/>
      <c r="C157" s="37" t="s">
        <v>51</v>
      </c>
      <c r="D157" s="39"/>
      <c r="E157" s="17">
        <v>26.297692227698199</v>
      </c>
      <c r="F157" s="17">
        <v>26.466258084485201</v>
      </c>
      <c r="G157" s="17">
        <f>AVERAGE(E157:F157)</f>
        <v>26.381975156091698</v>
      </c>
      <c r="H157" s="17">
        <f>STDEV(E157:F157)</f>
        <v>0.11919406041060912</v>
      </c>
      <c r="I157" s="18">
        <v>25.017145785030699</v>
      </c>
      <c r="J157" s="18">
        <v>24.855322975909001</v>
      </c>
      <c r="K157" s="18">
        <f>AVERAGE(I157:J157)</f>
        <v>24.936234380469848</v>
      </c>
      <c r="L157" s="18">
        <f>STDEV(I157:J157)</f>
        <v>0.11442600568060926</v>
      </c>
      <c r="M157" s="17">
        <f>G157-$G$156</f>
        <v>5.9400819140748489</v>
      </c>
      <c r="N157" s="17">
        <f>H157</f>
        <v>0.11919406041060912</v>
      </c>
      <c r="O157" s="18">
        <f>K157-$K$156</f>
        <v>-0.27644223151494884</v>
      </c>
      <c r="P157" s="18">
        <f>L157</f>
        <v>0.11442600568060926</v>
      </c>
      <c r="Q157" s="17">
        <f>POWER((1+$E$8),-M157)</f>
        <v>2.5145389487739377E-2</v>
      </c>
      <c r="R157" s="18">
        <f>POWER((1+$E$9),-O157)</f>
        <v>1.1915374183014273</v>
      </c>
      <c r="S157" s="19">
        <f>Q157/R157</f>
        <v>2.1103315012620326E-2</v>
      </c>
    </row>
    <row r="158" spans="1:21" x14ac:dyDescent="0.25">
      <c r="B158" s="47"/>
      <c r="C158" s="37"/>
      <c r="D158" s="39"/>
      <c r="E158" s="17"/>
      <c r="F158" s="17"/>
      <c r="G158" s="17" t="e">
        <f>AVERAGE(E158:F158)</f>
        <v>#DIV/0!</v>
      </c>
      <c r="H158" s="17" t="e">
        <f>STDEV(E158:F158)</f>
        <v>#DIV/0!</v>
      </c>
      <c r="I158" s="18"/>
      <c r="J158" s="18"/>
      <c r="K158" s="18" t="e">
        <f>AVERAGE(I158:J158)</f>
        <v>#DIV/0!</v>
      </c>
      <c r="L158" s="18" t="e">
        <f>STDEV(I158:J158)</f>
        <v>#DIV/0!</v>
      </c>
      <c r="M158" s="17" t="e">
        <f>G158-$G$156</f>
        <v>#DIV/0!</v>
      </c>
      <c r="N158" s="17" t="e">
        <f>H158</f>
        <v>#DIV/0!</v>
      </c>
      <c r="O158" s="18" t="e">
        <f>K158-$K$156</f>
        <v>#DIV/0!</v>
      </c>
      <c r="P158" s="18" t="e">
        <f>L158</f>
        <v>#DIV/0!</v>
      </c>
      <c r="Q158" s="17" t="e">
        <f>POWER((1+$E$8),-M158)</f>
        <v>#DIV/0!</v>
      </c>
      <c r="R158" s="18" t="e">
        <f>POWER((1+$E$9),-O158)</f>
        <v>#DIV/0!</v>
      </c>
      <c r="S158" s="19" t="e">
        <f>Q158/R158</f>
        <v>#DIV/0!</v>
      </c>
    </row>
    <row r="159" spans="1:21" x14ac:dyDescent="0.25">
      <c r="B159" s="47"/>
      <c r="C159" s="37">
        <v>9.48</v>
      </c>
      <c r="D159" s="39"/>
      <c r="E159" s="17">
        <v>32.219138936582901</v>
      </c>
      <c r="F159" s="17">
        <v>31.8492616880527</v>
      </c>
      <c r="G159" s="17">
        <f>AVERAGE(E159:F159)</f>
        <v>32.0342003123178</v>
      </c>
      <c r="H159" s="17">
        <f>STDEV(E159:F159)</f>
        <v>0.26154271064232748</v>
      </c>
      <c r="I159" s="18">
        <v>31.8300504966703</v>
      </c>
      <c r="J159" s="18">
        <v>31.2892209170281</v>
      </c>
      <c r="K159" s="18">
        <f>AVERAGE(I159:J159)</f>
        <v>31.5596357068492</v>
      </c>
      <c r="L159" s="18">
        <f>STDEV(I159:J159)</f>
        <v>0.38242426323126927</v>
      </c>
      <c r="M159" s="17">
        <f>G159-$G$156</f>
        <v>11.592307070300951</v>
      </c>
      <c r="N159" s="17">
        <f>H159</f>
        <v>0.26154271064232748</v>
      </c>
      <c r="O159" s="18">
        <f>K159-$K$156</f>
        <v>6.3469590948644026</v>
      </c>
      <c r="P159" s="18">
        <f>L159</f>
        <v>0.38242426323126927</v>
      </c>
      <c r="Q159" s="17">
        <f>POWER((1+$E$8),-M159)</f>
        <v>7.558413130587774E-4</v>
      </c>
      <c r="R159" s="18">
        <f>POWER((1+$E$9),-O159)</f>
        <v>1.7889989858391693E-2</v>
      </c>
      <c r="S159" s="19">
        <f>Q159/R159</f>
        <v>4.2249398632511433E-2</v>
      </c>
    </row>
    <row r="160" spans="1:21" x14ac:dyDescent="0.25">
      <c r="B160" s="48"/>
      <c r="C160" s="37"/>
      <c r="D160" s="39"/>
      <c r="E160" s="17"/>
      <c r="F160" s="17"/>
      <c r="G160" s="17" t="e">
        <f>AVERAGE(E160:F160)</f>
        <v>#DIV/0!</v>
      </c>
      <c r="H160" s="17" t="e">
        <f>STDEV(E160:F160)</f>
        <v>#DIV/0!</v>
      </c>
      <c r="I160" s="18"/>
      <c r="J160" s="18"/>
      <c r="K160" s="18" t="e">
        <f>AVERAGE(I160:J160)</f>
        <v>#DIV/0!</v>
      </c>
      <c r="L160" s="18" t="e">
        <f>STDEV(I160:J160)</f>
        <v>#DIV/0!</v>
      </c>
      <c r="M160" s="17" t="e">
        <f>G160-$G$156</f>
        <v>#DIV/0!</v>
      </c>
      <c r="N160" s="17" t="e">
        <f>H160</f>
        <v>#DIV/0!</v>
      </c>
      <c r="O160" s="18" t="e">
        <f>K160-$K$156</f>
        <v>#DIV/0!</v>
      </c>
      <c r="P160" s="18" t="e">
        <f t="shared" ref="P160" si="48">L160</f>
        <v>#DIV/0!</v>
      </c>
      <c r="Q160" s="17" t="e">
        <f t="shared" ref="Q160" si="49">POWER((1+$E$8),-M160)</f>
        <v>#DIV/0!</v>
      </c>
      <c r="R160" s="18" t="e">
        <f>POWER((1+$E$9),-O160)</f>
        <v>#DIV/0!</v>
      </c>
      <c r="S160" s="19" t="e">
        <f>Q160/R160</f>
        <v>#DIV/0!</v>
      </c>
    </row>
    <row r="163" spans="2:19" ht="25.5" x14ac:dyDescent="0.25">
      <c r="B163" s="6" t="s">
        <v>14</v>
      </c>
      <c r="C163" s="44" t="s">
        <v>15</v>
      </c>
      <c r="D163" s="45"/>
      <c r="E163" s="14" t="s">
        <v>16</v>
      </c>
      <c r="F163" s="14" t="s">
        <v>17</v>
      </c>
      <c r="G163" s="14" t="s">
        <v>18</v>
      </c>
      <c r="H163" s="14" t="s">
        <v>19</v>
      </c>
      <c r="I163" s="15" t="s">
        <v>20</v>
      </c>
      <c r="J163" s="15" t="s">
        <v>21</v>
      </c>
      <c r="K163" s="15" t="s">
        <v>22</v>
      </c>
      <c r="L163" s="15" t="s">
        <v>23</v>
      </c>
      <c r="M163" s="14" t="s">
        <v>24</v>
      </c>
      <c r="N163" s="14" t="s">
        <v>25</v>
      </c>
      <c r="O163" s="15" t="s">
        <v>26</v>
      </c>
      <c r="P163" s="15" t="s">
        <v>27</v>
      </c>
      <c r="Q163" s="14" t="s">
        <v>28</v>
      </c>
      <c r="R163" s="15" t="s">
        <v>29</v>
      </c>
      <c r="S163" s="16" t="s">
        <v>30</v>
      </c>
    </row>
    <row r="164" spans="2:19" x14ac:dyDescent="0.25">
      <c r="B164" s="46" t="s">
        <v>31</v>
      </c>
      <c r="C164" s="37" t="s">
        <v>63</v>
      </c>
      <c r="D164" s="39"/>
      <c r="E164" s="17">
        <v>21.22</v>
      </c>
      <c r="F164" s="17"/>
      <c r="G164" s="17">
        <f>AVERAGE(E164:F164)</f>
        <v>21.22</v>
      </c>
      <c r="H164" s="17" t="e">
        <f>STDEV(E164:F164)</f>
        <v>#DIV/0!</v>
      </c>
      <c r="I164" s="18">
        <v>25.704862249820199</v>
      </c>
      <c r="J164" s="18"/>
      <c r="K164" s="18">
        <f>AVERAGE(I164:J164)</f>
        <v>25.704862249820199</v>
      </c>
      <c r="L164" s="18" t="e">
        <f>STDEV(I164:J164)</f>
        <v>#DIV/0!</v>
      </c>
      <c r="M164" s="17">
        <f>G164-$G$164</f>
        <v>0</v>
      </c>
      <c r="N164" s="17" t="e">
        <f>H164</f>
        <v>#DIV/0!</v>
      </c>
      <c r="O164" s="18">
        <f>K164-$K$164</f>
        <v>0</v>
      </c>
      <c r="P164" s="18" t="e">
        <f>L164</f>
        <v>#DIV/0!</v>
      </c>
      <c r="Q164" s="17">
        <f>POWER((1+$E$8),-M164)</f>
        <v>1</v>
      </c>
      <c r="R164" s="18">
        <f>POWER((1+$E$9),-O164)</f>
        <v>1</v>
      </c>
      <c r="S164" s="19">
        <f>Q164/R164</f>
        <v>1</v>
      </c>
    </row>
    <row r="165" spans="2:19" x14ac:dyDescent="0.25">
      <c r="B165" s="47"/>
      <c r="C165" s="37" t="s">
        <v>51</v>
      </c>
      <c r="D165" s="39"/>
      <c r="E165" s="17">
        <v>27.0726968922277</v>
      </c>
      <c r="F165" s="17">
        <v>27.121829978897999</v>
      </c>
      <c r="G165" s="17">
        <f>AVERAGE(E165:F165)</f>
        <v>27.097263435562851</v>
      </c>
      <c r="H165" s="17">
        <f>STDEV(E165:F165)</f>
        <v>3.4742338765194655E-2</v>
      </c>
      <c r="I165" s="18">
        <v>25.732566089258899</v>
      </c>
      <c r="J165" s="18">
        <v>25.594430216921999</v>
      </c>
      <c r="K165" s="18">
        <f>AVERAGE(I165:J165)</f>
        <v>25.663498153090451</v>
      </c>
      <c r="L165" s="18">
        <f>STDEV(I165:J165)</f>
        <v>9.7676812054541026E-2</v>
      </c>
      <c r="M165" s="17">
        <f>G165-$G$164</f>
        <v>5.8772634355628526</v>
      </c>
      <c r="N165" s="17">
        <f>H165</f>
        <v>3.4742338765194655E-2</v>
      </c>
      <c r="O165" s="18">
        <f>K165-$K$164</f>
        <v>-4.1364096729747502E-2</v>
      </c>
      <c r="P165" s="18">
        <f>L165</f>
        <v>9.7676812054541026E-2</v>
      </c>
      <c r="Q165" s="17">
        <f>POWER((1+$E$8),-M165)</f>
        <v>2.6144123629971809E-2</v>
      </c>
      <c r="R165" s="18">
        <f>POWER((1+$E$9),-O165)</f>
        <v>1.026568669220298</v>
      </c>
      <c r="S165" s="19">
        <f>Q165/R165</f>
        <v>2.5467486407732335E-2</v>
      </c>
    </row>
    <row r="166" spans="2:19" x14ac:dyDescent="0.25">
      <c r="B166" s="47"/>
      <c r="C166" s="37"/>
      <c r="D166" s="39"/>
      <c r="E166" s="17"/>
      <c r="F166" s="17"/>
      <c r="G166" s="17" t="e">
        <f>AVERAGE(E166:F166)</f>
        <v>#DIV/0!</v>
      </c>
      <c r="H166" s="17" t="e">
        <f>STDEV(E166:F166)</f>
        <v>#DIV/0!</v>
      </c>
      <c r="I166" s="18"/>
      <c r="J166" s="18"/>
      <c r="K166" s="18" t="e">
        <f>AVERAGE(I166:J166)</f>
        <v>#DIV/0!</v>
      </c>
      <c r="L166" s="18" t="e">
        <f>STDEV(I166:J166)</f>
        <v>#DIV/0!</v>
      </c>
      <c r="M166" s="17" t="e">
        <f>G166-$G$164</f>
        <v>#DIV/0!</v>
      </c>
      <c r="N166" s="17" t="e">
        <f>H166</f>
        <v>#DIV/0!</v>
      </c>
      <c r="O166" s="18" t="e">
        <f>K166-$K$164</f>
        <v>#DIV/0!</v>
      </c>
      <c r="P166" s="18" t="e">
        <f>L166</f>
        <v>#DIV/0!</v>
      </c>
      <c r="Q166" s="17" t="e">
        <f>POWER((1+$E$8),-M166)</f>
        <v>#DIV/0!</v>
      </c>
      <c r="R166" s="18" t="e">
        <f>POWER((1+$E$9),-O166)</f>
        <v>#DIV/0!</v>
      </c>
      <c r="S166" s="19" t="e">
        <f>Q166/R166</f>
        <v>#DIV/0!</v>
      </c>
    </row>
    <row r="167" spans="2:19" x14ac:dyDescent="0.25">
      <c r="B167" s="47"/>
      <c r="C167" s="37">
        <v>9.48</v>
      </c>
      <c r="D167" s="39"/>
      <c r="E167" s="17">
        <v>32.989275319263001</v>
      </c>
      <c r="F167" s="17"/>
      <c r="G167" s="17">
        <f>AVERAGE(E167:F167)</f>
        <v>32.989275319263001</v>
      </c>
      <c r="H167" s="17" t="e">
        <f>STDEV(E167:F167)</f>
        <v>#DIV/0!</v>
      </c>
      <c r="I167" s="18">
        <v>32.602347665041698</v>
      </c>
      <c r="J167" s="18">
        <v>32.1576804456923</v>
      </c>
      <c r="K167" s="18">
        <f>AVERAGE(I167:J167)</f>
        <v>32.380014055366999</v>
      </c>
      <c r="L167" s="18">
        <f>STDEV(I167:J167)</f>
        <v>0.31442720617332537</v>
      </c>
      <c r="M167" s="17">
        <f>G167-$G$164</f>
        <v>11.769275319263002</v>
      </c>
      <c r="N167" s="17" t="e">
        <f>H167</f>
        <v>#DIV/0!</v>
      </c>
      <c r="O167" s="18">
        <f>K167-$K$164</f>
        <v>6.6751518055468004</v>
      </c>
      <c r="P167" s="18">
        <f>L167</f>
        <v>0.31442720617332537</v>
      </c>
      <c r="Q167" s="17">
        <f>POWER((1+$E$8),-M167)</f>
        <v>6.7729321348135589E-4</v>
      </c>
      <c r="R167" s="18">
        <f>POWER((1+$E$9),-O167)</f>
        <v>1.4529642030734083E-2</v>
      </c>
      <c r="S167" s="19">
        <f>Q167/R167</f>
        <v>4.6614583624888996E-2</v>
      </c>
    </row>
    <row r="168" spans="2:19" x14ac:dyDescent="0.25">
      <c r="B168" s="48"/>
      <c r="C168" s="37"/>
      <c r="D168" s="39"/>
      <c r="E168" s="17"/>
      <c r="F168" s="17"/>
      <c r="G168" s="17" t="e">
        <f>AVERAGE(E168:F168)</f>
        <v>#DIV/0!</v>
      </c>
      <c r="H168" s="17" t="e">
        <f>STDEV(E168:F168)</f>
        <v>#DIV/0!</v>
      </c>
      <c r="I168" s="18"/>
      <c r="J168" s="18"/>
      <c r="K168" s="18" t="e">
        <f>AVERAGE(I168:J168)</f>
        <v>#DIV/0!</v>
      </c>
      <c r="L168" s="18" t="e">
        <f>STDEV(I168:J168)</f>
        <v>#DIV/0!</v>
      </c>
      <c r="M168" s="17" t="e">
        <f>G168-$G$164</f>
        <v>#DIV/0!</v>
      </c>
      <c r="N168" s="17" t="e">
        <f>H168</f>
        <v>#DIV/0!</v>
      </c>
      <c r="O168" s="18" t="e">
        <f>K168-$K$164</f>
        <v>#DIV/0!</v>
      </c>
      <c r="P168" s="18" t="e">
        <f t="shared" ref="P168" si="50">L168</f>
        <v>#DIV/0!</v>
      </c>
      <c r="Q168" s="17" t="e">
        <f t="shared" ref="Q168" si="51">POWER((1+$E$8),-M168)</f>
        <v>#DIV/0!</v>
      </c>
      <c r="R168" s="18" t="e">
        <f>POWER((1+$E$9),-O168)</f>
        <v>#DIV/0!</v>
      </c>
      <c r="S168" s="19" t="e">
        <f>Q168/R168</f>
        <v>#DIV/0!</v>
      </c>
    </row>
  </sheetData>
  <mergeCells count="145">
    <mergeCell ref="C163:D163"/>
    <mergeCell ref="B164:B168"/>
    <mergeCell ref="C164:D164"/>
    <mergeCell ref="C165:D165"/>
    <mergeCell ref="C166:D166"/>
    <mergeCell ref="C167:D167"/>
    <mergeCell ref="C168:D168"/>
    <mergeCell ref="C155:D155"/>
    <mergeCell ref="B156:B160"/>
    <mergeCell ref="C156:D156"/>
    <mergeCell ref="C157:D157"/>
    <mergeCell ref="C158:D158"/>
    <mergeCell ref="C159:D159"/>
    <mergeCell ref="C160:D160"/>
    <mergeCell ref="C147:D147"/>
    <mergeCell ref="B148:B152"/>
    <mergeCell ref="C148:D148"/>
    <mergeCell ref="C149:D149"/>
    <mergeCell ref="C150:D150"/>
    <mergeCell ref="C151:D151"/>
    <mergeCell ref="C152:D152"/>
    <mergeCell ref="C139:D139"/>
    <mergeCell ref="B140:B144"/>
    <mergeCell ref="C140:D140"/>
    <mergeCell ref="C141:D141"/>
    <mergeCell ref="C142:D142"/>
    <mergeCell ref="C143:D143"/>
    <mergeCell ref="C144:D144"/>
    <mergeCell ref="C131:D131"/>
    <mergeCell ref="B132:B136"/>
    <mergeCell ref="C132:D132"/>
    <mergeCell ref="C133:D133"/>
    <mergeCell ref="C134:D134"/>
    <mergeCell ref="C135:D135"/>
    <mergeCell ref="C136:D136"/>
    <mergeCell ref="C123:D123"/>
    <mergeCell ref="B124:B128"/>
    <mergeCell ref="C124:D124"/>
    <mergeCell ref="C125:D125"/>
    <mergeCell ref="C126:D126"/>
    <mergeCell ref="C127:D127"/>
    <mergeCell ref="C128:D128"/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01:D101"/>
    <mergeCell ref="C102:D102"/>
    <mergeCell ref="C103:D103"/>
    <mergeCell ref="C104:D104"/>
    <mergeCell ref="C91:D91"/>
    <mergeCell ref="B92:B96"/>
    <mergeCell ref="C92:D92"/>
    <mergeCell ref="C93:D93"/>
    <mergeCell ref="C94:D94"/>
    <mergeCell ref="C95:D95"/>
    <mergeCell ref="C96:D96"/>
    <mergeCell ref="C83:D83"/>
    <mergeCell ref="B84:B88"/>
    <mergeCell ref="C84:D84"/>
    <mergeCell ref="C85:D85"/>
    <mergeCell ref="C86:D86"/>
    <mergeCell ref="C87:D87"/>
    <mergeCell ref="C88:D88"/>
    <mergeCell ref="C75:D75"/>
    <mergeCell ref="B76:B80"/>
    <mergeCell ref="C76:D76"/>
    <mergeCell ref="C77:D77"/>
    <mergeCell ref="C78:D78"/>
    <mergeCell ref="C79:D79"/>
    <mergeCell ref="C80:D80"/>
    <mergeCell ref="C67:D67"/>
    <mergeCell ref="B68:B72"/>
    <mergeCell ref="C68:D68"/>
    <mergeCell ref="C69:D69"/>
    <mergeCell ref="C70:D70"/>
    <mergeCell ref="C71:D71"/>
    <mergeCell ref="C72:D72"/>
    <mergeCell ref="C59:D59"/>
    <mergeCell ref="B60:B64"/>
    <mergeCell ref="C60:D60"/>
    <mergeCell ref="C61:D61"/>
    <mergeCell ref="C62:D62"/>
    <mergeCell ref="C63:D63"/>
    <mergeCell ref="C64:D64"/>
    <mergeCell ref="C51:D51"/>
    <mergeCell ref="B52:B56"/>
    <mergeCell ref="C52:D52"/>
    <mergeCell ref="C53:D53"/>
    <mergeCell ref="C54:D54"/>
    <mergeCell ref="C55:D55"/>
    <mergeCell ref="C56:D56"/>
    <mergeCell ref="C43:D43"/>
    <mergeCell ref="B44:B48"/>
    <mergeCell ref="C44:D44"/>
    <mergeCell ref="C45:D45"/>
    <mergeCell ref="C46:D46"/>
    <mergeCell ref="C47:D47"/>
    <mergeCell ref="C48:D48"/>
    <mergeCell ref="C35:D35"/>
    <mergeCell ref="B36:B40"/>
    <mergeCell ref="C36:D36"/>
    <mergeCell ref="C37:D37"/>
    <mergeCell ref="C38:D38"/>
    <mergeCell ref="C39:D39"/>
    <mergeCell ref="C40:D40"/>
    <mergeCell ref="C27:D27"/>
    <mergeCell ref="B28:B32"/>
    <mergeCell ref="C28:D28"/>
    <mergeCell ref="C29:D29"/>
    <mergeCell ref="C30:D30"/>
    <mergeCell ref="C31:D31"/>
    <mergeCell ref="C32:D32"/>
    <mergeCell ref="B2:D2"/>
    <mergeCell ref="G7:I7"/>
    <mergeCell ref="H8:I8"/>
    <mergeCell ref="H9:I9"/>
    <mergeCell ref="AA9:AC9"/>
    <mergeCell ref="C11:D11"/>
    <mergeCell ref="C19:D19"/>
    <mergeCell ref="B20:B24"/>
    <mergeCell ref="C20:D20"/>
    <mergeCell ref="C21:D21"/>
    <mergeCell ref="C22:D22"/>
    <mergeCell ref="C23:D23"/>
    <mergeCell ref="C24:D24"/>
    <mergeCell ref="B12:B16"/>
    <mergeCell ref="C12:D12"/>
    <mergeCell ref="C13:D13"/>
    <mergeCell ref="C14:D14"/>
    <mergeCell ref="C15:D15"/>
    <mergeCell ref="C16:D1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D20A8-E59E-4AA9-A9C6-AA4952BE3AE4}">
  <dimension ref="A1:AI152"/>
  <sheetViews>
    <sheetView topLeftCell="A172" workbookViewId="0">
      <selection activeCell="F3" sqref="F3"/>
    </sheetView>
  </sheetViews>
  <sheetFormatPr defaultRowHeight="15" x14ac:dyDescent="0.25"/>
  <cols>
    <col min="13" max="15" width="15.7109375" bestFit="1" customWidth="1"/>
    <col min="17" max="17" width="15.7109375" bestFit="1" customWidth="1"/>
    <col min="21" max="21" width="16.85546875" bestFit="1" customWidth="1"/>
    <col min="32" max="32" width="10.85546875" bestFit="1" customWidth="1"/>
    <col min="33" max="33" width="10.7109375" bestFit="1" customWidth="1"/>
  </cols>
  <sheetData>
    <row r="1" spans="1:3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5" x14ac:dyDescent="0.25">
      <c r="B2" s="35"/>
      <c r="C2" s="36"/>
      <c r="D2" s="36"/>
      <c r="E2" s="1"/>
      <c r="F2" s="1"/>
      <c r="G2" s="1"/>
      <c r="H2" s="1"/>
      <c r="I2" s="1"/>
      <c r="J2" s="1"/>
      <c r="K2" s="1" t="s">
        <v>1</v>
      </c>
      <c r="L2" s="1"/>
      <c r="M2" s="2" t="s">
        <v>2</v>
      </c>
      <c r="N2" s="1"/>
      <c r="O2" s="1"/>
      <c r="P2" s="1"/>
      <c r="Q2" s="1"/>
      <c r="R2" s="1"/>
      <c r="S2" s="1"/>
      <c r="T2" s="1"/>
      <c r="U2" s="1"/>
    </row>
    <row r="3" spans="1:35" x14ac:dyDescent="0.25">
      <c r="B3" s="1"/>
      <c r="C3" s="1"/>
      <c r="D3" s="1"/>
      <c r="E3" s="1"/>
      <c r="F3" s="1"/>
      <c r="G3" s="1"/>
      <c r="H3" s="1"/>
      <c r="I3" s="1"/>
      <c r="J3" s="1"/>
      <c r="K3" s="1" t="s">
        <v>3</v>
      </c>
      <c r="L3" s="1"/>
      <c r="M3" s="2" t="s">
        <v>4</v>
      </c>
      <c r="N3" s="1"/>
      <c r="O3" s="1"/>
      <c r="P3" s="1"/>
      <c r="Q3" s="1"/>
      <c r="R3" s="1"/>
      <c r="S3" s="1"/>
      <c r="T3" s="1"/>
      <c r="U3" s="1"/>
    </row>
    <row r="4" spans="1:35" ht="16.5" x14ac:dyDescent="0.25">
      <c r="B4" s="3" t="s">
        <v>62</v>
      </c>
      <c r="C4" s="3"/>
      <c r="D4" s="3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3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35" x14ac:dyDescent="0.25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35" x14ac:dyDescent="0.25">
      <c r="B7" s="5"/>
      <c r="C7" s="5"/>
      <c r="D7" s="6" t="s">
        <v>5</v>
      </c>
      <c r="E7" s="31" t="s">
        <v>6</v>
      </c>
      <c r="F7" s="32"/>
      <c r="G7" s="37" t="s">
        <v>7</v>
      </c>
      <c r="H7" s="38"/>
      <c r="I7" s="3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35" ht="25.5" x14ac:dyDescent="0.25">
      <c r="B8" s="4"/>
      <c r="C8" s="4"/>
      <c r="D8" s="9" t="s">
        <v>8</v>
      </c>
      <c r="E8" s="10">
        <v>0.96799999999999997</v>
      </c>
      <c r="F8" s="10"/>
      <c r="G8" s="9" t="s">
        <v>9</v>
      </c>
      <c r="H8" s="40" t="s">
        <v>71</v>
      </c>
      <c r="I8" s="41"/>
      <c r="J8" s="5"/>
      <c r="K8" s="5"/>
      <c r="L8" s="11" t="s">
        <v>10</v>
      </c>
      <c r="M8" s="5"/>
      <c r="N8" s="5"/>
      <c r="O8" s="5"/>
      <c r="P8" s="5"/>
      <c r="Q8" s="5"/>
      <c r="R8" s="5"/>
      <c r="S8" s="5"/>
      <c r="T8" s="5"/>
      <c r="U8" s="5"/>
    </row>
    <row r="9" spans="1:35" ht="25.5" x14ac:dyDescent="0.25">
      <c r="B9" s="4"/>
      <c r="C9" s="4"/>
      <c r="D9" s="33" t="s">
        <v>11</v>
      </c>
      <c r="E9" s="13">
        <v>0.88500000000000001</v>
      </c>
      <c r="F9" s="13"/>
      <c r="G9" s="33" t="s">
        <v>12</v>
      </c>
      <c r="H9" s="42" t="s">
        <v>36</v>
      </c>
      <c r="I9" s="42"/>
      <c r="J9" s="5"/>
      <c r="K9" s="5"/>
      <c r="L9" s="11" t="s">
        <v>13</v>
      </c>
      <c r="M9" s="5"/>
      <c r="N9" s="5"/>
      <c r="O9" s="5"/>
      <c r="P9" s="5"/>
      <c r="Q9" s="5"/>
      <c r="R9" s="5"/>
      <c r="S9" s="5"/>
      <c r="T9" s="5"/>
      <c r="U9" s="5"/>
      <c r="AA9" s="43"/>
      <c r="AB9" s="43"/>
      <c r="AC9" s="43"/>
      <c r="AD9" s="1"/>
      <c r="AE9" s="1"/>
      <c r="AF9" s="1"/>
      <c r="AG9" s="1"/>
      <c r="AH9" s="1"/>
      <c r="AI9" s="1"/>
    </row>
    <row r="10" spans="1:35" ht="15.75" x14ac:dyDescent="0.25">
      <c r="A10" t="s">
        <v>52</v>
      </c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t="s">
        <v>52</v>
      </c>
      <c r="T10" s="5"/>
      <c r="U10" s="5"/>
      <c r="AA10" s="20"/>
      <c r="AB10" s="21"/>
      <c r="AC10" s="21"/>
      <c r="AD10" s="22"/>
      <c r="AE10" s="22"/>
      <c r="AF10" s="23"/>
      <c r="AG10" s="22"/>
      <c r="AH10" s="22"/>
      <c r="AI10" s="23"/>
    </row>
    <row r="11" spans="1:35" ht="38.25" x14ac:dyDescent="0.25">
      <c r="B11" s="6" t="s">
        <v>14</v>
      </c>
      <c r="C11" s="44" t="s">
        <v>15</v>
      </c>
      <c r="D11" s="45"/>
      <c r="E11" s="14" t="s">
        <v>16</v>
      </c>
      <c r="F11" s="14" t="s">
        <v>17</v>
      </c>
      <c r="G11" s="14" t="s">
        <v>18</v>
      </c>
      <c r="H11" s="14" t="s">
        <v>19</v>
      </c>
      <c r="I11" s="15" t="s">
        <v>20</v>
      </c>
      <c r="J11" s="15" t="s">
        <v>21</v>
      </c>
      <c r="K11" s="15" t="s">
        <v>22</v>
      </c>
      <c r="L11" s="15" t="s">
        <v>23</v>
      </c>
      <c r="M11" s="14" t="s">
        <v>24</v>
      </c>
      <c r="N11" s="14" t="s">
        <v>25</v>
      </c>
      <c r="O11" s="15" t="s">
        <v>26</v>
      </c>
      <c r="P11" s="15" t="s">
        <v>27</v>
      </c>
      <c r="Q11" s="14" t="s">
        <v>28</v>
      </c>
      <c r="R11" s="15" t="s">
        <v>29</v>
      </c>
      <c r="S11" s="16" t="s">
        <v>30</v>
      </c>
    </row>
    <row r="12" spans="1:35" ht="14.25" customHeight="1" x14ac:dyDescent="0.25">
      <c r="B12" s="46" t="s">
        <v>31</v>
      </c>
      <c r="C12" s="37" t="s">
        <v>63</v>
      </c>
      <c r="D12" s="39"/>
      <c r="E12" s="17">
        <v>33.270000000000003</v>
      </c>
      <c r="F12" s="17">
        <v>32.57</v>
      </c>
      <c r="G12" s="17">
        <f>AVERAGE(E12:F12)</f>
        <v>32.92</v>
      </c>
      <c r="H12" s="17">
        <f>STDEV(E12:F12)</f>
        <v>0.49497474683058529</v>
      </c>
      <c r="I12" s="18">
        <v>27.67</v>
      </c>
      <c r="J12" s="18">
        <v>27.42</v>
      </c>
      <c r="K12" s="18">
        <f>AVERAGE(I12:J12)</f>
        <v>27.545000000000002</v>
      </c>
      <c r="L12" s="18">
        <f>STDEV(I12:J12)</f>
        <v>0.17677669529663689</v>
      </c>
      <c r="M12" s="17">
        <f>G12-$G$12</f>
        <v>0</v>
      </c>
      <c r="N12" s="17">
        <f>H12</f>
        <v>0.49497474683058529</v>
      </c>
      <c r="O12" s="18">
        <f>K12-$K$12</f>
        <v>0</v>
      </c>
      <c r="P12" s="18">
        <f>L12</f>
        <v>0.17677669529663689</v>
      </c>
      <c r="Q12" s="17">
        <f>POWER((1+$E$8),-M12)</f>
        <v>1</v>
      </c>
      <c r="R12" s="18">
        <f>POWER((1+$E$9),-O12)</f>
        <v>1</v>
      </c>
      <c r="S12" s="19">
        <f>Q12/R12</f>
        <v>1</v>
      </c>
    </row>
    <row r="13" spans="1:35" x14ac:dyDescent="0.25">
      <c r="B13" s="47"/>
      <c r="C13" s="37" t="s">
        <v>33</v>
      </c>
      <c r="D13" s="39"/>
      <c r="E13" s="17">
        <v>33.880000000000003</v>
      </c>
      <c r="F13" s="17">
        <v>35.83</v>
      </c>
      <c r="G13" s="17">
        <f>AVERAGE(E13:F13)</f>
        <v>34.855000000000004</v>
      </c>
      <c r="H13" s="17">
        <f>STDEV(E13:F13)</f>
        <v>1.3788582233137647</v>
      </c>
      <c r="I13" s="18">
        <v>27.05</v>
      </c>
      <c r="J13" s="18">
        <v>27.09</v>
      </c>
      <c r="K13" s="18">
        <f>AVERAGE(I13:J13)</f>
        <v>27.07</v>
      </c>
      <c r="L13" s="18">
        <f>STDEV(I13:J13)</f>
        <v>2.8284271247461298E-2</v>
      </c>
      <c r="M13" s="17">
        <f>G13-$G$12</f>
        <v>1.9350000000000023</v>
      </c>
      <c r="N13" s="17">
        <f>H13</f>
        <v>1.3788582233137647</v>
      </c>
      <c r="O13" s="18">
        <f>K13-$K$12</f>
        <v>-0.47500000000000142</v>
      </c>
      <c r="P13" s="18">
        <f>L13</f>
        <v>2.8284271247461298E-2</v>
      </c>
      <c r="Q13" s="17">
        <f>POWER((1+$E$8),-M13)</f>
        <v>0.26981211290494361</v>
      </c>
      <c r="R13" s="18">
        <f>POWER((1+$E$9),-O13)</f>
        <v>1.3513657056756516</v>
      </c>
      <c r="S13" s="19">
        <f>Q13/R13</f>
        <v>0.19965884273350254</v>
      </c>
    </row>
    <row r="14" spans="1:35" x14ac:dyDescent="0.25">
      <c r="B14" s="47"/>
      <c r="C14" s="49">
        <v>45292</v>
      </c>
      <c r="D14" s="39"/>
      <c r="E14" s="17">
        <v>36.46</v>
      </c>
      <c r="F14" s="17">
        <v>36.64</v>
      </c>
      <c r="G14" s="17">
        <f>AVERAGE(E14:F14)</f>
        <v>36.549999999999997</v>
      </c>
      <c r="H14" s="17">
        <f>STDEV(E14:F14)</f>
        <v>0.12727922061357835</v>
      </c>
      <c r="I14" s="18">
        <v>27.85</v>
      </c>
      <c r="J14" s="18">
        <v>27.75</v>
      </c>
      <c r="K14" s="18">
        <f>AVERAGE(I14:J14)</f>
        <v>27.8</v>
      </c>
      <c r="L14" s="18">
        <f>STDEV(I14:J14)</f>
        <v>7.0710678118655765E-2</v>
      </c>
      <c r="M14" s="17">
        <f>G14-$G$12</f>
        <v>3.6299999999999955</v>
      </c>
      <c r="N14" s="17">
        <f>H14</f>
        <v>0.12727922061357835</v>
      </c>
      <c r="O14" s="18">
        <f>K14-$K$12</f>
        <v>0.25499999999999901</v>
      </c>
      <c r="P14" s="18">
        <f>L14</f>
        <v>7.0710678118655765E-2</v>
      </c>
      <c r="Q14" s="17">
        <f>POWER((1+$E$8),-M14)</f>
        <v>8.564241561590745E-2</v>
      </c>
      <c r="R14" s="18">
        <f>POWER((1+$E$9),-O14)</f>
        <v>0.85073755470036827</v>
      </c>
      <c r="S14" s="19">
        <f>Q14/R14</f>
        <v>0.10066843193030418</v>
      </c>
    </row>
    <row r="15" spans="1:35" x14ac:dyDescent="0.25">
      <c r="B15" s="47"/>
      <c r="C15" s="49">
        <v>17533</v>
      </c>
      <c r="D15" s="39"/>
      <c r="E15" s="17" t="s">
        <v>34</v>
      </c>
      <c r="F15" s="17" t="s">
        <v>34</v>
      </c>
      <c r="G15" s="17" t="e">
        <f>AVERAGE(E15:F15)</f>
        <v>#DIV/0!</v>
      </c>
      <c r="H15" s="17" t="e">
        <f>STDEV(E15:F15)</f>
        <v>#DIV/0!</v>
      </c>
      <c r="I15" s="18">
        <v>38.590000000000003</v>
      </c>
      <c r="J15" s="18">
        <v>38.590000000000003</v>
      </c>
      <c r="K15" s="18">
        <f>AVERAGE(I15:J15)</f>
        <v>38.590000000000003</v>
      </c>
      <c r="L15" s="18">
        <f>STDEV(I15:J15)</f>
        <v>0</v>
      </c>
      <c r="M15" s="17" t="e">
        <f>G15-$G$12</f>
        <v>#DIV/0!</v>
      </c>
      <c r="N15" s="17" t="e">
        <f>H15</f>
        <v>#DIV/0!</v>
      </c>
      <c r="O15" s="18">
        <f>K15-$K$12</f>
        <v>11.045000000000002</v>
      </c>
      <c r="P15" s="18">
        <f>L15</f>
        <v>0</v>
      </c>
      <c r="Q15" s="17" t="e">
        <f>POWER((1+$E$8),-M15)</f>
        <v>#DIV/0!</v>
      </c>
      <c r="R15" s="18">
        <f>POWER((1+$E$9),-O15)</f>
        <v>9.103032412316165E-4</v>
      </c>
      <c r="S15" s="19" t="e">
        <f>Q15/R15</f>
        <v>#DIV/0!</v>
      </c>
    </row>
    <row r="16" spans="1:35" x14ac:dyDescent="0.25">
      <c r="B16" s="48"/>
      <c r="C16" s="49">
        <v>26299</v>
      </c>
      <c r="D16" s="50"/>
      <c r="E16" s="17">
        <v>36.82</v>
      </c>
      <c r="F16" s="17">
        <v>37.26</v>
      </c>
      <c r="G16" s="17">
        <f>AVERAGE(E16:F16)</f>
        <v>37.04</v>
      </c>
      <c r="H16" s="17">
        <f>STDEV(E16:F16)</f>
        <v>0.31112698372207931</v>
      </c>
      <c r="I16" s="18">
        <v>29.61</v>
      </c>
      <c r="J16" s="18">
        <v>29.53</v>
      </c>
      <c r="K16" s="18">
        <f>AVERAGE(I16:J16)</f>
        <v>29.57</v>
      </c>
      <c r="L16" s="18">
        <f>STDEV(I16:J16)</f>
        <v>5.6568542494922595E-2</v>
      </c>
      <c r="M16" s="17">
        <f>G16-$G$12</f>
        <v>4.1199999999999974</v>
      </c>
      <c r="N16" s="17">
        <f>H16</f>
        <v>0.31112698372207931</v>
      </c>
      <c r="O16" s="18">
        <f t="shared" ref="O16" si="0">K16-$K$12</f>
        <v>2.0249999999999986</v>
      </c>
      <c r="P16" s="18">
        <f t="shared" ref="P16" si="1">L16</f>
        <v>5.6568542494922595E-2</v>
      </c>
      <c r="Q16" s="17">
        <f t="shared" ref="Q16" si="2">POWER((1+$E$8),-M16)</f>
        <v>6.1463404481935283E-2</v>
      </c>
      <c r="R16" s="18">
        <f t="shared" ref="R16" si="3">POWER((1+$E$9),-O16)</f>
        <v>0.2770094002853421</v>
      </c>
      <c r="S16" s="19">
        <f t="shared" ref="S16" si="4">Q16/R16</f>
        <v>0.2218820170673739</v>
      </c>
    </row>
    <row r="19" spans="1:19" ht="38.25" x14ac:dyDescent="0.25">
      <c r="B19" s="6" t="s">
        <v>14</v>
      </c>
      <c r="C19" s="44" t="s">
        <v>15</v>
      </c>
      <c r="D19" s="45"/>
      <c r="E19" s="14" t="s">
        <v>16</v>
      </c>
      <c r="F19" s="14" t="s">
        <v>17</v>
      </c>
      <c r="G19" s="14" t="s">
        <v>18</v>
      </c>
      <c r="H19" s="14" t="s">
        <v>19</v>
      </c>
      <c r="I19" s="15" t="s">
        <v>20</v>
      </c>
      <c r="J19" s="15" t="s">
        <v>21</v>
      </c>
      <c r="K19" s="15" t="s">
        <v>22</v>
      </c>
      <c r="L19" s="15" t="s">
        <v>23</v>
      </c>
      <c r="M19" s="14" t="s">
        <v>24</v>
      </c>
      <c r="N19" s="14" t="s">
        <v>25</v>
      </c>
      <c r="O19" s="15" t="s">
        <v>26</v>
      </c>
      <c r="P19" s="15" t="s">
        <v>27</v>
      </c>
      <c r="Q19" s="14" t="s">
        <v>28</v>
      </c>
      <c r="R19" s="15" t="s">
        <v>29</v>
      </c>
      <c r="S19" s="16" t="s">
        <v>30</v>
      </c>
    </row>
    <row r="20" spans="1:19" x14ac:dyDescent="0.25">
      <c r="B20" s="46" t="s">
        <v>31</v>
      </c>
      <c r="C20" s="37" t="s">
        <v>63</v>
      </c>
      <c r="D20" s="39"/>
      <c r="E20" s="17">
        <v>33.47</v>
      </c>
      <c r="F20" s="17">
        <v>33.200000000000003</v>
      </c>
      <c r="G20" s="17">
        <f>AVERAGE(E20:F20)</f>
        <v>33.335000000000001</v>
      </c>
      <c r="H20" s="17">
        <f>STDEV(E20:F20)</f>
        <v>0.19091883092036502</v>
      </c>
      <c r="I20" s="18">
        <v>27.55</v>
      </c>
      <c r="J20" s="18">
        <v>27.51</v>
      </c>
      <c r="K20" s="18">
        <f>AVERAGE(I20:J20)</f>
        <v>27.53</v>
      </c>
      <c r="L20" s="18">
        <f>STDEV(I20:J20)</f>
        <v>2.8284271247461298E-2</v>
      </c>
      <c r="M20" s="17">
        <f>G20-$G$20</f>
        <v>0</v>
      </c>
      <c r="N20" s="17">
        <f>H20</f>
        <v>0.19091883092036502</v>
      </c>
      <c r="O20" s="18">
        <f>K20-$K$20</f>
        <v>0</v>
      </c>
      <c r="P20" s="18">
        <f>L20</f>
        <v>2.8284271247461298E-2</v>
      </c>
      <c r="Q20" s="17">
        <f>POWER((1+$E$8),-M20)</f>
        <v>1</v>
      </c>
      <c r="R20" s="18">
        <f>POWER((1+$E$9),-O20)</f>
        <v>1</v>
      </c>
      <c r="S20" s="19">
        <f>Q20/R20</f>
        <v>1</v>
      </c>
    </row>
    <row r="21" spans="1:19" ht="13.5" customHeight="1" x14ac:dyDescent="0.25">
      <c r="B21" s="47"/>
      <c r="C21" s="37" t="s">
        <v>33</v>
      </c>
      <c r="D21" s="39"/>
      <c r="E21" s="17">
        <v>33.659999999999997</v>
      </c>
      <c r="F21" s="17">
        <v>34.04</v>
      </c>
      <c r="G21" s="17">
        <f>AVERAGE(E21:F21)</f>
        <v>33.849999999999994</v>
      </c>
      <c r="H21" s="17">
        <f>STDEV(E21:F21)</f>
        <v>0.26870057685088988</v>
      </c>
      <c r="I21" s="18">
        <v>26.75</v>
      </c>
      <c r="J21" s="18">
        <v>26.84</v>
      </c>
      <c r="K21" s="18">
        <f>AVERAGE(I21:J21)</f>
        <v>26.795000000000002</v>
      </c>
      <c r="L21" s="18">
        <f>STDEV(I21:J21)</f>
        <v>6.3639610306789177E-2</v>
      </c>
      <c r="M21" s="17">
        <f>G21-$G$20</f>
        <v>0.51499999999999346</v>
      </c>
      <c r="N21" s="17">
        <f>H21</f>
        <v>0.26870057685088988</v>
      </c>
      <c r="O21" s="18">
        <f t="shared" ref="O21:O24" si="5">K21-$K$20</f>
        <v>-0.73499999999999943</v>
      </c>
      <c r="P21" s="18">
        <f>L21</f>
        <v>6.3639610306789177E-2</v>
      </c>
      <c r="Q21" s="17">
        <f>POWER((1+$E$8),-M21)</f>
        <v>0.705630064841824</v>
      </c>
      <c r="R21" s="18">
        <f>POWER((1+$E$9),-O21)</f>
        <v>1.5935065229836529</v>
      </c>
      <c r="S21" s="19">
        <f>Q21/R21</f>
        <v>0.44281592492047978</v>
      </c>
    </row>
    <row r="22" spans="1:19" x14ac:dyDescent="0.25">
      <c r="B22" s="47"/>
      <c r="C22" s="49">
        <v>45292</v>
      </c>
      <c r="D22" s="39"/>
      <c r="E22" s="17">
        <v>37.49</v>
      </c>
      <c r="F22" s="17">
        <v>37.49</v>
      </c>
      <c r="G22" s="17">
        <f>AVERAGE(E22:F22)</f>
        <v>37.49</v>
      </c>
      <c r="H22" s="17">
        <f>STDEV(E22:F22)</f>
        <v>0</v>
      </c>
      <c r="I22" s="18">
        <v>28.29</v>
      </c>
      <c r="J22" s="18">
        <v>27.81</v>
      </c>
      <c r="K22" s="18">
        <f>AVERAGE(I22:J22)</f>
        <v>28.049999999999997</v>
      </c>
      <c r="L22" s="18">
        <f>STDEV(I22:J22)</f>
        <v>0.33941125496954311</v>
      </c>
      <c r="M22" s="17">
        <f>G22-$G$20</f>
        <v>4.1550000000000011</v>
      </c>
      <c r="N22" s="17">
        <f>H22</f>
        <v>0</v>
      </c>
      <c r="O22" s="18">
        <f t="shared" si="5"/>
        <v>0.51999999999999602</v>
      </c>
      <c r="P22" s="18">
        <f>L22</f>
        <v>0.33941125496954311</v>
      </c>
      <c r="Q22" s="17">
        <f>POWER((1+$E$8),-M22)</f>
        <v>6.0024110650192482E-2</v>
      </c>
      <c r="R22" s="18">
        <f>POWER((1+$E$9),-O22)</f>
        <v>0.7191808184414864</v>
      </c>
      <c r="S22" s="19">
        <f>Q22/R22</f>
        <v>8.3461779167398817E-2</v>
      </c>
    </row>
    <row r="23" spans="1:19" x14ac:dyDescent="0.25">
      <c r="B23" s="47"/>
      <c r="C23" s="49">
        <v>17533</v>
      </c>
      <c r="D23" s="39"/>
      <c r="E23" s="17" t="s">
        <v>34</v>
      </c>
      <c r="F23" s="17" t="s">
        <v>34</v>
      </c>
      <c r="G23" s="17" t="e">
        <f>AVERAGE(E23:F23)</f>
        <v>#DIV/0!</v>
      </c>
      <c r="H23" s="17" t="e">
        <f>STDEV(E23:F23)</f>
        <v>#DIV/0!</v>
      </c>
      <c r="I23" s="18" t="s">
        <v>34</v>
      </c>
      <c r="J23" s="18" t="s">
        <v>34</v>
      </c>
      <c r="K23" s="18" t="e">
        <f>AVERAGE(I23:J23)</f>
        <v>#DIV/0!</v>
      </c>
      <c r="L23" s="18" t="e">
        <f>STDEV(I23:J23)</f>
        <v>#DIV/0!</v>
      </c>
      <c r="M23" s="17" t="e">
        <f>G23-$G$20</f>
        <v>#DIV/0!</v>
      </c>
      <c r="N23" s="17" t="e">
        <f>H23</f>
        <v>#DIV/0!</v>
      </c>
      <c r="O23" s="18" t="e">
        <f t="shared" si="5"/>
        <v>#DIV/0!</v>
      </c>
      <c r="P23" s="18" t="e">
        <f>L23</f>
        <v>#DIV/0!</v>
      </c>
      <c r="Q23" s="17" t="e">
        <f>POWER((1+$E$8),-M23)</f>
        <v>#DIV/0!</v>
      </c>
      <c r="R23" s="18" t="e">
        <f>POWER((1+$E$9),-O23)</f>
        <v>#DIV/0!</v>
      </c>
      <c r="S23" s="19" t="e">
        <f>Q23/R23</f>
        <v>#DIV/0!</v>
      </c>
    </row>
    <row r="24" spans="1:19" x14ac:dyDescent="0.25">
      <c r="B24" s="48"/>
      <c r="C24" s="49">
        <v>26299</v>
      </c>
      <c r="D24" s="50"/>
      <c r="E24" s="17" t="s">
        <v>34</v>
      </c>
      <c r="F24" s="17" t="s">
        <v>34</v>
      </c>
      <c r="G24" s="17" t="e">
        <f>AVERAGE(E24:F24)</f>
        <v>#DIV/0!</v>
      </c>
      <c r="H24" s="17" t="e">
        <f>STDEV(E24:F24)</f>
        <v>#DIV/0!</v>
      </c>
      <c r="I24" s="18">
        <v>29.17</v>
      </c>
      <c r="J24" s="18">
        <v>29.53</v>
      </c>
      <c r="K24" s="18">
        <f>AVERAGE(I24:J24)</f>
        <v>29.35</v>
      </c>
      <c r="L24" s="18">
        <f>STDEV(I24:J24)</f>
        <v>0.25455844122715671</v>
      </c>
      <c r="M24" s="17" t="e">
        <f>G24-$G$20</f>
        <v>#DIV/0!</v>
      </c>
      <c r="N24" s="17" t="e">
        <f>H24</f>
        <v>#DIV/0!</v>
      </c>
      <c r="O24" s="18">
        <f t="shared" si="5"/>
        <v>1.8200000000000003</v>
      </c>
      <c r="P24" s="18">
        <f t="shared" ref="P24" si="6">L24</f>
        <v>0.25455844122715671</v>
      </c>
      <c r="Q24" s="17" t="e">
        <f t="shared" ref="Q24" si="7">POWER((1+$E$8),-M24)</f>
        <v>#DIV/0!</v>
      </c>
      <c r="R24" s="18">
        <f t="shared" ref="R24" si="8">POWER((1+$E$9),-O24)</f>
        <v>0.31545203596104765</v>
      </c>
      <c r="S24" s="19" t="e">
        <f t="shared" ref="S24" si="9">Q24/R24</f>
        <v>#DIV/0!</v>
      </c>
    </row>
    <row r="26" spans="1:19" x14ac:dyDescent="0.25">
      <c r="A26" t="s">
        <v>53</v>
      </c>
      <c r="S26" t="s">
        <v>53</v>
      </c>
    </row>
    <row r="27" spans="1:19" ht="38.25" x14ac:dyDescent="0.25">
      <c r="B27" s="6" t="s">
        <v>14</v>
      </c>
      <c r="C27" s="44" t="s">
        <v>15</v>
      </c>
      <c r="D27" s="45"/>
      <c r="E27" s="14" t="s">
        <v>16</v>
      </c>
      <c r="F27" s="14" t="s">
        <v>17</v>
      </c>
      <c r="G27" s="14" t="s">
        <v>18</v>
      </c>
      <c r="H27" s="14" t="s">
        <v>19</v>
      </c>
      <c r="I27" s="15" t="s">
        <v>20</v>
      </c>
      <c r="J27" s="15" t="s">
        <v>21</v>
      </c>
      <c r="K27" s="15" t="s">
        <v>22</v>
      </c>
      <c r="L27" s="15" t="s">
        <v>23</v>
      </c>
      <c r="M27" s="14" t="s">
        <v>24</v>
      </c>
      <c r="N27" s="14" t="s">
        <v>25</v>
      </c>
      <c r="O27" s="15" t="s">
        <v>26</v>
      </c>
      <c r="P27" s="15" t="s">
        <v>27</v>
      </c>
      <c r="Q27" s="14" t="s">
        <v>28</v>
      </c>
      <c r="R27" s="15" t="s">
        <v>29</v>
      </c>
      <c r="S27" s="16" t="s">
        <v>30</v>
      </c>
    </row>
    <row r="28" spans="1:19" x14ac:dyDescent="0.25">
      <c r="B28" s="46" t="s">
        <v>31</v>
      </c>
      <c r="C28" s="37" t="s">
        <v>63</v>
      </c>
      <c r="D28" s="39"/>
      <c r="E28" s="17">
        <v>31.6553593404089</v>
      </c>
      <c r="F28" s="17"/>
      <c r="G28" s="17">
        <f>AVERAGE(E28:F28)</f>
        <v>31.6553593404089</v>
      </c>
      <c r="H28" s="17" t="e">
        <f>STDEV(E28:F28)</f>
        <v>#DIV/0!</v>
      </c>
      <c r="I28" s="18">
        <v>26.4577309696942</v>
      </c>
      <c r="J28" s="18"/>
      <c r="K28" s="18">
        <f>AVERAGE(I28:J28)</f>
        <v>26.4577309696942</v>
      </c>
      <c r="L28" s="18" t="e">
        <f>STDEV(I28:J28)</f>
        <v>#DIV/0!</v>
      </c>
      <c r="M28" s="17">
        <f>G28-$G$28</f>
        <v>0</v>
      </c>
      <c r="N28" s="17" t="e">
        <f>H28</f>
        <v>#DIV/0!</v>
      </c>
      <c r="O28" s="18">
        <f>K28-$K$28</f>
        <v>0</v>
      </c>
      <c r="P28" s="18" t="e">
        <f>L28</f>
        <v>#DIV/0!</v>
      </c>
      <c r="Q28" s="17">
        <f>POWER((1+$E$8),-M28)</f>
        <v>1</v>
      </c>
      <c r="R28" s="18">
        <f>POWER((1+$E$9),-O28)</f>
        <v>1</v>
      </c>
      <c r="S28" s="19">
        <f>Q28/R28</f>
        <v>1</v>
      </c>
    </row>
    <row r="29" spans="1:19" x14ac:dyDescent="0.25">
      <c r="B29" s="47"/>
      <c r="C29" s="37" t="s">
        <v>33</v>
      </c>
      <c r="D29" s="39"/>
      <c r="E29" s="17"/>
      <c r="F29" s="17"/>
      <c r="G29" s="17" t="e">
        <f>AVERAGE(E29:F29)</f>
        <v>#DIV/0!</v>
      </c>
      <c r="H29" s="17" t="e">
        <f>STDEV(E29:F29)</f>
        <v>#DIV/0!</v>
      </c>
      <c r="I29" s="18"/>
      <c r="J29" s="18"/>
      <c r="K29" s="18" t="e">
        <f>AVERAGE(I29:J29)</f>
        <v>#DIV/0!</v>
      </c>
      <c r="L29" s="18" t="e">
        <f>STDEV(I29:J29)</f>
        <v>#DIV/0!</v>
      </c>
      <c r="M29" s="17" t="e">
        <f t="shared" ref="M29:M32" si="10">G29-$G$28</f>
        <v>#DIV/0!</v>
      </c>
      <c r="N29" s="17" t="e">
        <f>H29</f>
        <v>#DIV/0!</v>
      </c>
      <c r="O29" s="18" t="e">
        <f t="shared" ref="O29:O32" si="11">K29-$K$28</f>
        <v>#DIV/0!</v>
      </c>
      <c r="P29" s="18" t="e">
        <f>L29</f>
        <v>#DIV/0!</v>
      </c>
      <c r="Q29" s="17" t="e">
        <f>POWER((1+$E$8),-M29)</f>
        <v>#DIV/0!</v>
      </c>
      <c r="R29" s="18" t="e">
        <f>POWER((1+$E$9),-O29)</f>
        <v>#DIV/0!</v>
      </c>
      <c r="S29" s="19" t="e">
        <f>Q29/R29</f>
        <v>#DIV/0!</v>
      </c>
    </row>
    <row r="30" spans="1:19" x14ac:dyDescent="0.25">
      <c r="B30" s="47"/>
      <c r="C30" s="49">
        <v>45292</v>
      </c>
      <c r="D30" s="39"/>
      <c r="E30" s="17">
        <v>38.047731272823597</v>
      </c>
      <c r="F30" s="17">
        <v>35.651001313101197</v>
      </c>
      <c r="G30" s="17">
        <f>AVERAGE(E30:F30)</f>
        <v>36.849366292962401</v>
      </c>
      <c r="H30" s="17">
        <f>STDEV(E30:F30)</f>
        <v>1.6947440071926698</v>
      </c>
      <c r="I30" s="18">
        <v>25.3594480218601</v>
      </c>
      <c r="J30" s="18">
        <v>25.328249213368998</v>
      </c>
      <c r="K30" s="18">
        <f>AVERAGE(I30:J30)</f>
        <v>25.343848617614547</v>
      </c>
      <c r="L30" s="18">
        <f>STDEV(I30:J30)</f>
        <v>2.2060889048998281E-2</v>
      </c>
      <c r="M30" s="17">
        <f t="shared" si="10"/>
        <v>5.1940069525535009</v>
      </c>
      <c r="N30" s="17">
        <f>H30</f>
        <v>1.6947440071926698</v>
      </c>
      <c r="O30" s="18">
        <f t="shared" si="11"/>
        <v>-1.1138823520796528</v>
      </c>
      <c r="P30" s="18">
        <f>L30</f>
        <v>2.2060889048998281E-2</v>
      </c>
      <c r="Q30" s="17">
        <f>POWER((1+$E$8),-M30)</f>
        <v>2.9705140923451268E-2</v>
      </c>
      <c r="R30" s="18">
        <f>POWER((1+$E$9),-O30)</f>
        <v>2.0261167138598233</v>
      </c>
      <c r="S30" s="19">
        <f>Q30/R30</f>
        <v>1.4661120319599917E-2</v>
      </c>
    </row>
    <row r="31" spans="1:19" x14ac:dyDescent="0.25">
      <c r="B31" s="47"/>
      <c r="C31" s="49">
        <v>17533</v>
      </c>
      <c r="D31" s="39"/>
      <c r="E31" s="17"/>
      <c r="F31" s="17"/>
      <c r="G31" s="17" t="e">
        <f>AVERAGE(E31:F31)</f>
        <v>#DIV/0!</v>
      </c>
      <c r="H31" s="17" t="e">
        <f>STDEV(E31:F31)</f>
        <v>#DIV/0!</v>
      </c>
      <c r="I31" s="18">
        <v>38.0789471162905</v>
      </c>
      <c r="J31" s="18"/>
      <c r="K31" s="18">
        <f>AVERAGE(I31:J31)</f>
        <v>38.0789471162905</v>
      </c>
      <c r="L31" s="18" t="e">
        <f>STDEV(I31:J31)</f>
        <v>#DIV/0!</v>
      </c>
      <c r="M31" s="17" t="e">
        <f t="shared" si="10"/>
        <v>#DIV/0!</v>
      </c>
      <c r="N31" s="17" t="e">
        <f>H31</f>
        <v>#DIV/0!</v>
      </c>
      <c r="O31" s="18">
        <f t="shared" si="11"/>
        <v>11.6212161465963</v>
      </c>
      <c r="P31" s="18" t="e">
        <f>L31</f>
        <v>#DIV/0!</v>
      </c>
      <c r="Q31" s="17" t="e">
        <f>POWER((1+$E$8),-M31)</f>
        <v>#DIV/0!</v>
      </c>
      <c r="R31" s="18">
        <f>POWER((1+$E$9),-O31)</f>
        <v>6.3175289574431864E-4</v>
      </c>
      <c r="S31" s="19" t="e">
        <f>Q31/R31</f>
        <v>#DIV/0!</v>
      </c>
    </row>
    <row r="32" spans="1:19" x14ac:dyDescent="0.25">
      <c r="B32" s="48"/>
      <c r="C32" s="49">
        <v>26299</v>
      </c>
      <c r="D32" s="50"/>
      <c r="E32" s="17">
        <v>37.388436215829103</v>
      </c>
      <c r="F32" s="17"/>
      <c r="G32" s="17">
        <f>AVERAGE(E32:F32)</f>
        <v>37.388436215829103</v>
      </c>
      <c r="H32" s="17" t="e">
        <f>STDEV(E32:F32)</f>
        <v>#DIV/0!</v>
      </c>
      <c r="I32" s="18">
        <v>27.1361327635225</v>
      </c>
      <c r="J32" s="18">
        <v>27.253353869223801</v>
      </c>
      <c r="K32" s="18">
        <f>AVERAGE(I32:J32)</f>
        <v>27.194743316373149</v>
      </c>
      <c r="L32" s="18">
        <f>STDEV(I32:J32)</f>
        <v>8.2887838739574893E-2</v>
      </c>
      <c r="M32" s="17">
        <f t="shared" si="10"/>
        <v>5.7330768754202026</v>
      </c>
      <c r="N32" s="17" t="e">
        <f>H32</f>
        <v>#DIV/0!</v>
      </c>
      <c r="O32" s="18">
        <f t="shared" si="11"/>
        <v>0.73701234667894866</v>
      </c>
      <c r="P32" s="18">
        <f t="shared" ref="P32" si="12">L32</f>
        <v>8.2887838739574893E-2</v>
      </c>
      <c r="Q32" s="17">
        <f t="shared" ref="Q32" si="13">POWER((1+$E$8),-M32)</f>
        <v>2.0622035600046846E-2</v>
      </c>
      <c r="R32" s="18">
        <f t="shared" ref="R32" si="14">POWER((1+$E$9),-O32)</f>
        <v>0.62674681050066317</v>
      </c>
      <c r="S32" s="19">
        <f t="shared" ref="S32" si="15">Q32/R32</f>
        <v>3.2903295644334238E-2</v>
      </c>
    </row>
    <row r="33" spans="1:19" x14ac:dyDescent="0.25">
      <c r="B33" s="24"/>
      <c r="C33" s="30"/>
      <c r="D33" s="25"/>
      <c r="E33" s="27"/>
      <c r="F33" s="27"/>
      <c r="G33" s="27"/>
      <c r="H33" s="27"/>
      <c r="I33" s="28"/>
      <c r="J33" s="28"/>
      <c r="K33" s="28"/>
      <c r="L33" s="28"/>
      <c r="M33" s="27"/>
      <c r="N33" s="27"/>
      <c r="O33" s="28"/>
      <c r="P33" s="28"/>
      <c r="Q33" s="27"/>
      <c r="R33" s="28"/>
      <c r="S33" s="29"/>
    </row>
    <row r="35" spans="1:19" ht="38.25" x14ac:dyDescent="0.25">
      <c r="B35" s="6" t="s">
        <v>14</v>
      </c>
      <c r="C35" s="44" t="s">
        <v>15</v>
      </c>
      <c r="D35" s="45"/>
      <c r="E35" s="14" t="s">
        <v>16</v>
      </c>
      <c r="F35" s="14" t="s">
        <v>17</v>
      </c>
      <c r="G35" s="14" t="s">
        <v>18</v>
      </c>
      <c r="H35" s="14" t="s">
        <v>19</v>
      </c>
      <c r="I35" s="15" t="s">
        <v>20</v>
      </c>
      <c r="J35" s="15" t="s">
        <v>21</v>
      </c>
      <c r="K35" s="15" t="s">
        <v>22</v>
      </c>
      <c r="L35" s="15" t="s">
        <v>23</v>
      </c>
      <c r="M35" s="14" t="s">
        <v>24</v>
      </c>
      <c r="N35" s="14" t="s">
        <v>25</v>
      </c>
      <c r="O35" s="15" t="s">
        <v>26</v>
      </c>
      <c r="P35" s="15" t="s">
        <v>27</v>
      </c>
      <c r="Q35" s="14" t="s">
        <v>28</v>
      </c>
      <c r="R35" s="15" t="s">
        <v>29</v>
      </c>
      <c r="S35" s="16" t="s">
        <v>30</v>
      </c>
    </row>
    <row r="36" spans="1:19" x14ac:dyDescent="0.25">
      <c r="B36" s="46" t="s">
        <v>31</v>
      </c>
      <c r="C36" s="37" t="s">
        <v>63</v>
      </c>
      <c r="D36" s="39"/>
      <c r="E36" s="17">
        <v>31.6553593404089</v>
      </c>
      <c r="F36" s="17"/>
      <c r="G36" s="17">
        <f>AVERAGE(E36:F36)</f>
        <v>31.6553593404089</v>
      </c>
      <c r="H36" s="17" t="e">
        <f>STDEV(E36:F36)</f>
        <v>#DIV/0!</v>
      </c>
      <c r="I36" s="18">
        <v>26.4577309696942</v>
      </c>
      <c r="J36" s="18"/>
      <c r="K36" s="18">
        <f>AVERAGE(I36:J36)</f>
        <v>26.4577309696942</v>
      </c>
      <c r="L36" s="18" t="e">
        <f>STDEV(I36:J36)</f>
        <v>#DIV/0!</v>
      </c>
      <c r="M36" s="17">
        <f>G36-$G$36</f>
        <v>0</v>
      </c>
      <c r="N36" s="17" t="e">
        <f>H36</f>
        <v>#DIV/0!</v>
      </c>
      <c r="O36" s="18">
        <f>K36-$K$36</f>
        <v>0</v>
      </c>
      <c r="P36" s="18" t="e">
        <f>L36</f>
        <v>#DIV/0!</v>
      </c>
      <c r="Q36" s="17">
        <f>POWER((1+$E$8),-M36)</f>
        <v>1</v>
      </c>
      <c r="R36" s="18">
        <f>POWER((1+$E$9),-O36)</f>
        <v>1</v>
      </c>
      <c r="S36" s="19">
        <f>Q36/R36</f>
        <v>1</v>
      </c>
    </row>
    <row r="37" spans="1:19" x14ac:dyDescent="0.25">
      <c r="B37" s="47"/>
      <c r="C37" s="37" t="s">
        <v>33</v>
      </c>
      <c r="D37" s="39"/>
      <c r="E37" s="17"/>
      <c r="F37" s="17"/>
      <c r="G37" s="17" t="e">
        <f>AVERAGE(E37:F37)</f>
        <v>#DIV/0!</v>
      </c>
      <c r="H37" s="17" t="e">
        <f>STDEV(E37:F37)</f>
        <v>#DIV/0!</v>
      </c>
      <c r="I37" s="18"/>
      <c r="J37" s="18"/>
      <c r="K37" s="18" t="e">
        <f>AVERAGE(I37:J37)</f>
        <v>#DIV/0!</v>
      </c>
      <c r="L37" s="18" t="e">
        <f>STDEV(I37:J37)</f>
        <v>#DIV/0!</v>
      </c>
      <c r="M37" s="17" t="e">
        <f t="shared" ref="M37:M40" si="16">G37-$G$36</f>
        <v>#DIV/0!</v>
      </c>
      <c r="N37" s="17" t="e">
        <f>H37</f>
        <v>#DIV/0!</v>
      </c>
      <c r="O37" s="18" t="e">
        <f t="shared" ref="O37:O40" si="17">K37-$K$36</f>
        <v>#DIV/0!</v>
      </c>
      <c r="P37" s="18" t="e">
        <f>L37</f>
        <v>#DIV/0!</v>
      </c>
      <c r="Q37" s="17" t="e">
        <f>POWER((1+$E$8),-M37)</f>
        <v>#DIV/0!</v>
      </c>
      <c r="R37" s="18" t="e">
        <f>POWER((1+$E$9),-O37)</f>
        <v>#DIV/0!</v>
      </c>
      <c r="S37" s="19" t="e">
        <f>Q37/R37</f>
        <v>#DIV/0!</v>
      </c>
    </row>
    <row r="38" spans="1:19" x14ac:dyDescent="0.25">
      <c r="B38" s="47"/>
      <c r="C38" s="49">
        <v>45292</v>
      </c>
      <c r="D38" s="39"/>
      <c r="E38" s="17">
        <v>36.297998691029598</v>
      </c>
      <c r="F38" s="17"/>
      <c r="G38" s="17">
        <f>AVERAGE(E38:F38)</f>
        <v>36.297998691029598</v>
      </c>
      <c r="H38" s="17" t="e">
        <f>STDEV(E38:F38)</f>
        <v>#DIV/0!</v>
      </c>
      <c r="I38" s="18">
        <v>25.138167443032</v>
      </c>
      <c r="J38" s="18">
        <v>25.097916110362299</v>
      </c>
      <c r="K38" s="18">
        <f>AVERAGE(I38:J38)</f>
        <v>25.118041776697147</v>
      </c>
      <c r="L38" s="18">
        <f>STDEV(I38:J38)</f>
        <v>2.8461990282541306E-2</v>
      </c>
      <c r="M38" s="17">
        <f t="shared" si="16"/>
        <v>4.6426393506206978</v>
      </c>
      <c r="N38" s="17" t="e">
        <f>H38</f>
        <v>#DIV/0!</v>
      </c>
      <c r="O38" s="18">
        <f t="shared" si="17"/>
        <v>-1.3396891929970529</v>
      </c>
      <c r="P38" s="18">
        <f>L38</f>
        <v>2.8461990282541306E-2</v>
      </c>
      <c r="Q38" s="17">
        <f>POWER((1+$E$8),-M38)</f>
        <v>4.3146694338770442E-2</v>
      </c>
      <c r="R38" s="18">
        <f>POWER((1+$E$9),-O38)</f>
        <v>2.3379307675845453</v>
      </c>
      <c r="S38" s="19">
        <f>Q38/R38</f>
        <v>1.8455077856453315E-2</v>
      </c>
    </row>
    <row r="39" spans="1:19" x14ac:dyDescent="0.25">
      <c r="B39" s="47"/>
      <c r="C39" s="49">
        <v>17533</v>
      </c>
      <c r="D39" s="39"/>
      <c r="E39" s="17"/>
      <c r="F39" s="17"/>
      <c r="G39" s="17" t="e">
        <f>AVERAGE(E39:F39)</f>
        <v>#DIV/0!</v>
      </c>
      <c r="H39" s="17" t="e">
        <f>STDEV(E39:F39)</f>
        <v>#DIV/0!</v>
      </c>
      <c r="I39" s="18">
        <v>38.0789471162905</v>
      </c>
      <c r="J39" s="18"/>
      <c r="K39" s="18">
        <f>AVERAGE(I39:J39)</f>
        <v>38.0789471162905</v>
      </c>
      <c r="L39" s="18" t="e">
        <f>STDEV(I39:J39)</f>
        <v>#DIV/0!</v>
      </c>
      <c r="M39" s="17" t="e">
        <f t="shared" si="16"/>
        <v>#DIV/0!</v>
      </c>
      <c r="N39" s="17" t="e">
        <f>H39</f>
        <v>#DIV/0!</v>
      </c>
      <c r="O39" s="18">
        <f t="shared" si="17"/>
        <v>11.6212161465963</v>
      </c>
      <c r="P39" s="18" t="e">
        <f>L39</f>
        <v>#DIV/0!</v>
      </c>
      <c r="Q39" s="17" t="e">
        <f>POWER((1+$E$8),-M39)</f>
        <v>#DIV/0!</v>
      </c>
      <c r="R39" s="18">
        <f>POWER((1+$E$9),-O39)</f>
        <v>6.3175289574431864E-4</v>
      </c>
      <c r="S39" s="19" t="e">
        <f>Q39/R39</f>
        <v>#DIV/0!</v>
      </c>
    </row>
    <row r="40" spans="1:19" x14ac:dyDescent="0.25">
      <c r="B40" s="48"/>
      <c r="C40" s="49">
        <v>26299</v>
      </c>
      <c r="D40" s="50"/>
      <c r="E40" s="17">
        <v>37.388436215829103</v>
      </c>
      <c r="F40" s="17"/>
      <c r="G40" s="17">
        <f>AVERAGE(E40:F40)</f>
        <v>37.388436215829103</v>
      </c>
      <c r="H40" s="17" t="e">
        <f>STDEV(E40:F40)</f>
        <v>#DIV/0!</v>
      </c>
      <c r="I40" s="18">
        <v>26.907354274620801</v>
      </c>
      <c r="J40" s="18">
        <v>26.8134972404272</v>
      </c>
      <c r="K40" s="18">
        <f>AVERAGE(I40:J40)</f>
        <v>26.860425757523998</v>
      </c>
      <c r="L40" s="18">
        <f>STDEV(I40:J40)</f>
        <v>6.6366945340352715E-2</v>
      </c>
      <c r="M40" s="17">
        <f t="shared" si="16"/>
        <v>5.7330768754202026</v>
      </c>
      <c r="N40" s="17" t="e">
        <f>H40</f>
        <v>#DIV/0!</v>
      </c>
      <c r="O40" s="18">
        <f t="shared" si="17"/>
        <v>0.40269478782979817</v>
      </c>
      <c r="P40" s="18">
        <f t="shared" ref="P40" si="18">L40</f>
        <v>6.6366945340352715E-2</v>
      </c>
      <c r="Q40" s="17">
        <f t="shared" ref="Q40" si="19">POWER((1+$E$8),-M40)</f>
        <v>2.0622035600046846E-2</v>
      </c>
      <c r="R40" s="18">
        <f t="shared" ref="R40" si="20">POWER((1+$E$9),-O40)</f>
        <v>0.77469999380825583</v>
      </c>
      <c r="S40" s="19">
        <f t="shared" ref="S40" si="21">Q40/R40</f>
        <v>2.6619382683448115E-2</v>
      </c>
    </row>
    <row r="42" spans="1:19" x14ac:dyDescent="0.25">
      <c r="A42" t="s">
        <v>54</v>
      </c>
      <c r="S42" t="s">
        <v>54</v>
      </c>
    </row>
    <row r="43" spans="1:19" ht="38.25" x14ac:dyDescent="0.25">
      <c r="B43" s="6" t="s">
        <v>14</v>
      </c>
      <c r="C43" s="44" t="s">
        <v>15</v>
      </c>
      <c r="D43" s="45"/>
      <c r="E43" s="14" t="s">
        <v>16</v>
      </c>
      <c r="F43" s="14" t="s">
        <v>17</v>
      </c>
      <c r="G43" s="14" t="s">
        <v>18</v>
      </c>
      <c r="H43" s="14" t="s">
        <v>19</v>
      </c>
      <c r="I43" s="15" t="s">
        <v>20</v>
      </c>
      <c r="J43" s="15" t="s">
        <v>21</v>
      </c>
      <c r="K43" s="15" t="s">
        <v>22</v>
      </c>
      <c r="L43" s="15" t="s">
        <v>23</v>
      </c>
      <c r="M43" s="14" t="s">
        <v>24</v>
      </c>
      <c r="N43" s="14" t="s">
        <v>25</v>
      </c>
      <c r="O43" s="15" t="s">
        <v>26</v>
      </c>
      <c r="P43" s="15" t="s">
        <v>27</v>
      </c>
      <c r="Q43" s="14" t="s">
        <v>28</v>
      </c>
      <c r="R43" s="15" t="s">
        <v>29</v>
      </c>
      <c r="S43" s="16" t="s">
        <v>30</v>
      </c>
    </row>
    <row r="44" spans="1:19" x14ac:dyDescent="0.25">
      <c r="B44" s="46" t="s">
        <v>31</v>
      </c>
      <c r="C44" s="37" t="s">
        <v>63</v>
      </c>
      <c r="D44" s="39"/>
      <c r="E44" s="17">
        <v>33.47</v>
      </c>
      <c r="F44" s="17">
        <v>33.200000000000003</v>
      </c>
      <c r="G44" s="17">
        <f>AVERAGE(E44:F44)</f>
        <v>33.335000000000001</v>
      </c>
      <c r="H44" s="17">
        <f>STDEV(E44:F44)</f>
        <v>0.19091883092036502</v>
      </c>
      <c r="I44" s="18">
        <v>27.55</v>
      </c>
      <c r="J44" s="18">
        <v>27.51</v>
      </c>
      <c r="K44" s="18">
        <f>AVERAGE(I44:J44)</f>
        <v>27.53</v>
      </c>
      <c r="L44" s="18">
        <f>STDEV(I44:J44)</f>
        <v>2.8284271247461298E-2</v>
      </c>
      <c r="M44" s="17">
        <f>G44-$G$44</f>
        <v>0</v>
      </c>
      <c r="N44" s="17">
        <f>H44</f>
        <v>0.19091883092036502</v>
      </c>
      <c r="O44" s="18">
        <f>K44-$K$44</f>
        <v>0</v>
      </c>
      <c r="P44" s="18">
        <f>L44</f>
        <v>2.8284271247461298E-2</v>
      </c>
      <c r="Q44" s="17">
        <f>POWER((1+$E$8),-M44)</f>
        <v>1</v>
      </c>
      <c r="R44" s="18">
        <f>POWER((1+$E$9),-O44)</f>
        <v>1</v>
      </c>
      <c r="S44" s="19">
        <f>Q44/R44</f>
        <v>1</v>
      </c>
    </row>
    <row r="45" spans="1:19" x14ac:dyDescent="0.25">
      <c r="B45" s="47"/>
      <c r="C45" s="37" t="s">
        <v>35</v>
      </c>
      <c r="D45" s="39"/>
      <c r="E45" s="17">
        <v>35.729999999999997</v>
      </c>
      <c r="F45" s="17">
        <v>36.01</v>
      </c>
      <c r="G45" s="17">
        <f>AVERAGE(E45:F45)</f>
        <v>35.869999999999997</v>
      </c>
      <c r="H45" s="17">
        <f>STDEV(E45:F45)</f>
        <v>0.1979898987322341</v>
      </c>
      <c r="I45" s="18">
        <v>28.34</v>
      </c>
      <c r="J45" s="18">
        <v>28.1</v>
      </c>
      <c r="K45" s="18">
        <f>AVERAGE(I45:J45)</f>
        <v>28.22</v>
      </c>
      <c r="L45" s="18">
        <f>STDEV(I45:J45)</f>
        <v>0.16970562748477031</v>
      </c>
      <c r="M45" s="17">
        <f>G45-$G$44</f>
        <v>2.5349999999999966</v>
      </c>
      <c r="N45" s="17">
        <f>H45</f>
        <v>0.1979898987322341</v>
      </c>
      <c r="O45" s="18">
        <f>K45-$K$44</f>
        <v>0.68999999999999773</v>
      </c>
      <c r="P45" s="18">
        <f>L45</f>
        <v>0.16970562748477031</v>
      </c>
      <c r="Q45" s="17">
        <f>POWER((1+$E$8),-M45)</f>
        <v>0.17974068251446446</v>
      </c>
      <c r="R45" s="18">
        <f>POWER((1+$E$9),-O45)</f>
        <v>0.64570651057990702</v>
      </c>
      <c r="S45" s="19">
        <f>Q45/R45</f>
        <v>0.27836281587596184</v>
      </c>
    </row>
    <row r="46" spans="1:19" x14ac:dyDescent="0.25">
      <c r="B46" s="47"/>
      <c r="C46" s="37">
        <v>24</v>
      </c>
      <c r="D46" s="39"/>
      <c r="E46" s="17" t="s">
        <v>34</v>
      </c>
      <c r="F46" s="17" t="s">
        <v>34</v>
      </c>
      <c r="G46" s="17" t="e">
        <f>AVERAGE(E46:F46)</f>
        <v>#DIV/0!</v>
      </c>
      <c r="H46" s="17" t="e">
        <f>STDEV(E46:F46)</f>
        <v>#DIV/0!</v>
      </c>
      <c r="I46" s="18" t="s">
        <v>34</v>
      </c>
      <c r="J46" s="18" t="s">
        <v>34</v>
      </c>
      <c r="K46" s="18" t="e">
        <f>AVERAGE(I46:J46)</f>
        <v>#DIV/0!</v>
      </c>
      <c r="L46" s="18" t="e">
        <f>STDEV(I46:J46)</f>
        <v>#DIV/0!</v>
      </c>
      <c r="M46" s="17" t="e">
        <f>G46-$G$44</f>
        <v>#DIV/0!</v>
      </c>
      <c r="N46" s="17" t="e">
        <f>H46</f>
        <v>#DIV/0!</v>
      </c>
      <c r="O46" s="18" t="e">
        <f>K46-$K$44</f>
        <v>#DIV/0!</v>
      </c>
      <c r="P46" s="18" t="e">
        <f>L46</f>
        <v>#DIV/0!</v>
      </c>
      <c r="Q46" s="17" t="e">
        <f>POWER((1+$E$8),-M46)</f>
        <v>#DIV/0!</v>
      </c>
      <c r="R46" s="18" t="e">
        <f>POWER((1+$E$9),-O46)</f>
        <v>#DIV/0!</v>
      </c>
      <c r="S46" s="19" t="e">
        <f>Q46/R46</f>
        <v>#DIV/0!</v>
      </c>
    </row>
    <row r="47" spans="1:19" x14ac:dyDescent="0.25">
      <c r="B47" s="47"/>
      <c r="C47" s="37">
        <v>48</v>
      </c>
      <c r="D47" s="39"/>
      <c r="E47" s="17">
        <v>39.950000000000003</v>
      </c>
      <c r="F47" s="17">
        <v>37.74</v>
      </c>
      <c r="G47" s="17">
        <f>AVERAGE(E47:F47)</f>
        <v>38.844999999999999</v>
      </c>
      <c r="H47" s="17">
        <f>STDEV(E47:F47)</f>
        <v>1.5627059864222705</v>
      </c>
      <c r="I47" s="18">
        <v>31.8</v>
      </c>
      <c r="J47" s="18">
        <v>31.44</v>
      </c>
      <c r="K47" s="18">
        <f>AVERAGE(I47:J47)</f>
        <v>31.62</v>
      </c>
      <c r="L47" s="18">
        <f>STDEV(I47:J47)</f>
        <v>0.25455844122715671</v>
      </c>
      <c r="M47" s="17">
        <f>G47-$G$44</f>
        <v>5.509999999999998</v>
      </c>
      <c r="N47" s="17">
        <f>H47</f>
        <v>1.5627059864222705</v>
      </c>
      <c r="O47" s="18">
        <f>K47-$K$44</f>
        <v>4.09</v>
      </c>
      <c r="P47" s="18">
        <f>L47</f>
        <v>0.25455844122715671</v>
      </c>
      <c r="Q47" s="17">
        <f>POWER((1+$E$8),-M47)</f>
        <v>2.39840064078123E-2</v>
      </c>
      <c r="R47" s="18">
        <f>POWER((1+$E$9),-O47)</f>
        <v>7.4812912082079422E-2</v>
      </c>
      <c r="S47" s="19">
        <f>Q47/R47</f>
        <v>0.32058645680706493</v>
      </c>
    </row>
    <row r="48" spans="1:19" x14ac:dyDescent="0.25">
      <c r="B48" s="48"/>
      <c r="C48" s="37">
        <v>72</v>
      </c>
      <c r="D48" s="50"/>
      <c r="E48" s="17">
        <v>39.479999999999997</v>
      </c>
      <c r="F48" s="17">
        <v>39.450000000000003</v>
      </c>
      <c r="G48" s="17">
        <f>AVERAGE(E48:F48)</f>
        <v>39.465000000000003</v>
      </c>
      <c r="H48" s="17">
        <f>STDEV(E48:F48)</f>
        <v>2.1213203435592205E-2</v>
      </c>
      <c r="I48" s="18">
        <v>32.799999999999997</v>
      </c>
      <c r="J48" s="18">
        <v>33.43</v>
      </c>
      <c r="K48" s="18">
        <f>AVERAGE(I48:J48)</f>
        <v>33.114999999999995</v>
      </c>
      <c r="L48" s="18">
        <f>STDEV(I48:J48)</f>
        <v>0.44547727214752675</v>
      </c>
      <c r="M48" s="17">
        <f>G48-$G$44</f>
        <v>6.1300000000000026</v>
      </c>
      <c r="N48" s="17">
        <f>H48</f>
        <v>2.1213203435592205E-2</v>
      </c>
      <c r="O48" s="18">
        <f>K48-$K$44</f>
        <v>5.5849999999999937</v>
      </c>
      <c r="P48" s="18">
        <f t="shared" ref="P48" si="22">L48</f>
        <v>0.44547727214752675</v>
      </c>
      <c r="Q48" s="17">
        <f t="shared" ref="Q48" si="23">POWER((1+$E$8),-M48)</f>
        <v>1.5762538966348189E-2</v>
      </c>
      <c r="R48" s="18">
        <f t="shared" ref="R48" si="24">POWER((1+$E$9),-O48)</f>
        <v>2.8999204519720389E-2</v>
      </c>
      <c r="S48" s="19">
        <f t="shared" ref="S48" si="25">Q48/R48</f>
        <v>0.54355073621516603</v>
      </c>
    </row>
    <row r="51" spans="1:19" ht="38.25" x14ac:dyDescent="0.25">
      <c r="B51" s="6" t="s">
        <v>14</v>
      </c>
      <c r="C51" s="44" t="s">
        <v>15</v>
      </c>
      <c r="D51" s="45"/>
      <c r="E51" s="14" t="s">
        <v>16</v>
      </c>
      <c r="F51" s="14" t="s">
        <v>17</v>
      </c>
      <c r="G51" s="14" t="s">
        <v>18</v>
      </c>
      <c r="H51" s="14" t="s">
        <v>19</v>
      </c>
      <c r="I51" s="15" t="s">
        <v>20</v>
      </c>
      <c r="J51" s="15" t="s">
        <v>21</v>
      </c>
      <c r="K51" s="15" t="s">
        <v>22</v>
      </c>
      <c r="L51" s="15" t="s">
        <v>23</v>
      </c>
      <c r="M51" s="14" t="s">
        <v>24</v>
      </c>
      <c r="N51" s="14" t="s">
        <v>25</v>
      </c>
      <c r="O51" s="15" t="s">
        <v>26</v>
      </c>
      <c r="P51" s="15" t="s">
        <v>27</v>
      </c>
      <c r="Q51" s="14" t="s">
        <v>28</v>
      </c>
      <c r="R51" s="15" t="s">
        <v>29</v>
      </c>
      <c r="S51" s="16" t="s">
        <v>30</v>
      </c>
    </row>
    <row r="52" spans="1:19" x14ac:dyDescent="0.25">
      <c r="B52" s="46" t="s">
        <v>31</v>
      </c>
      <c r="C52" s="37" t="s">
        <v>63</v>
      </c>
      <c r="D52" s="39"/>
      <c r="E52" s="17">
        <v>31.91</v>
      </c>
      <c r="F52" s="17">
        <v>31.92</v>
      </c>
      <c r="G52" s="17">
        <f>AVERAGE(E52:F52)</f>
        <v>31.914999999999999</v>
      </c>
      <c r="H52" s="17">
        <f>STDEV(E52:F52)</f>
        <v>7.0710678118665812E-3</v>
      </c>
      <c r="I52" s="18">
        <v>27.44</v>
      </c>
      <c r="J52" s="18">
        <v>27.33</v>
      </c>
      <c r="K52" s="18">
        <f>AVERAGE(I52:J52)</f>
        <v>27.384999999999998</v>
      </c>
      <c r="L52" s="18">
        <f>STDEV(I52:J52)</f>
        <v>7.7781745930522339E-2</v>
      </c>
      <c r="M52" s="17">
        <f>G52-$G$52</f>
        <v>0</v>
      </c>
      <c r="N52" s="17">
        <f>H52</f>
        <v>7.0710678118665812E-3</v>
      </c>
      <c r="O52" s="18">
        <f>K52-$K$52</f>
        <v>0</v>
      </c>
      <c r="P52" s="18">
        <f>L52</f>
        <v>7.7781745930522339E-2</v>
      </c>
      <c r="Q52" s="17">
        <f>POWER((1+$E$8),-M52)</f>
        <v>1</v>
      </c>
      <c r="R52" s="18">
        <f>POWER((1+$E$9),-O52)</f>
        <v>1</v>
      </c>
      <c r="S52" s="19">
        <f>Q52/R52</f>
        <v>1</v>
      </c>
    </row>
    <row r="53" spans="1:19" x14ac:dyDescent="0.25">
      <c r="B53" s="47"/>
      <c r="C53" s="37" t="s">
        <v>35</v>
      </c>
      <c r="D53" s="39"/>
      <c r="E53" s="17">
        <v>34.14</v>
      </c>
      <c r="F53" s="17">
        <v>35.81</v>
      </c>
      <c r="G53" s="17">
        <f>AVERAGE(E53:F53)</f>
        <v>34.975000000000001</v>
      </c>
      <c r="H53" s="17">
        <f>STDEV(E53:F53)</f>
        <v>1.1808683245815357</v>
      </c>
      <c r="I53" s="18">
        <v>28.5</v>
      </c>
      <c r="J53" s="18">
        <v>28.33</v>
      </c>
      <c r="K53" s="18">
        <f>AVERAGE(I53:J53)</f>
        <v>28.414999999999999</v>
      </c>
      <c r="L53" s="18">
        <f>STDEV(I53:J53)</f>
        <v>0.12020815280171429</v>
      </c>
      <c r="M53" s="17">
        <f>G53-$G$52</f>
        <v>3.0600000000000023</v>
      </c>
      <c r="N53" s="17">
        <f>H53</f>
        <v>1.1808683245815357</v>
      </c>
      <c r="O53" s="18">
        <f>K53-$K$52</f>
        <v>1.0300000000000011</v>
      </c>
      <c r="P53" s="18">
        <f>L53</f>
        <v>0.12020815280171429</v>
      </c>
      <c r="Q53" s="17">
        <f>POWER((1+$E$8),-M53)</f>
        <v>0.12597466498347343</v>
      </c>
      <c r="R53" s="18">
        <f>POWER((1+$E$9),-O53)</f>
        <v>0.52051027237713698</v>
      </c>
      <c r="S53" s="19">
        <f>Q53/R53</f>
        <v>0.24202147713272829</v>
      </c>
    </row>
    <row r="54" spans="1:19" x14ac:dyDescent="0.25">
      <c r="B54" s="47"/>
      <c r="C54" s="37">
        <v>24</v>
      </c>
      <c r="D54" s="39"/>
      <c r="E54" s="17" t="s">
        <v>34</v>
      </c>
      <c r="F54" s="17" t="s">
        <v>34</v>
      </c>
      <c r="G54" s="17" t="e">
        <f>AVERAGE(E54:F54)</f>
        <v>#DIV/0!</v>
      </c>
      <c r="H54" s="17" t="e">
        <f>STDEV(E54:F54)</f>
        <v>#DIV/0!</v>
      </c>
      <c r="I54" s="18" t="s">
        <v>34</v>
      </c>
      <c r="J54" s="18" t="s">
        <v>34</v>
      </c>
      <c r="K54" s="18" t="e">
        <f>AVERAGE(I54:J54)</f>
        <v>#DIV/0!</v>
      </c>
      <c r="L54" s="18" t="e">
        <f>STDEV(I54:J54)</f>
        <v>#DIV/0!</v>
      </c>
      <c r="M54" s="17" t="e">
        <f>G54-$G$52</f>
        <v>#DIV/0!</v>
      </c>
      <c r="N54" s="17" t="e">
        <f>H54</f>
        <v>#DIV/0!</v>
      </c>
      <c r="O54" s="18" t="e">
        <f>K54-$K$52</f>
        <v>#DIV/0!</v>
      </c>
      <c r="P54" s="18" t="e">
        <f>L54</f>
        <v>#DIV/0!</v>
      </c>
      <c r="Q54" s="17" t="e">
        <f>POWER((1+$E$8),-M54)</f>
        <v>#DIV/0!</v>
      </c>
      <c r="R54" s="18" t="e">
        <f>POWER((1+$E$9),-O54)</f>
        <v>#DIV/0!</v>
      </c>
      <c r="S54" s="19" t="e">
        <f>Q54/R54</f>
        <v>#DIV/0!</v>
      </c>
    </row>
    <row r="55" spans="1:19" x14ac:dyDescent="0.25">
      <c r="B55" s="47"/>
      <c r="C55" s="37">
        <v>48</v>
      </c>
      <c r="D55" s="39"/>
      <c r="E55" s="17" t="s">
        <v>34</v>
      </c>
      <c r="F55" s="17" t="s">
        <v>34</v>
      </c>
      <c r="G55" s="17" t="e">
        <f>AVERAGE(E55:F55)</f>
        <v>#DIV/0!</v>
      </c>
      <c r="H55" s="17" t="e">
        <f>STDEV(E55:F55)</f>
        <v>#DIV/0!</v>
      </c>
      <c r="I55" s="18">
        <v>31.49</v>
      </c>
      <c r="J55" s="18">
        <v>31.17</v>
      </c>
      <c r="K55" s="18">
        <f>AVERAGE(I55:J55)</f>
        <v>31.33</v>
      </c>
      <c r="L55" s="18">
        <f>STDEV(I55:J55)</f>
        <v>0.22627416997969291</v>
      </c>
      <c r="M55" s="17" t="e">
        <f>G55-$G$52</f>
        <v>#DIV/0!</v>
      </c>
      <c r="N55" s="17" t="e">
        <f>H55</f>
        <v>#DIV/0!</v>
      </c>
      <c r="O55" s="18">
        <f>K55-$K$52</f>
        <v>3.9450000000000003</v>
      </c>
      <c r="P55" s="18">
        <f>L55</f>
        <v>0.22627416997969291</v>
      </c>
      <c r="Q55" s="17" t="e">
        <f>POWER((1+$E$8),-M55)</f>
        <v>#DIV/0!</v>
      </c>
      <c r="R55" s="18">
        <f>POWER((1+$E$9),-O55)</f>
        <v>8.2015645310278995E-2</v>
      </c>
      <c r="S55" s="19" t="e">
        <f>Q55/R55</f>
        <v>#DIV/0!</v>
      </c>
    </row>
    <row r="56" spans="1:19" x14ac:dyDescent="0.25">
      <c r="B56" s="48"/>
      <c r="C56" s="37">
        <v>72</v>
      </c>
      <c r="D56" s="50"/>
      <c r="E56" s="17" t="s">
        <v>34</v>
      </c>
      <c r="F56" s="17" t="s">
        <v>34</v>
      </c>
      <c r="G56" s="17" t="e">
        <f>AVERAGE(E56:F56)</f>
        <v>#DIV/0!</v>
      </c>
      <c r="H56" s="17" t="e">
        <f>STDEV(E56:F56)</f>
        <v>#DIV/0!</v>
      </c>
      <c r="I56" s="18">
        <v>32.4</v>
      </c>
      <c r="J56" s="18">
        <v>32.950000000000003</v>
      </c>
      <c r="K56" s="18">
        <f>AVERAGE(I56:J56)</f>
        <v>32.674999999999997</v>
      </c>
      <c r="L56" s="18">
        <f>STDEV(I56:J56)</f>
        <v>0.38890872965260415</v>
      </c>
      <c r="M56" s="17" t="e">
        <f>G56-$G$52</f>
        <v>#DIV/0!</v>
      </c>
      <c r="N56" s="17" t="e">
        <f>H56</f>
        <v>#DIV/0!</v>
      </c>
      <c r="O56" s="18">
        <f>K56-$K$52</f>
        <v>5.2899999999999991</v>
      </c>
      <c r="P56" s="18">
        <f t="shared" ref="P56" si="26">L56</f>
        <v>0.38890872965260415</v>
      </c>
      <c r="Q56" s="17" t="e">
        <f t="shared" ref="Q56" si="27">POWER((1+$E$8),-M56)</f>
        <v>#DIV/0!</v>
      </c>
      <c r="R56" s="18">
        <f t="shared" ref="R56" si="28">POWER((1+$E$9),-O56)</f>
        <v>3.4962536636985078E-2</v>
      </c>
      <c r="S56" s="19" t="e">
        <f t="shared" ref="S56" si="29">Q56/R56</f>
        <v>#DIV/0!</v>
      </c>
    </row>
    <row r="58" spans="1:19" x14ac:dyDescent="0.25">
      <c r="A58" t="s">
        <v>55</v>
      </c>
      <c r="S58" t="s">
        <v>55</v>
      </c>
    </row>
    <row r="59" spans="1:19" ht="38.25" x14ac:dyDescent="0.25">
      <c r="B59" s="6" t="s">
        <v>14</v>
      </c>
      <c r="C59" s="44" t="s">
        <v>15</v>
      </c>
      <c r="D59" s="45"/>
      <c r="E59" s="14" t="s">
        <v>16</v>
      </c>
      <c r="F59" s="14" t="s">
        <v>17</v>
      </c>
      <c r="G59" s="14" t="s">
        <v>18</v>
      </c>
      <c r="H59" s="14" t="s">
        <v>19</v>
      </c>
      <c r="I59" s="15" t="s">
        <v>20</v>
      </c>
      <c r="J59" s="15" t="s">
        <v>21</v>
      </c>
      <c r="K59" s="15" t="s">
        <v>22</v>
      </c>
      <c r="L59" s="15" t="s">
        <v>23</v>
      </c>
      <c r="M59" s="14" t="s">
        <v>24</v>
      </c>
      <c r="N59" s="14" t="s">
        <v>25</v>
      </c>
      <c r="O59" s="15" t="s">
        <v>26</v>
      </c>
      <c r="P59" s="15" t="s">
        <v>27</v>
      </c>
      <c r="Q59" s="14" t="s">
        <v>28</v>
      </c>
      <c r="R59" s="15" t="s">
        <v>29</v>
      </c>
      <c r="S59" s="16" t="s">
        <v>30</v>
      </c>
    </row>
    <row r="60" spans="1:19" x14ac:dyDescent="0.25">
      <c r="B60" s="46" t="s">
        <v>31</v>
      </c>
      <c r="C60" s="37" t="s">
        <v>63</v>
      </c>
      <c r="D60" s="39"/>
      <c r="E60" s="17">
        <v>32.031942138062199</v>
      </c>
      <c r="F60" s="17">
        <v>31.628403353702101</v>
      </c>
      <c r="G60" s="17">
        <f>AVERAGE(E60:F60)</f>
        <v>31.830172745882152</v>
      </c>
      <c r="H60" s="17">
        <f>STDEV(E60:F60)</f>
        <v>0.28534501089280118</v>
      </c>
      <c r="I60" s="18">
        <v>26.985367107529498</v>
      </c>
      <c r="J60" s="18">
        <v>27.0257786619383</v>
      </c>
      <c r="K60" s="18">
        <f>AVERAGE(I60:J60)</f>
        <v>27.005572884733901</v>
      </c>
      <c r="L60" s="18">
        <f>STDEV(I60:J60)</f>
        <v>2.8575284160753139E-2</v>
      </c>
      <c r="M60" s="17">
        <f>G60-$G$60</f>
        <v>0</v>
      </c>
      <c r="N60" s="17">
        <f>H60</f>
        <v>0.28534501089280118</v>
      </c>
      <c r="O60" s="18">
        <f>K60-$K$60</f>
        <v>0</v>
      </c>
      <c r="P60" s="18">
        <f>L60</f>
        <v>2.8575284160753139E-2</v>
      </c>
      <c r="Q60" s="17">
        <f>POWER((1+$E$8),-M60)</f>
        <v>1</v>
      </c>
      <c r="R60" s="18">
        <f>POWER((1+$E$9),-O60)</f>
        <v>1</v>
      </c>
      <c r="S60" s="19">
        <f>Q60/R60</f>
        <v>1</v>
      </c>
    </row>
    <row r="61" spans="1:19" x14ac:dyDescent="0.25">
      <c r="B61" s="47"/>
      <c r="C61" s="37" t="s">
        <v>37</v>
      </c>
      <c r="D61" s="39"/>
      <c r="E61" s="17"/>
      <c r="F61" s="17"/>
      <c r="G61" s="17" t="e">
        <f>AVERAGE(E61:F61)</f>
        <v>#DIV/0!</v>
      </c>
      <c r="H61" s="17" t="e">
        <f>STDEV(E61:F61)</f>
        <v>#DIV/0!</v>
      </c>
      <c r="I61" s="18">
        <v>31.425266028121399</v>
      </c>
      <c r="J61" s="18">
        <v>31.1862725705287</v>
      </c>
      <c r="K61" s="18">
        <f>AVERAGE(I61:J61)</f>
        <v>31.30576929932505</v>
      </c>
      <c r="L61" s="18">
        <f>STDEV(I61:J61)</f>
        <v>0.16899389452301677</v>
      </c>
      <c r="M61" s="17" t="e">
        <f>G61-$G$60</f>
        <v>#DIV/0!</v>
      </c>
      <c r="N61" s="17" t="e">
        <f>H61</f>
        <v>#DIV/0!</v>
      </c>
      <c r="O61" s="18">
        <f>K61-$K$60</f>
        <v>4.3001964145911487</v>
      </c>
      <c r="P61" s="18">
        <f>L61</f>
        <v>0.16899389452301677</v>
      </c>
      <c r="Q61" s="17" t="e">
        <f>POWER((1+$E$8),-M61)</f>
        <v>#DIV/0!</v>
      </c>
      <c r="R61" s="18">
        <f>POWER((1+$E$9),-O61)</f>
        <v>6.5479763220528203E-2</v>
      </c>
      <c r="S61" s="19" t="e">
        <f>Q61/R61</f>
        <v>#DIV/0!</v>
      </c>
    </row>
    <row r="62" spans="1:19" x14ac:dyDescent="0.25">
      <c r="B62" s="47"/>
      <c r="C62" s="37">
        <v>3.24</v>
      </c>
      <c r="D62" s="39"/>
      <c r="E62" s="17"/>
      <c r="F62" s="17"/>
      <c r="G62" s="17" t="e">
        <f>AVERAGE(E62:F62)</f>
        <v>#DIV/0!</v>
      </c>
      <c r="H62" s="17" t="e">
        <f>STDEV(E62:F62)</f>
        <v>#DIV/0!</v>
      </c>
      <c r="I62" s="18">
        <v>33.5782846528843</v>
      </c>
      <c r="J62" s="18">
        <v>33.117815781183097</v>
      </c>
      <c r="K62" s="18">
        <f>AVERAGE(I62:J62)</f>
        <v>33.348050217033702</v>
      </c>
      <c r="L62" s="18">
        <f>STDEV(I62:J62)</f>
        <v>0.32560066170523855</v>
      </c>
      <c r="M62" s="17" t="e">
        <f>G62-$G$60</f>
        <v>#DIV/0!</v>
      </c>
      <c r="N62" s="17" t="e">
        <f>H62</f>
        <v>#DIV/0!</v>
      </c>
      <c r="O62" s="18">
        <f>K62-$K$60</f>
        <v>6.3424773322998007</v>
      </c>
      <c r="P62" s="18">
        <f>L62</f>
        <v>0.32560066170523855</v>
      </c>
      <c r="Q62" s="17" t="e">
        <f>POWER((1+$E$8),-M62)</f>
        <v>#DIV/0!</v>
      </c>
      <c r="R62" s="18">
        <f>POWER((1+$E$9),-O62)</f>
        <v>1.7940889630404026E-2</v>
      </c>
      <c r="S62" s="19" t="e">
        <f>Q62/R62</f>
        <v>#DIV/0!</v>
      </c>
    </row>
    <row r="63" spans="1:19" x14ac:dyDescent="0.25">
      <c r="B63" s="47"/>
      <c r="C63" s="37">
        <v>3.48</v>
      </c>
      <c r="D63" s="39"/>
      <c r="E63" s="17"/>
      <c r="F63" s="17"/>
      <c r="G63" s="17" t="e">
        <f>AVERAGE(E63:F63)</f>
        <v>#DIV/0!</v>
      </c>
      <c r="H63" s="17" t="e">
        <f>STDEV(E63:F63)</f>
        <v>#DIV/0!</v>
      </c>
      <c r="I63" s="18">
        <v>35.314687841572002</v>
      </c>
      <c r="J63" s="18">
        <v>36.263499065670203</v>
      </c>
      <c r="K63" s="18">
        <f>AVERAGE(I63:J63)</f>
        <v>35.789093453621106</v>
      </c>
      <c r="L63" s="18">
        <f>STDEV(I63:J63)</f>
        <v>0.67091085062574651</v>
      </c>
      <c r="M63" s="17" t="e">
        <f>G63-$G$60</f>
        <v>#DIV/0!</v>
      </c>
      <c r="N63" s="17" t="e">
        <f>H63</f>
        <v>#DIV/0!</v>
      </c>
      <c r="O63" s="18">
        <f>K63-$K$60</f>
        <v>8.7835205688872051</v>
      </c>
      <c r="P63" s="18">
        <f>L63</f>
        <v>0.67091085062574651</v>
      </c>
      <c r="Q63" s="17" t="e">
        <f>POWER((1+$E$8),-M63)</f>
        <v>#DIV/0!</v>
      </c>
      <c r="R63" s="18">
        <f>POWER((1+$E$9),-O63)</f>
        <v>3.8176583028167854E-3</v>
      </c>
      <c r="S63" s="19" t="e">
        <f>Q63/R63</f>
        <v>#DIV/0!</v>
      </c>
    </row>
    <row r="64" spans="1:19" x14ac:dyDescent="0.25">
      <c r="B64" s="48"/>
      <c r="C64" s="37">
        <v>3.72</v>
      </c>
      <c r="D64" s="50"/>
      <c r="E64" s="17"/>
      <c r="F64" s="17"/>
      <c r="G64" s="17" t="e">
        <f>AVERAGE(E64:F64)</f>
        <v>#DIV/0!</v>
      </c>
      <c r="H64" s="17" t="e">
        <f>STDEV(E64:F64)</f>
        <v>#DIV/0!</v>
      </c>
      <c r="I64" s="18">
        <v>34.314667682930498</v>
      </c>
      <c r="J64" s="18">
        <v>34.5613409374075</v>
      </c>
      <c r="K64" s="18">
        <f>AVERAGE(I64:J64)</f>
        <v>34.438004310168999</v>
      </c>
      <c r="L64" s="18">
        <f>STDEV(I64:J64)</f>
        <v>0.17442433097804336</v>
      </c>
      <c r="M64" s="17" t="e">
        <f>G64-$G$60</f>
        <v>#DIV/0!</v>
      </c>
      <c r="N64" s="17" t="e">
        <f>H64</f>
        <v>#DIV/0!</v>
      </c>
      <c r="O64" s="18">
        <f>K64-$K$60</f>
        <v>7.432431425435098</v>
      </c>
      <c r="P64" s="18">
        <f t="shared" ref="P64" si="30">L64</f>
        <v>0.17442433097804336</v>
      </c>
      <c r="Q64" s="17" t="e">
        <f t="shared" ref="Q64" si="31">POWER((1+$E$8),-M64)</f>
        <v>#DIV/0!</v>
      </c>
      <c r="R64" s="18">
        <f t="shared" ref="R64" si="32">POWER((1+$E$9),-O64)</f>
        <v>8.9901561844832854E-3</v>
      </c>
      <c r="S64" s="19" t="e">
        <f t="shared" ref="S64" si="33">Q64/R64</f>
        <v>#DIV/0!</v>
      </c>
    </row>
    <row r="67" spans="1:19" ht="38.25" x14ac:dyDescent="0.25">
      <c r="B67" s="6" t="s">
        <v>14</v>
      </c>
      <c r="C67" s="44" t="s">
        <v>15</v>
      </c>
      <c r="D67" s="45"/>
      <c r="E67" s="14" t="s">
        <v>16</v>
      </c>
      <c r="F67" s="14" t="s">
        <v>17</v>
      </c>
      <c r="G67" s="14" t="s">
        <v>18</v>
      </c>
      <c r="H67" s="14" t="s">
        <v>19</v>
      </c>
      <c r="I67" s="15" t="s">
        <v>20</v>
      </c>
      <c r="J67" s="15" t="s">
        <v>21</v>
      </c>
      <c r="K67" s="15" t="s">
        <v>22</v>
      </c>
      <c r="L67" s="15" t="s">
        <v>23</v>
      </c>
      <c r="M67" s="14" t="s">
        <v>24</v>
      </c>
      <c r="N67" s="14" t="s">
        <v>25</v>
      </c>
      <c r="O67" s="15" t="s">
        <v>26</v>
      </c>
      <c r="P67" s="15" t="s">
        <v>27</v>
      </c>
      <c r="Q67" s="14" t="s">
        <v>28</v>
      </c>
      <c r="R67" s="15" t="s">
        <v>29</v>
      </c>
      <c r="S67" s="16" t="s">
        <v>30</v>
      </c>
    </row>
    <row r="68" spans="1:19" x14ac:dyDescent="0.25">
      <c r="B68" s="46" t="s">
        <v>31</v>
      </c>
      <c r="C68" s="37" t="s">
        <v>63</v>
      </c>
      <c r="D68" s="39"/>
      <c r="E68" s="17">
        <v>31.459617676510199</v>
      </c>
      <c r="F68" s="17">
        <v>31.4874517242494</v>
      </c>
      <c r="G68" s="17">
        <f>AVERAGE(E68:F68)</f>
        <v>31.473534700379801</v>
      </c>
      <c r="H68" s="17">
        <f>STDEV(E68:F68)</f>
        <v>1.9681643904259399E-2</v>
      </c>
      <c r="I68" s="18">
        <v>26.357245505021002</v>
      </c>
      <c r="J68" s="18">
        <v>26.587433334867601</v>
      </c>
      <c r="K68" s="18">
        <f>AVERAGE(I68:J68)</f>
        <v>26.472339419944301</v>
      </c>
      <c r="L68" s="18">
        <f>STDEV(I68:J68)</f>
        <v>0.16276737543114556</v>
      </c>
      <c r="M68" s="17">
        <f>G68-$G$68</f>
        <v>0</v>
      </c>
      <c r="N68" s="17">
        <f>H68</f>
        <v>1.9681643904259399E-2</v>
      </c>
      <c r="O68" s="18">
        <f>K68-$K$68</f>
        <v>0</v>
      </c>
      <c r="P68" s="18">
        <f>L68</f>
        <v>0.16276737543114556</v>
      </c>
      <c r="Q68" s="17">
        <f>POWER((1+$E$8),-M68)</f>
        <v>1</v>
      </c>
      <c r="R68" s="18">
        <f>POWER((1+$E$9),-O68)</f>
        <v>1</v>
      </c>
      <c r="S68" s="19">
        <f>Q68/R68</f>
        <v>1</v>
      </c>
    </row>
    <row r="69" spans="1:19" x14ac:dyDescent="0.25">
      <c r="B69" s="47"/>
      <c r="C69" s="37" t="s">
        <v>37</v>
      </c>
      <c r="D69" s="39"/>
      <c r="E69" s="17"/>
      <c r="F69" s="17"/>
      <c r="G69" s="17" t="e">
        <f>AVERAGE(E69:F69)</f>
        <v>#DIV/0!</v>
      </c>
      <c r="H69" s="17" t="e">
        <f>STDEV(E69:F69)</f>
        <v>#DIV/0!</v>
      </c>
      <c r="I69" s="18">
        <v>30.995949372325398</v>
      </c>
      <c r="J69" s="18">
        <v>30.5232137876867</v>
      </c>
      <c r="K69" s="18">
        <f>AVERAGE(I69:J69)</f>
        <v>30.759581580006049</v>
      </c>
      <c r="L69" s="18">
        <f>STDEV(I69:J69)</f>
        <v>0.33427453760621079</v>
      </c>
      <c r="M69" s="17" t="e">
        <f>G69-$G$68</f>
        <v>#DIV/0!</v>
      </c>
      <c r="N69" s="17" t="e">
        <f>H69</f>
        <v>#DIV/0!</v>
      </c>
      <c r="O69" s="18">
        <f>K69-$K$68</f>
        <v>4.2872421600617479</v>
      </c>
      <c r="P69" s="18">
        <f>L69</f>
        <v>0.33427453760621079</v>
      </c>
      <c r="Q69" s="17" t="e">
        <f>POWER((1+$E$8),-M69)</f>
        <v>#DIV/0!</v>
      </c>
      <c r="R69" s="18">
        <f>POWER((1+$E$9),-O69)</f>
        <v>6.6019701085794635E-2</v>
      </c>
      <c r="S69" s="19" t="e">
        <f>Q69/R69</f>
        <v>#DIV/0!</v>
      </c>
    </row>
    <row r="70" spans="1:19" x14ac:dyDescent="0.25">
      <c r="B70" s="47"/>
      <c r="C70" s="37">
        <v>3.24</v>
      </c>
      <c r="D70" s="39"/>
      <c r="E70" s="17"/>
      <c r="F70" s="17"/>
      <c r="G70" s="17" t="e">
        <f>AVERAGE(E70:F70)</f>
        <v>#DIV/0!</v>
      </c>
      <c r="H70" s="17" t="e">
        <f>STDEV(E70:F70)</f>
        <v>#DIV/0!</v>
      </c>
      <c r="I70" s="18">
        <v>31.898550882590399</v>
      </c>
      <c r="J70" s="18">
        <v>32.328474322602602</v>
      </c>
      <c r="K70" s="18">
        <f>AVERAGE(I70:J70)</f>
        <v>32.113512602596501</v>
      </c>
      <c r="L70" s="18">
        <f>STDEV(I70:J70)</f>
        <v>0.30400177982367671</v>
      </c>
      <c r="M70" s="17" t="e">
        <f>G70-$G$68</f>
        <v>#DIV/0!</v>
      </c>
      <c r="N70" s="17" t="e">
        <f>H70</f>
        <v>#DIV/0!</v>
      </c>
      <c r="O70" s="18">
        <f>K70-$K$68</f>
        <v>5.6411731826521994</v>
      </c>
      <c r="P70" s="18">
        <f>L70</f>
        <v>0.30400177982367671</v>
      </c>
      <c r="Q70" s="17" t="e">
        <f>POWER((1+$E$8),-M70)</f>
        <v>#DIV/0!</v>
      </c>
      <c r="R70" s="18">
        <f>POWER((1+$E$9),-O70)</f>
        <v>2.7984720253284162E-2</v>
      </c>
      <c r="S70" s="19" t="e">
        <f>Q70/R70</f>
        <v>#DIV/0!</v>
      </c>
    </row>
    <row r="71" spans="1:19" x14ac:dyDescent="0.25">
      <c r="B71" s="47"/>
      <c r="C71" s="37">
        <v>3.48</v>
      </c>
      <c r="D71" s="39"/>
      <c r="E71" s="17"/>
      <c r="F71" s="17"/>
      <c r="G71" s="17" t="e">
        <f>AVERAGE(E71:F71)</f>
        <v>#DIV/0!</v>
      </c>
      <c r="H71" s="17" t="e">
        <f>STDEV(E71:F71)</f>
        <v>#DIV/0!</v>
      </c>
      <c r="I71" s="18">
        <v>34.322622599789199</v>
      </c>
      <c r="J71" s="18">
        <v>34.5253309122483</v>
      </c>
      <c r="K71" s="18">
        <f>AVERAGE(I71:J71)</f>
        <v>34.423976756018746</v>
      </c>
      <c r="L71" s="18">
        <f>STDEV(I71:J71)</f>
        <v>0.14333642234271227</v>
      </c>
      <c r="M71" s="17" t="e">
        <f>G71-$G$68</f>
        <v>#DIV/0!</v>
      </c>
      <c r="N71" s="17" t="e">
        <f>H71</f>
        <v>#DIV/0!</v>
      </c>
      <c r="O71" s="18">
        <f>K71-$K$68</f>
        <v>7.9516373360744446</v>
      </c>
      <c r="P71" s="18">
        <f>L71</f>
        <v>0.14333642234271227</v>
      </c>
      <c r="Q71" s="17" t="e">
        <f>POWER((1+$E$8),-M71)</f>
        <v>#DIV/0!</v>
      </c>
      <c r="R71" s="18">
        <f>POWER((1+$E$9),-O71)</f>
        <v>6.4688034286798021E-3</v>
      </c>
      <c r="S71" s="19" t="e">
        <f>Q71/R71</f>
        <v>#DIV/0!</v>
      </c>
    </row>
    <row r="72" spans="1:19" x14ac:dyDescent="0.25">
      <c r="B72" s="48"/>
      <c r="C72" s="37">
        <v>3.72</v>
      </c>
      <c r="D72" s="50"/>
      <c r="E72" s="17"/>
      <c r="F72" s="17"/>
      <c r="G72" s="17" t="e">
        <f>AVERAGE(E72:F72)</f>
        <v>#DIV/0!</v>
      </c>
      <c r="H72" s="17" t="e">
        <f>STDEV(E72:F72)</f>
        <v>#DIV/0!</v>
      </c>
      <c r="I72" s="18">
        <v>35.428724987189099</v>
      </c>
      <c r="J72" s="18">
        <v>34.382927913516397</v>
      </c>
      <c r="K72" s="18">
        <f>AVERAGE(I72:J72)</f>
        <v>34.905826450352748</v>
      </c>
      <c r="L72" s="18">
        <f>STDEV(I72:J72)</f>
        <v>0.7394902025390151</v>
      </c>
      <c r="M72" s="17" t="e">
        <f>G72-$G$68</f>
        <v>#DIV/0!</v>
      </c>
      <c r="N72" s="17" t="e">
        <f>H72</f>
        <v>#DIV/0!</v>
      </c>
      <c r="O72" s="18">
        <f>K72-$K$68</f>
        <v>8.4334870304084468</v>
      </c>
      <c r="P72" s="18">
        <f t="shared" ref="P72" si="34">L72</f>
        <v>0.7394902025390151</v>
      </c>
      <c r="Q72" s="17" t="e">
        <f t="shared" ref="Q72" si="35">POWER((1+$E$8),-M72)</f>
        <v>#DIV/0!</v>
      </c>
      <c r="R72" s="18">
        <f t="shared" ref="R72" si="36">POWER((1+$E$9),-O72)</f>
        <v>4.7661231766243936E-3</v>
      </c>
      <c r="S72" s="19" t="e">
        <f t="shared" ref="S72" si="37">Q72/R72</f>
        <v>#DIV/0!</v>
      </c>
    </row>
    <row r="74" spans="1:19" x14ac:dyDescent="0.25">
      <c r="A74" t="s">
        <v>57</v>
      </c>
      <c r="S74" t="s">
        <v>57</v>
      </c>
    </row>
    <row r="75" spans="1:19" ht="38.25" x14ac:dyDescent="0.25">
      <c r="B75" s="6" t="s">
        <v>14</v>
      </c>
      <c r="C75" s="44" t="s">
        <v>15</v>
      </c>
      <c r="D75" s="45"/>
      <c r="E75" s="14" t="s">
        <v>16</v>
      </c>
      <c r="F75" s="14" t="s">
        <v>17</v>
      </c>
      <c r="G75" s="14" t="s">
        <v>18</v>
      </c>
      <c r="H75" s="14" t="s">
        <v>19</v>
      </c>
      <c r="I75" s="15" t="s">
        <v>20</v>
      </c>
      <c r="J75" s="15" t="s">
        <v>21</v>
      </c>
      <c r="K75" s="15" t="s">
        <v>22</v>
      </c>
      <c r="L75" s="15" t="s">
        <v>23</v>
      </c>
      <c r="M75" s="14" t="s">
        <v>24</v>
      </c>
      <c r="N75" s="14" t="s">
        <v>25</v>
      </c>
      <c r="O75" s="15" t="s">
        <v>26</v>
      </c>
      <c r="P75" s="15" t="s">
        <v>27</v>
      </c>
      <c r="Q75" s="14" t="s">
        <v>28</v>
      </c>
      <c r="R75" s="15" t="s">
        <v>29</v>
      </c>
      <c r="S75" s="16" t="s">
        <v>30</v>
      </c>
    </row>
    <row r="76" spans="1:19" x14ac:dyDescent="0.25">
      <c r="B76" s="46" t="s">
        <v>31</v>
      </c>
      <c r="C76" s="37" t="s">
        <v>63</v>
      </c>
      <c r="D76" s="39"/>
      <c r="E76" s="17">
        <v>32.031942138062199</v>
      </c>
      <c r="F76" s="17">
        <v>31.628403353702101</v>
      </c>
      <c r="G76" s="17">
        <f>AVERAGE(E76:F76)</f>
        <v>31.830172745882152</v>
      </c>
      <c r="H76" s="17">
        <f>STDEV(E76:F76)</f>
        <v>0.28534501089280118</v>
      </c>
      <c r="I76" s="18">
        <v>25.167684435073198</v>
      </c>
      <c r="J76" s="18">
        <v>25.2576687888964</v>
      </c>
      <c r="K76" s="18">
        <f>AVERAGE(I76:J76)</f>
        <v>25.212676611984797</v>
      </c>
      <c r="L76" s="18">
        <f>STDEV(I76:J76)</f>
        <v>6.3628546789075244E-2</v>
      </c>
      <c r="M76" s="17">
        <f>G76-$G$76</f>
        <v>0</v>
      </c>
      <c r="N76" s="17">
        <f>H76</f>
        <v>0.28534501089280118</v>
      </c>
      <c r="O76" s="18">
        <f>K76-$K$76</f>
        <v>0</v>
      </c>
      <c r="P76" s="18">
        <f>L76</f>
        <v>6.3628546789075244E-2</v>
      </c>
      <c r="Q76" s="17">
        <f>POWER((1+$E$8),-M76)</f>
        <v>1</v>
      </c>
      <c r="R76" s="18">
        <f>POWER((1+$E$9),-O76)</f>
        <v>1</v>
      </c>
      <c r="S76" s="19">
        <f>Q76/R76</f>
        <v>1</v>
      </c>
    </row>
    <row r="77" spans="1:19" x14ac:dyDescent="0.25">
      <c r="B77" s="47"/>
      <c r="C77" s="37"/>
      <c r="D77" s="39"/>
      <c r="E77" s="17"/>
      <c r="F77" s="17"/>
      <c r="G77" s="17" t="e">
        <f>AVERAGE(E77:F77)</f>
        <v>#DIV/0!</v>
      </c>
      <c r="H77" s="17" t="e">
        <f>STDEV(E77:F77)</f>
        <v>#DIV/0!</v>
      </c>
      <c r="I77" s="18"/>
      <c r="J77" s="18"/>
      <c r="K77" s="18" t="e">
        <f>AVERAGE(I77:J77)</f>
        <v>#DIV/0!</v>
      </c>
      <c r="L77" s="18" t="e">
        <f>STDEV(I77:J77)</f>
        <v>#DIV/0!</v>
      </c>
      <c r="M77" s="17" t="e">
        <f>G77-$G$76</f>
        <v>#DIV/0!</v>
      </c>
      <c r="N77" s="17" t="e">
        <f>H77</f>
        <v>#DIV/0!</v>
      </c>
      <c r="O77" s="18" t="e">
        <f>K77-$K$76</f>
        <v>#DIV/0!</v>
      </c>
      <c r="P77" s="18" t="e">
        <f>L77</f>
        <v>#DIV/0!</v>
      </c>
      <c r="Q77" s="17" t="e">
        <f>POWER((1+$E$8),-M77)</f>
        <v>#DIV/0!</v>
      </c>
      <c r="R77" s="18" t="e">
        <f>POWER((1+$E$9),-O77)</f>
        <v>#DIV/0!</v>
      </c>
      <c r="S77" s="19" t="e">
        <f>Q77/R77</f>
        <v>#DIV/0!</v>
      </c>
    </row>
    <row r="78" spans="1:19" x14ac:dyDescent="0.25">
      <c r="B78" s="47"/>
      <c r="C78" s="37" t="s">
        <v>39</v>
      </c>
      <c r="D78" s="39"/>
      <c r="E78" s="17">
        <v>39.229100825888601</v>
      </c>
      <c r="F78" s="17">
        <v>37.365085086423697</v>
      </c>
      <c r="G78" s="17">
        <f>AVERAGE(E78:F78)</f>
        <v>38.297092956156149</v>
      </c>
      <c r="H78" s="17">
        <f>STDEV(E78:F78)</f>
        <v>1.3180581696140903</v>
      </c>
      <c r="I78" s="18">
        <v>28.030851689852401</v>
      </c>
      <c r="J78" s="18">
        <v>29.792420113522802</v>
      </c>
      <c r="K78" s="18">
        <f>AVERAGE(I78:J78)</f>
        <v>28.911635901687603</v>
      </c>
      <c r="L78" s="18">
        <f>STDEV(I78:J78)</f>
        <v>1.2456169779014374</v>
      </c>
      <c r="M78" s="17">
        <f>G78-$G$76</f>
        <v>6.4669202102739973</v>
      </c>
      <c r="N78" s="17">
        <f>H78</f>
        <v>1.3180581696140903</v>
      </c>
      <c r="O78" s="18">
        <f>K78-$K$76</f>
        <v>3.6989592897028061</v>
      </c>
      <c r="P78" s="18">
        <f>L78</f>
        <v>1.2456169779014374</v>
      </c>
      <c r="Q78" s="17">
        <f>POWER((1+$E$8),-M78)</f>
        <v>1.2547672551385362E-2</v>
      </c>
      <c r="R78" s="18">
        <f>POWER((1+$E$9),-O78)</f>
        <v>9.585935612316103E-2</v>
      </c>
      <c r="S78" s="19">
        <f>Q78/R78</f>
        <v>0.1308966913491886</v>
      </c>
    </row>
    <row r="79" spans="1:19" x14ac:dyDescent="0.25">
      <c r="B79" s="47"/>
      <c r="C79" s="37" t="s">
        <v>40</v>
      </c>
      <c r="D79" s="39"/>
      <c r="E79" s="17">
        <v>39.260319674099797</v>
      </c>
      <c r="F79" s="17"/>
      <c r="G79" s="17">
        <f>AVERAGE(E79:F79)</f>
        <v>39.260319674099797</v>
      </c>
      <c r="H79" s="17" t="e">
        <f>STDEV(E79:F79)</f>
        <v>#DIV/0!</v>
      </c>
      <c r="I79" s="18">
        <v>29.234738857726999</v>
      </c>
      <c r="J79" s="18">
        <v>29.550875601035798</v>
      </c>
      <c r="K79" s="18">
        <f>AVERAGE(I79:J79)</f>
        <v>29.392807229381397</v>
      </c>
      <c r="L79" s="18">
        <f>STDEV(I79:J79)</f>
        <v>0.22354243497588308</v>
      </c>
      <c r="M79" s="17">
        <f>G79-$G$76</f>
        <v>7.4301469282176456</v>
      </c>
      <c r="N79" s="17" t="e">
        <f>H79</f>
        <v>#DIV/0!</v>
      </c>
      <c r="O79" s="18">
        <f>K79-$K$76</f>
        <v>4.1801306173965997</v>
      </c>
      <c r="P79" s="18">
        <f>L79</f>
        <v>0.22354243497588308</v>
      </c>
      <c r="Q79" s="17">
        <f>POWER((1+$E$8),-M79)</f>
        <v>6.5365765305909606E-3</v>
      </c>
      <c r="R79" s="18">
        <f>POWER((1+$E$9),-O79)</f>
        <v>7.0658201279863678E-2</v>
      </c>
      <c r="S79" s="19">
        <f>Q79/R79</f>
        <v>9.2509806536127712E-2</v>
      </c>
    </row>
    <row r="80" spans="1:19" x14ac:dyDescent="0.25">
      <c r="B80" s="48"/>
      <c r="C80" s="37" t="s">
        <v>41</v>
      </c>
      <c r="D80" s="50"/>
      <c r="E80" s="17">
        <v>39.5525163702534</v>
      </c>
      <c r="F80" s="17">
        <v>38.211788527902598</v>
      </c>
      <c r="G80" s="17">
        <f>AVERAGE(E80:F80)</f>
        <v>38.882152449077999</v>
      </c>
      <c r="H80" s="17">
        <f>STDEV(E80:F80)</f>
        <v>0.94803774905186033</v>
      </c>
      <c r="I80" s="18">
        <v>30.048254289434102</v>
      </c>
      <c r="J80" s="18">
        <v>30.238825203064401</v>
      </c>
      <c r="K80" s="18">
        <f>AVERAGE(I80:J80)</f>
        <v>30.143539746249253</v>
      </c>
      <c r="L80" s="18">
        <f>STDEV(I80:J80)</f>
        <v>0.13475398532490065</v>
      </c>
      <c r="M80" s="17">
        <f>G80-$G$76</f>
        <v>7.0519797031958475</v>
      </c>
      <c r="N80" s="17">
        <f>H80</f>
        <v>0.94803774905186033</v>
      </c>
      <c r="O80" s="18">
        <f>K80-$K$76</f>
        <v>4.930863134264456</v>
      </c>
      <c r="P80" s="18">
        <f t="shared" ref="P80" si="38">L80</f>
        <v>0.13475398532490065</v>
      </c>
      <c r="Q80" s="17">
        <f t="shared" ref="Q80" si="39">POWER((1+$E$8),-M80)</f>
        <v>8.4438596142166946E-3</v>
      </c>
      <c r="R80" s="18">
        <f t="shared" ref="R80" si="40">POWER((1+$E$9),-O80)</f>
        <v>4.3901301085368043E-2</v>
      </c>
      <c r="S80" s="19">
        <f t="shared" ref="S80" si="41">Q80/R80</f>
        <v>0.19233734320987964</v>
      </c>
    </row>
    <row r="83" spans="1:21" ht="38.25" x14ac:dyDescent="0.25">
      <c r="B83" s="6" t="s">
        <v>14</v>
      </c>
      <c r="C83" s="44" t="s">
        <v>15</v>
      </c>
      <c r="D83" s="45"/>
      <c r="E83" s="14" t="s">
        <v>16</v>
      </c>
      <c r="F83" s="14" t="s">
        <v>17</v>
      </c>
      <c r="G83" s="14" t="s">
        <v>18</v>
      </c>
      <c r="H83" s="14" t="s">
        <v>19</v>
      </c>
      <c r="I83" s="15" t="s">
        <v>20</v>
      </c>
      <c r="J83" s="15" t="s">
        <v>21</v>
      </c>
      <c r="K83" s="15" t="s">
        <v>22</v>
      </c>
      <c r="L83" s="15" t="s">
        <v>23</v>
      </c>
      <c r="M83" s="14" t="s">
        <v>24</v>
      </c>
      <c r="N83" s="14" t="s">
        <v>25</v>
      </c>
      <c r="O83" s="15" t="s">
        <v>26</v>
      </c>
      <c r="P83" s="15" t="s">
        <v>27</v>
      </c>
      <c r="Q83" s="14" t="s">
        <v>28</v>
      </c>
      <c r="R83" s="15" t="s">
        <v>29</v>
      </c>
      <c r="S83" s="16" t="s">
        <v>30</v>
      </c>
    </row>
    <row r="84" spans="1:21" x14ac:dyDescent="0.25">
      <c r="B84" s="46" t="s">
        <v>31</v>
      </c>
      <c r="C84" s="37" t="s">
        <v>63</v>
      </c>
      <c r="D84" s="39"/>
      <c r="E84" s="17">
        <v>31.459617676510199</v>
      </c>
      <c r="F84" s="17">
        <v>31.4874517242494</v>
      </c>
      <c r="G84" s="17">
        <f>AVERAGE(E84:F84)</f>
        <v>31.473534700379801</v>
      </c>
      <c r="H84" s="17">
        <f>STDEV(E84:F84)</f>
        <v>1.9681643904259399E-2</v>
      </c>
      <c r="I84" s="18">
        <v>25.704862249820199</v>
      </c>
      <c r="J84" s="18"/>
      <c r="K84" s="18">
        <f>AVERAGE(I84:J84)</f>
        <v>25.704862249820199</v>
      </c>
      <c r="L84" s="18" t="e">
        <f>STDEV(I84:J84)</f>
        <v>#DIV/0!</v>
      </c>
      <c r="M84" s="17">
        <f>G84-$G$84</f>
        <v>0</v>
      </c>
      <c r="N84" s="17">
        <f>H84</f>
        <v>1.9681643904259399E-2</v>
      </c>
      <c r="O84" s="18">
        <f>K84-$K$84</f>
        <v>0</v>
      </c>
      <c r="P84" s="18" t="e">
        <f>L84</f>
        <v>#DIV/0!</v>
      </c>
      <c r="Q84" s="17">
        <f>POWER((1+$E$8),-M84)</f>
        <v>1</v>
      </c>
      <c r="R84" s="18">
        <f>POWER((1+$E$9),-O84)</f>
        <v>1</v>
      </c>
      <c r="S84" s="19">
        <f>Q84/R84</f>
        <v>1</v>
      </c>
    </row>
    <row r="85" spans="1:21" x14ac:dyDescent="0.25">
      <c r="B85" s="47"/>
      <c r="C85" s="37"/>
      <c r="D85" s="39"/>
      <c r="E85" s="17"/>
      <c r="F85" s="17"/>
      <c r="G85" s="17" t="e">
        <f>AVERAGE(E85:F85)</f>
        <v>#DIV/0!</v>
      </c>
      <c r="H85" s="17" t="e">
        <f>STDEV(E85:F85)</f>
        <v>#DIV/0!</v>
      </c>
      <c r="I85" s="18"/>
      <c r="J85" s="18"/>
      <c r="K85" s="18" t="e">
        <f>AVERAGE(I85:J85)</f>
        <v>#DIV/0!</v>
      </c>
      <c r="L85" s="18" t="e">
        <f>STDEV(I85:J85)</f>
        <v>#DIV/0!</v>
      </c>
      <c r="M85" s="17" t="e">
        <f>G85-$G$84</f>
        <v>#DIV/0!</v>
      </c>
      <c r="N85" s="17" t="e">
        <f>H85</f>
        <v>#DIV/0!</v>
      </c>
      <c r="O85" s="18" t="e">
        <f>K85-$K$84</f>
        <v>#DIV/0!</v>
      </c>
      <c r="P85" s="18" t="e">
        <f>L85</f>
        <v>#DIV/0!</v>
      </c>
      <c r="Q85" s="17" t="e">
        <f>POWER((1+$E$8),-M85)</f>
        <v>#DIV/0!</v>
      </c>
      <c r="R85" s="18" t="e">
        <f>POWER((1+$E$9),-O85)</f>
        <v>#DIV/0!</v>
      </c>
      <c r="S85" s="19" t="e">
        <f>Q85/R85</f>
        <v>#DIV/0!</v>
      </c>
    </row>
    <row r="86" spans="1:21" x14ac:dyDescent="0.25">
      <c r="B86" s="47"/>
      <c r="C86" s="37" t="s">
        <v>39</v>
      </c>
      <c r="D86" s="39"/>
      <c r="E86" s="17">
        <v>39.404719650088801</v>
      </c>
      <c r="F86" s="17"/>
      <c r="G86" s="17">
        <f>AVERAGE(E86:F86)</f>
        <v>39.404719650088801</v>
      </c>
      <c r="H86" s="17" t="e">
        <f>STDEV(E86:F86)</f>
        <v>#DIV/0!</v>
      </c>
      <c r="I86" s="18">
        <v>29.4905603680136</v>
      </c>
      <c r="J86" s="18">
        <v>30.009941014826101</v>
      </c>
      <c r="K86" s="18">
        <f>AVERAGE(I86:J86)</f>
        <v>29.750250691419851</v>
      </c>
      <c r="L86" s="18">
        <f>STDEV(I86:J86)</f>
        <v>0.36725757737817427</v>
      </c>
      <c r="M86" s="17">
        <f>G86-$G$84</f>
        <v>7.9311849497089995</v>
      </c>
      <c r="N86" s="17" t="e">
        <f>H86</f>
        <v>#DIV/0!</v>
      </c>
      <c r="O86" s="18">
        <f>K86-$K$84</f>
        <v>4.0453884415996519</v>
      </c>
      <c r="P86" s="18">
        <f>L86</f>
        <v>0.36725757737817427</v>
      </c>
      <c r="Q86" s="17">
        <f>POWER((1+$E$8),-M86)</f>
        <v>4.6562104251002025E-3</v>
      </c>
      <c r="R86" s="18">
        <f>POWER((1+$E$9),-O86)</f>
        <v>7.6958860473066215E-2</v>
      </c>
      <c r="S86" s="19">
        <f>Q86/R86</f>
        <v>6.0502590559143817E-2</v>
      </c>
    </row>
    <row r="87" spans="1:21" x14ac:dyDescent="0.25">
      <c r="B87" s="47"/>
      <c r="C87" s="37" t="s">
        <v>40</v>
      </c>
      <c r="D87" s="39"/>
      <c r="E87" s="17">
        <v>39.986151145060497</v>
      </c>
      <c r="F87" s="17">
        <v>38.261554203206899</v>
      </c>
      <c r="G87" s="17">
        <f>AVERAGE(E87:F87)</f>
        <v>39.123852674133701</v>
      </c>
      <c r="H87" s="17">
        <f>STDEV(E87:F87)</f>
        <v>1.219474192398261</v>
      </c>
      <c r="I87" s="18">
        <v>30.947139883534099</v>
      </c>
      <c r="J87" s="18"/>
      <c r="K87" s="18">
        <f>AVERAGE(I87:J87)</f>
        <v>30.947139883534099</v>
      </c>
      <c r="L87" s="18" t="e">
        <f>STDEV(I87:J87)</f>
        <v>#DIV/0!</v>
      </c>
      <c r="M87" s="17">
        <f>G87-$G$84</f>
        <v>7.6503179737539</v>
      </c>
      <c r="N87" s="17">
        <f>H87</f>
        <v>1.219474192398261</v>
      </c>
      <c r="O87" s="18">
        <f>K87-$K$84</f>
        <v>5.2422776337139005</v>
      </c>
      <c r="P87" s="18" t="e">
        <f>L87</f>
        <v>#DIV/0!</v>
      </c>
      <c r="Q87" s="17">
        <f>POWER((1+$E$8),-M87)</f>
        <v>5.6313761594149782E-3</v>
      </c>
      <c r="R87" s="18">
        <f>POWER((1+$E$9),-O87)</f>
        <v>3.603640372438096E-2</v>
      </c>
      <c r="S87" s="19">
        <f>Q87/R87</f>
        <v>0.15626909395526023</v>
      </c>
    </row>
    <row r="88" spans="1:21" x14ac:dyDescent="0.25">
      <c r="B88" s="48"/>
      <c r="C88" s="37" t="s">
        <v>41</v>
      </c>
      <c r="D88" s="50"/>
      <c r="E88" s="17">
        <v>39.038612309515102</v>
      </c>
      <c r="F88" s="17"/>
      <c r="G88" s="17">
        <f>AVERAGE(E88:F88)</f>
        <v>39.038612309515102</v>
      </c>
      <c r="H88" s="17" t="e">
        <f>STDEV(E88:F88)</f>
        <v>#DIV/0!</v>
      </c>
      <c r="I88" s="18">
        <v>31.0019658925093</v>
      </c>
      <c r="J88" s="18">
        <v>31.038926405433099</v>
      </c>
      <c r="K88" s="18">
        <f>AVERAGE(I88:J88)</f>
        <v>31.0204461489712</v>
      </c>
      <c r="L88" s="18">
        <f>STDEV(I88:J88)</f>
        <v>2.6135029324550741E-2</v>
      </c>
      <c r="M88" s="17">
        <f>G88-$G$84</f>
        <v>7.5650776091353009</v>
      </c>
      <c r="N88" s="17" t="e">
        <f>H88</f>
        <v>#DIV/0!</v>
      </c>
      <c r="O88" s="18">
        <f>K88-$K$84</f>
        <v>5.3155838991510009</v>
      </c>
      <c r="P88" s="18">
        <f t="shared" ref="P88" si="42">L88</f>
        <v>2.6135029324550741E-2</v>
      </c>
      <c r="Q88" s="17">
        <f t="shared" ref="Q88" si="43">POWER((1+$E$8),-M88)</f>
        <v>5.9659188837562598E-3</v>
      </c>
      <c r="R88" s="18">
        <f t="shared" ref="R88" si="44">POWER((1+$E$9),-O88)</f>
        <v>3.4400075563226273E-2</v>
      </c>
      <c r="S88" s="19">
        <f t="shared" ref="S88" si="45">Q88/R88</f>
        <v>0.17342749357602677</v>
      </c>
    </row>
    <row r="89" spans="1:21" x14ac:dyDescent="0.25">
      <c r="T89" s="28"/>
      <c r="U89" s="29"/>
    </row>
    <row r="90" spans="1:21" x14ac:dyDescent="0.25">
      <c r="A90" t="s">
        <v>58</v>
      </c>
      <c r="U90" t="s">
        <v>58</v>
      </c>
    </row>
    <row r="91" spans="1:21" ht="38.25" x14ac:dyDescent="0.25">
      <c r="B91" s="6" t="s">
        <v>14</v>
      </c>
      <c r="C91" s="44" t="s">
        <v>15</v>
      </c>
      <c r="D91" s="45"/>
      <c r="E91" s="14" t="s">
        <v>16</v>
      </c>
      <c r="F91" s="14" t="s">
        <v>17</v>
      </c>
      <c r="G91" s="14" t="s">
        <v>47</v>
      </c>
      <c r="H91" s="14" t="s">
        <v>18</v>
      </c>
      <c r="I91" s="14" t="s">
        <v>19</v>
      </c>
      <c r="J91" s="15" t="s">
        <v>20</v>
      </c>
      <c r="K91" s="15" t="s">
        <v>21</v>
      </c>
      <c r="L91" s="15" t="s">
        <v>42</v>
      </c>
      <c r="M91" s="15" t="s">
        <v>22</v>
      </c>
      <c r="N91" s="15" t="s">
        <v>23</v>
      </c>
      <c r="O91" s="14" t="s">
        <v>24</v>
      </c>
      <c r="P91" s="14" t="s">
        <v>25</v>
      </c>
      <c r="Q91" s="15" t="s">
        <v>26</v>
      </c>
      <c r="R91" s="15" t="s">
        <v>27</v>
      </c>
      <c r="S91" s="14" t="s">
        <v>28</v>
      </c>
      <c r="T91" s="15" t="s">
        <v>29</v>
      </c>
      <c r="U91" s="16" t="s">
        <v>30</v>
      </c>
    </row>
    <row r="92" spans="1:21" x14ac:dyDescent="0.25">
      <c r="B92" s="46" t="s">
        <v>31</v>
      </c>
      <c r="C92" s="37" t="s">
        <v>63</v>
      </c>
      <c r="D92" s="39"/>
      <c r="E92" s="17">
        <v>32.402179975309402</v>
      </c>
      <c r="F92" s="17">
        <v>32.803111999370103</v>
      </c>
      <c r="G92" s="17">
        <v>32.464926143945803</v>
      </c>
      <c r="H92" s="17">
        <f>AVERAGE(E92:G92)</f>
        <v>32.556739372875107</v>
      </c>
      <c r="I92" s="17">
        <f>STDEV(E92:G92)</f>
        <v>0.21565916102537958</v>
      </c>
      <c r="J92" s="18">
        <v>27.8631083324976</v>
      </c>
      <c r="K92" s="18">
        <v>27.780374975684399</v>
      </c>
      <c r="L92" s="18">
        <v>28.032490188901001</v>
      </c>
      <c r="M92" s="18">
        <f>AVERAGE(J92:L92)</f>
        <v>27.891991165694332</v>
      </c>
      <c r="N92" s="18">
        <f>STDEV(J92:L92)</f>
        <v>0.12851530540723882</v>
      </c>
      <c r="O92" s="17">
        <f>H92-$H$92</f>
        <v>0</v>
      </c>
      <c r="P92" s="17">
        <f>I92</f>
        <v>0.21565916102537958</v>
      </c>
      <c r="Q92" s="18">
        <f>M92-$M$92</f>
        <v>0</v>
      </c>
      <c r="R92" s="18">
        <f>N92</f>
        <v>0.12851530540723882</v>
      </c>
      <c r="S92" s="17">
        <f>POWER((1+$E$8),-O92)</f>
        <v>1</v>
      </c>
      <c r="T92" s="18">
        <f>POWER((1+$E$9),-Q92)</f>
        <v>1</v>
      </c>
      <c r="U92" s="19">
        <f>S92/T92</f>
        <v>1</v>
      </c>
    </row>
    <row r="93" spans="1:21" x14ac:dyDescent="0.25">
      <c r="B93" s="47"/>
      <c r="C93" s="37" t="s">
        <v>43</v>
      </c>
      <c r="D93" s="39"/>
      <c r="E93" s="17">
        <v>34.9232683209447</v>
      </c>
      <c r="F93" s="17">
        <v>34.278014354926498</v>
      </c>
      <c r="G93" s="17"/>
      <c r="H93" s="17">
        <f>AVERAGE(E93:G93)</f>
        <v>34.600641337935599</v>
      </c>
      <c r="I93" s="17">
        <f>STDEV(E93:G93)</f>
        <v>0.45626345495898518</v>
      </c>
      <c r="J93" s="18">
        <v>29.061144243086801</v>
      </c>
      <c r="K93" s="18">
        <v>29.013805336678399</v>
      </c>
      <c r="L93" s="18"/>
      <c r="M93" s="18">
        <f>AVERAGE(J93:K93)</f>
        <v>29.037474789882602</v>
      </c>
      <c r="N93" s="18">
        <f>STDEV(J93:L93)</f>
        <v>3.3473661735336675E-2</v>
      </c>
      <c r="O93" s="17">
        <f>H93-$H$92</f>
        <v>2.0439019650604919</v>
      </c>
      <c r="P93" s="17">
        <f>I93</f>
        <v>0.45626345495898518</v>
      </c>
      <c r="Q93" s="18">
        <f>M93-$M$92</f>
        <v>1.1454836241882695</v>
      </c>
      <c r="R93" s="18">
        <f>N93</f>
        <v>3.3473661735336675E-2</v>
      </c>
      <c r="S93" s="17">
        <f>POWER((1+$E$8),-O93)</f>
        <v>0.25063489284529178</v>
      </c>
      <c r="T93" s="18">
        <f>POWER((1+$E$9),-Q93)</f>
        <v>0.48376601088059112</v>
      </c>
      <c r="U93" s="19">
        <f>S93/T93</f>
        <v>0.51809115813875661</v>
      </c>
    </row>
    <row r="94" spans="1:21" x14ac:dyDescent="0.25">
      <c r="B94" s="47"/>
      <c r="C94" s="37" t="s">
        <v>44</v>
      </c>
      <c r="D94" s="51"/>
      <c r="E94" s="17">
        <v>36.059932640089798</v>
      </c>
      <c r="F94" s="17">
        <v>35.628715283885803</v>
      </c>
      <c r="G94" s="17"/>
      <c r="H94" s="17">
        <f>AVERAGE(E94:G94)</f>
        <v>35.844323961987797</v>
      </c>
      <c r="I94" s="17">
        <f>STDEV(E94:G94)</f>
        <v>0.30491671673717946</v>
      </c>
      <c r="J94" s="18">
        <v>29.916846445608499</v>
      </c>
      <c r="K94" s="18">
        <v>29.872534059126501</v>
      </c>
      <c r="L94" s="18"/>
      <c r="M94" s="18">
        <f>AVERAGE(J94:L94)</f>
        <v>29.8946902523675</v>
      </c>
      <c r="N94" s="18">
        <f>STDEV(J94:L94)</f>
        <v>3.133358897197995E-2</v>
      </c>
      <c r="O94" s="17">
        <f>H94-$H$92</f>
        <v>3.28758458911269</v>
      </c>
      <c r="P94" s="17">
        <f>I94</f>
        <v>0.30491671673717946</v>
      </c>
      <c r="Q94" s="18">
        <f>M94-$M$92</f>
        <v>2.002699086673168</v>
      </c>
      <c r="R94" s="18">
        <f>N94</f>
        <v>3.133358897197995E-2</v>
      </c>
      <c r="S94" s="17">
        <f>POWER((1+$E$8),-O94)</f>
        <v>0.10798604411866167</v>
      </c>
      <c r="T94" s="18">
        <f>POWER((1+$E$9),-Q94)</f>
        <v>0.2809533414961225</v>
      </c>
      <c r="U94" s="19">
        <f>S94/T94</f>
        <v>0.38435579211700532</v>
      </c>
    </row>
    <row r="95" spans="1:21" x14ac:dyDescent="0.25">
      <c r="B95" s="47"/>
      <c r="C95" s="37" t="s">
        <v>45</v>
      </c>
      <c r="D95" s="51"/>
      <c r="E95" s="17">
        <v>39.8797672874258</v>
      </c>
      <c r="F95" s="17">
        <v>38.899355324767399</v>
      </c>
      <c r="G95" s="17"/>
      <c r="H95" s="17">
        <f>AVERAGE(E95:G95)</f>
        <v>39.389561306096596</v>
      </c>
      <c r="I95" s="17">
        <f>STDEV(E95:G95)</f>
        <v>0.69325594715216765</v>
      </c>
      <c r="J95" s="18">
        <v>32.424838240867302</v>
      </c>
      <c r="K95" s="18">
        <v>32.394094483110898</v>
      </c>
      <c r="L95" s="18"/>
      <c r="M95" s="18">
        <f>AVERAGE(J95:L95)</f>
        <v>32.409466361989104</v>
      </c>
      <c r="N95" s="18">
        <f>STDEV(J95:L95)</f>
        <v>2.1739119588710124E-2</v>
      </c>
      <c r="O95" s="17">
        <f>H95-$H$92</f>
        <v>6.8328219332214886</v>
      </c>
      <c r="P95" s="17">
        <f>I95</f>
        <v>0.69325594715216765</v>
      </c>
      <c r="Q95" s="18">
        <f>M95-$M$92</f>
        <v>4.5174751962947717</v>
      </c>
      <c r="R95" s="18">
        <f>N95</f>
        <v>2.1739119588710124E-2</v>
      </c>
      <c r="S95" s="17">
        <f>POWER((1+$E$8),-O95)</f>
        <v>9.7944237175968691E-3</v>
      </c>
      <c r="T95" s="18">
        <f>POWER((1+$E$9),-Q95)</f>
        <v>5.7054221600445494E-2</v>
      </c>
      <c r="U95" s="19">
        <f>S95/T95</f>
        <v>0.17166869414480612</v>
      </c>
    </row>
    <row r="96" spans="1:21" x14ac:dyDescent="0.25">
      <c r="B96" s="48"/>
      <c r="C96" s="37" t="s">
        <v>46</v>
      </c>
      <c r="D96" s="51"/>
      <c r="E96" s="17">
        <v>30.244924523394701</v>
      </c>
      <c r="F96" s="17">
        <v>29.8239241681073</v>
      </c>
      <c r="G96" s="17"/>
      <c r="H96" s="17">
        <f>AVERAGE(E96:G96)</f>
        <v>30.034424345750999</v>
      </c>
      <c r="I96" s="17">
        <f>STDEV(E96:G96)</f>
        <v>0.29769220610566677</v>
      </c>
      <c r="J96" s="18">
        <v>29.2694937282212</v>
      </c>
      <c r="K96" s="18">
        <v>28.960875141599601</v>
      </c>
      <c r="L96" s="18"/>
      <c r="M96" s="18">
        <f>AVERAGE(J96:K96)</f>
        <v>29.1151844349104</v>
      </c>
      <c r="N96" s="18">
        <f>STDEV(J96:L96)</f>
        <v>0.21822629540034019</v>
      </c>
      <c r="O96" s="17">
        <f>H96-$H$92</f>
        <v>-2.5223150271241082</v>
      </c>
      <c r="P96" s="17">
        <f>I96</f>
        <v>0.29769220610566677</v>
      </c>
      <c r="Q96" s="18">
        <f>M96-$M$92</f>
        <v>1.2231932692160683</v>
      </c>
      <c r="R96" s="18">
        <f t="shared" ref="R96" si="46">N96</f>
        <v>0.21822629540034019</v>
      </c>
      <c r="S96" s="17">
        <f t="shared" ref="S96" si="47">POWER((1+$E$8),-O96)</f>
        <v>5.5159956268288575</v>
      </c>
      <c r="T96" s="18">
        <f>POWER((1+$E$9),-Q96)</f>
        <v>0.46051205586043886</v>
      </c>
      <c r="U96" s="19">
        <f>S96/T96</f>
        <v>11.97796139456665</v>
      </c>
    </row>
    <row r="99" spans="1:21" ht="38.25" x14ac:dyDescent="0.25">
      <c r="B99" s="6" t="s">
        <v>14</v>
      </c>
      <c r="C99" s="44" t="s">
        <v>15</v>
      </c>
      <c r="D99" s="45"/>
      <c r="E99" s="14" t="s">
        <v>16</v>
      </c>
      <c r="F99" s="14" t="s">
        <v>17</v>
      </c>
      <c r="G99" s="14" t="s">
        <v>47</v>
      </c>
      <c r="H99" s="14" t="s">
        <v>18</v>
      </c>
      <c r="I99" s="14" t="s">
        <v>19</v>
      </c>
      <c r="J99" s="15" t="s">
        <v>20</v>
      </c>
      <c r="K99" s="15" t="s">
        <v>21</v>
      </c>
      <c r="L99" s="15" t="s">
        <v>42</v>
      </c>
      <c r="M99" s="15" t="s">
        <v>22</v>
      </c>
      <c r="N99" s="15" t="s">
        <v>23</v>
      </c>
      <c r="O99" s="14" t="s">
        <v>24</v>
      </c>
      <c r="P99" s="14" t="s">
        <v>25</v>
      </c>
      <c r="Q99" s="15" t="s">
        <v>26</v>
      </c>
      <c r="R99" s="15" t="s">
        <v>27</v>
      </c>
      <c r="S99" s="14" t="s">
        <v>28</v>
      </c>
      <c r="T99" s="15" t="s">
        <v>29</v>
      </c>
      <c r="U99" s="16" t="s">
        <v>30</v>
      </c>
    </row>
    <row r="100" spans="1:21" x14ac:dyDescent="0.25">
      <c r="B100" s="46" t="s">
        <v>31</v>
      </c>
      <c r="C100" s="37" t="s">
        <v>63</v>
      </c>
      <c r="D100" s="39"/>
      <c r="E100" s="17">
        <v>32.274202075509002</v>
      </c>
      <c r="F100" s="17">
        <v>32.1192764058286</v>
      </c>
      <c r="G100" s="17">
        <v>32.9284453697475</v>
      </c>
      <c r="H100" s="17">
        <f>AVERAGE(E100:G100)</f>
        <v>32.440641283695037</v>
      </c>
      <c r="I100" s="17">
        <f>STDEV(E100:G100)</f>
        <v>0.4294940169066287</v>
      </c>
      <c r="J100" s="18">
        <v>27.3933838474825</v>
      </c>
      <c r="K100" s="18">
        <v>27.507226502385301</v>
      </c>
      <c r="L100" s="18">
        <v>27.658598845984098</v>
      </c>
      <c r="M100" s="18">
        <f>AVERAGE(J100:L100)</f>
        <v>27.519736398617301</v>
      </c>
      <c r="N100" s="18">
        <f>STDEV(J100:L100)</f>
        <v>0.13304932162680203</v>
      </c>
      <c r="O100" s="17">
        <f>H100-$H$100</f>
        <v>0</v>
      </c>
      <c r="P100" s="17">
        <f>I100</f>
        <v>0.4294940169066287</v>
      </c>
      <c r="Q100" s="18">
        <f>M100-$M$100</f>
        <v>0</v>
      </c>
      <c r="R100" s="18">
        <f>N100</f>
        <v>0.13304932162680203</v>
      </c>
      <c r="S100" s="17">
        <f>POWER((1+$E$8),-O100)</f>
        <v>1</v>
      </c>
      <c r="T100" s="18">
        <f>POWER((1+$E$9),-Q100)</f>
        <v>1</v>
      </c>
      <c r="U100" s="19">
        <f>S100/T100</f>
        <v>1</v>
      </c>
    </row>
    <row r="101" spans="1:21" x14ac:dyDescent="0.25">
      <c r="B101" s="47"/>
      <c r="C101" s="37" t="s">
        <v>43</v>
      </c>
      <c r="D101" s="39"/>
      <c r="E101" s="17">
        <v>34.818366896149399</v>
      </c>
      <c r="F101" s="17">
        <v>35.476137926478302</v>
      </c>
      <c r="G101" s="17"/>
      <c r="H101" s="17">
        <f>AVERAGE(E101:G101)</f>
        <v>35.14725241131385</v>
      </c>
      <c r="I101" s="17">
        <f>STDEV(E101:G101)</f>
        <v>0.4651143560136291</v>
      </c>
      <c r="J101" s="18">
        <v>28.729719573780599</v>
      </c>
      <c r="K101" s="18">
        <v>28.7529886367989</v>
      </c>
      <c r="L101" s="18"/>
      <c r="M101" s="18">
        <f>AVERAGE(J101:L101)</f>
        <v>28.741354105289751</v>
      </c>
      <c r="N101" s="18">
        <f>STDEV(J101:L101)</f>
        <v>1.6453712252097599E-2</v>
      </c>
      <c r="O101" s="17">
        <f>H101-$H$100</f>
        <v>2.7066111276188138</v>
      </c>
      <c r="P101" s="17">
        <f>I101</f>
        <v>0.4651143560136291</v>
      </c>
      <c r="Q101" s="18">
        <f>M101-$M$100</f>
        <v>1.2216177066724505</v>
      </c>
      <c r="R101" s="18">
        <f>N101</f>
        <v>1.6453712252097599E-2</v>
      </c>
      <c r="S101" s="17">
        <f>POWER((1+$E$8),-O101)</f>
        <v>0.16002521100685604</v>
      </c>
      <c r="T101" s="18">
        <f>POWER((1+$E$9),-Q101)</f>
        <v>0.46097224182298363</v>
      </c>
      <c r="U101" s="19">
        <f>S101/T101</f>
        <v>0.34714717392529415</v>
      </c>
    </row>
    <row r="102" spans="1:21" x14ac:dyDescent="0.25">
      <c r="B102" s="47"/>
      <c r="C102" s="37" t="s">
        <v>44</v>
      </c>
      <c r="D102" s="51"/>
      <c r="E102" s="17">
        <v>34.414811427208299</v>
      </c>
      <c r="F102" s="17">
        <v>36.868726751283297</v>
      </c>
      <c r="G102" s="17"/>
      <c r="H102" s="17">
        <f>AVERAGE(E102:G102)</f>
        <v>35.641769089245798</v>
      </c>
      <c r="I102" s="17">
        <f>STDEV(E102:G102)</f>
        <v>1.7351801661110158</v>
      </c>
      <c r="J102" s="18">
        <v>29.822177394219</v>
      </c>
      <c r="K102" s="18">
        <v>29.728330476046398</v>
      </c>
      <c r="L102" s="18"/>
      <c r="M102" s="18">
        <f>AVERAGE(J102:L102)</f>
        <v>29.775253935132699</v>
      </c>
      <c r="N102" s="18">
        <f>STDEV(J102:L102)</f>
        <v>6.6359792233305945E-2</v>
      </c>
      <c r="O102" s="17">
        <f>H102-$H$100</f>
        <v>3.2011278055507617</v>
      </c>
      <c r="P102" s="17">
        <f>I102</f>
        <v>1.7351801661110158</v>
      </c>
      <c r="Q102" s="18">
        <f>M102-$M$100</f>
        <v>2.2555175365153985</v>
      </c>
      <c r="R102" s="18">
        <f>N102</f>
        <v>6.6359792233305945E-2</v>
      </c>
      <c r="S102" s="17">
        <f>POWER((1+$E$8),-O102)</f>
        <v>0.11449541504697487</v>
      </c>
      <c r="T102" s="18">
        <f>POWER((1+$E$9),-Q102)</f>
        <v>0.23934833561824101</v>
      </c>
      <c r="U102" s="19">
        <f>S102/T102</f>
        <v>0.47836311354006777</v>
      </c>
    </row>
    <row r="103" spans="1:21" x14ac:dyDescent="0.25">
      <c r="B103" s="47"/>
      <c r="C103" s="37" t="s">
        <v>45</v>
      </c>
      <c r="D103" s="51"/>
      <c r="E103" s="17">
        <v>39.358300547791998</v>
      </c>
      <c r="F103" s="17">
        <v>39.358300547791998</v>
      </c>
      <c r="G103" s="17"/>
      <c r="H103" s="17">
        <f>AVERAGE(E103:G103)</f>
        <v>39.358300547791998</v>
      </c>
      <c r="I103" s="17">
        <f>STDEV(E103:G103)</f>
        <v>0</v>
      </c>
      <c r="J103" s="18">
        <v>32.156739598580103</v>
      </c>
      <c r="K103" s="18">
        <v>31.538657643410101</v>
      </c>
      <c r="L103" s="18"/>
      <c r="M103" s="18">
        <f>AVERAGE(J103:L103)</f>
        <v>31.847698620995104</v>
      </c>
      <c r="N103" s="18">
        <f>STDEV(J103:L103)</f>
        <v>0.43704994182974799</v>
      </c>
      <c r="O103" s="17">
        <f>H103-$H$100</f>
        <v>6.9176592640969616</v>
      </c>
      <c r="P103" s="17">
        <f>I103</f>
        <v>0</v>
      </c>
      <c r="Q103" s="18">
        <f>M103-$M$100</f>
        <v>4.3279622223778027</v>
      </c>
      <c r="R103" s="18">
        <f>N103</f>
        <v>0.43704994182974799</v>
      </c>
      <c r="S103" s="17">
        <f>POWER((1+$E$8),-O103)</f>
        <v>9.2477181289580077E-3</v>
      </c>
      <c r="T103" s="18">
        <f>POWER((1+$E$9),-Q103)</f>
        <v>6.4337303991851766E-2</v>
      </c>
      <c r="U103" s="19">
        <f>S103/T103</f>
        <v>0.14373804239806534</v>
      </c>
    </row>
    <row r="104" spans="1:21" x14ac:dyDescent="0.25">
      <c r="B104" s="48"/>
      <c r="C104" s="37" t="s">
        <v>46</v>
      </c>
      <c r="D104" s="51"/>
      <c r="E104" s="17">
        <v>29.598003576143199</v>
      </c>
      <c r="F104" s="17">
        <v>29.602286248987198</v>
      </c>
      <c r="G104" s="17"/>
      <c r="H104" s="17">
        <f>AVERAGE(E104:G104)</f>
        <v>29.600144912565199</v>
      </c>
      <c r="I104" s="17">
        <f>STDEV(E104:G104)</f>
        <v>3.028307009595227E-3</v>
      </c>
      <c r="J104" s="18">
        <v>28.9620702357387</v>
      </c>
      <c r="K104" s="18">
        <v>28.701644427331299</v>
      </c>
      <c r="L104" s="18"/>
      <c r="M104" s="18">
        <f>AVERAGE(J104:L104)</f>
        <v>28.831857331534998</v>
      </c>
      <c r="N104" s="18">
        <f>STDEV(J104:L104)</f>
        <v>0.18414885512086193</v>
      </c>
      <c r="O104" s="17">
        <f>H104-$H$100</f>
        <v>-2.8404963711298379</v>
      </c>
      <c r="P104" s="17">
        <f>I104</f>
        <v>3.028307009595227E-3</v>
      </c>
      <c r="Q104" s="18">
        <f>M104-$M$100</f>
        <v>1.312120932917697</v>
      </c>
      <c r="R104" s="18">
        <f t="shared" ref="R104" si="48">N104</f>
        <v>0.18414885512086193</v>
      </c>
      <c r="S104" s="17">
        <f t="shared" ref="S104" si="49">POWER((1+$E$8),-O104)</f>
        <v>6.8419077269716464</v>
      </c>
      <c r="T104" s="18">
        <f>POWER((1+$E$9),-Q104)</f>
        <v>0.43526947202855126</v>
      </c>
      <c r="U104" s="19">
        <f>S104/T104</f>
        <v>15.718786100677548</v>
      </c>
    </row>
    <row r="105" spans="1:21" x14ac:dyDescent="0.25">
      <c r="B105" s="24"/>
      <c r="C105" s="25"/>
      <c r="D105" s="26"/>
      <c r="E105" s="27"/>
      <c r="F105" s="27"/>
      <c r="G105" s="27"/>
      <c r="H105" s="27"/>
      <c r="I105" s="27"/>
      <c r="J105" s="28"/>
      <c r="K105" s="28"/>
      <c r="L105" s="28"/>
      <c r="M105" s="28"/>
      <c r="N105" s="28"/>
      <c r="O105" s="27"/>
      <c r="P105" s="27"/>
      <c r="Q105" s="28"/>
      <c r="R105" s="28"/>
      <c r="S105" s="27"/>
    </row>
    <row r="106" spans="1:21" x14ac:dyDescent="0.25">
      <c r="A106" t="s">
        <v>59</v>
      </c>
      <c r="S106" t="s">
        <v>59</v>
      </c>
    </row>
    <row r="107" spans="1:21" ht="38.25" x14ac:dyDescent="0.25">
      <c r="B107" s="6" t="s">
        <v>14</v>
      </c>
      <c r="C107" s="44" t="s">
        <v>15</v>
      </c>
      <c r="D107" s="45"/>
      <c r="E107" s="14" t="s">
        <v>16</v>
      </c>
      <c r="F107" s="14" t="s">
        <v>17</v>
      </c>
      <c r="G107" s="14" t="s">
        <v>18</v>
      </c>
      <c r="H107" s="14" t="s">
        <v>19</v>
      </c>
      <c r="I107" s="15" t="s">
        <v>20</v>
      </c>
      <c r="J107" s="15" t="s">
        <v>21</v>
      </c>
      <c r="K107" s="15" t="s">
        <v>22</v>
      </c>
      <c r="L107" s="15" t="s">
        <v>23</v>
      </c>
      <c r="M107" s="14" t="s">
        <v>24</v>
      </c>
      <c r="N107" s="14" t="s">
        <v>25</v>
      </c>
      <c r="O107" s="15" t="s">
        <v>26</v>
      </c>
      <c r="P107" s="15" t="s">
        <v>27</v>
      </c>
      <c r="Q107" s="14" t="s">
        <v>28</v>
      </c>
      <c r="R107" s="15" t="s">
        <v>29</v>
      </c>
      <c r="S107" s="16" t="s">
        <v>30</v>
      </c>
    </row>
    <row r="108" spans="1:21" x14ac:dyDescent="0.25">
      <c r="B108" s="46" t="s">
        <v>31</v>
      </c>
      <c r="C108" s="37" t="s">
        <v>63</v>
      </c>
      <c r="D108" s="39"/>
      <c r="E108" s="17">
        <v>31.064553966376199</v>
      </c>
      <c r="F108" s="17">
        <v>30.5746332622059</v>
      </c>
      <c r="G108" s="17">
        <f>AVERAGE(E108:F108)</f>
        <v>30.819593614291051</v>
      </c>
      <c r="H108" s="17">
        <f>STDEV(E108:F108)</f>
        <v>0.34642625216250666</v>
      </c>
      <c r="I108" s="18">
        <v>25.167684435073198</v>
      </c>
      <c r="J108" s="18">
        <v>25.2576687888964</v>
      </c>
      <c r="K108" s="18">
        <f>AVERAGE(I108:J108)</f>
        <v>25.212676611984797</v>
      </c>
      <c r="L108" s="18">
        <f>STDEV(I108:J108)</f>
        <v>6.3628546789075244E-2</v>
      </c>
      <c r="M108" s="17">
        <f>G108-$G$108</f>
        <v>0</v>
      </c>
      <c r="N108" s="17">
        <f>H108</f>
        <v>0.34642625216250666</v>
      </c>
      <c r="O108" s="18">
        <f>K108-$K$108</f>
        <v>0</v>
      </c>
      <c r="P108" s="18">
        <f>L108</f>
        <v>6.3628546789075244E-2</v>
      </c>
      <c r="Q108" s="17">
        <f>POWER((1+$E$8),-M108)</f>
        <v>1</v>
      </c>
      <c r="R108" s="18">
        <f>POWER((1+$E$9),-O108)</f>
        <v>1</v>
      </c>
      <c r="S108" s="19">
        <f>Q108/R108</f>
        <v>1</v>
      </c>
    </row>
    <row r="109" spans="1:21" x14ac:dyDescent="0.25">
      <c r="B109" s="47"/>
      <c r="C109" s="37"/>
      <c r="D109" s="39"/>
      <c r="E109" s="17"/>
      <c r="F109" s="17"/>
      <c r="G109" s="17" t="e">
        <f>AVERAGE(E109:F109)</f>
        <v>#DIV/0!</v>
      </c>
      <c r="H109" s="17" t="e">
        <f>STDEV(E109:F109)</f>
        <v>#DIV/0!</v>
      </c>
      <c r="I109" s="18"/>
      <c r="J109" s="18"/>
      <c r="K109" s="18" t="e">
        <f>AVERAGE(I109:J109)</f>
        <v>#DIV/0!</v>
      </c>
      <c r="L109" s="18" t="e">
        <f>STDEV(I109:J109)</f>
        <v>#DIV/0!</v>
      </c>
      <c r="M109" s="17" t="e">
        <f>G109-$G$108</f>
        <v>#DIV/0!</v>
      </c>
      <c r="N109" s="17" t="e">
        <f>H109</f>
        <v>#DIV/0!</v>
      </c>
      <c r="O109" s="18" t="e">
        <f>K109-$K$108</f>
        <v>#DIV/0!</v>
      </c>
      <c r="P109" s="18" t="e">
        <f>L109</f>
        <v>#DIV/0!</v>
      </c>
      <c r="Q109" s="17" t="e">
        <f>POWER((1+$E$8),-M109)</f>
        <v>#DIV/0!</v>
      </c>
      <c r="R109" s="18" t="e">
        <f>POWER((1+$E$9),-O109)</f>
        <v>#DIV/0!</v>
      </c>
      <c r="S109" s="19" t="e">
        <f>Q109/R109</f>
        <v>#DIV/0!</v>
      </c>
    </row>
    <row r="110" spans="1:21" x14ac:dyDescent="0.25">
      <c r="B110" s="47"/>
      <c r="C110" s="37" t="s">
        <v>44</v>
      </c>
      <c r="D110" s="51"/>
      <c r="E110" s="17">
        <v>33.217242015844803</v>
      </c>
      <c r="F110" s="17">
        <v>34.112368920080101</v>
      </c>
      <c r="G110" s="17">
        <f>AVERAGE(E110:F110)</f>
        <v>33.664805467962452</v>
      </c>
      <c r="H110" s="17">
        <f>STDEV(E110:F110)</f>
        <v>0.63295030400730024</v>
      </c>
      <c r="I110" s="18">
        <v>27.3322630343689</v>
      </c>
      <c r="J110" s="18">
        <v>27.275821876848301</v>
      </c>
      <c r="K110" s="18">
        <f>AVERAGE(I110:J110)</f>
        <v>27.304042455608602</v>
      </c>
      <c r="L110" s="18">
        <f>STDEV(I110:J110)</f>
        <v>3.9909925220833482E-2</v>
      </c>
      <c r="M110" s="17">
        <f>G110-$G$108</f>
        <v>2.8452118536714011</v>
      </c>
      <c r="N110" s="17">
        <f>H110</f>
        <v>0.63295030400730024</v>
      </c>
      <c r="O110" s="18">
        <f>K110-$K$108</f>
        <v>2.0913658436238052</v>
      </c>
      <c r="P110" s="18">
        <f>L110</f>
        <v>3.9909925220833482E-2</v>
      </c>
      <c r="Q110" s="17">
        <f>POWER((1+$E$8),-M110)</f>
        <v>0.14569220525446225</v>
      </c>
      <c r="R110" s="18">
        <f>POWER((1+$E$9),-O110)</f>
        <v>0.26559704373620618</v>
      </c>
      <c r="S110" s="19">
        <f>Q110/R110</f>
        <v>0.54854603501974708</v>
      </c>
    </row>
    <row r="111" spans="1:21" x14ac:dyDescent="0.25">
      <c r="B111" s="47"/>
      <c r="C111" s="37" t="s">
        <v>45</v>
      </c>
      <c r="D111" s="51"/>
      <c r="E111" s="17">
        <v>37.679794118053003</v>
      </c>
      <c r="F111" s="17"/>
      <c r="G111" s="17">
        <f>AVERAGE(E111:F111)</f>
        <v>37.679794118053003</v>
      </c>
      <c r="H111" s="17" t="e">
        <f>STDEV(E111:F111)</f>
        <v>#DIV/0!</v>
      </c>
      <c r="I111" s="18">
        <v>29.737032251813101</v>
      </c>
      <c r="J111" s="18">
        <v>30.097726346054301</v>
      </c>
      <c r="K111" s="18">
        <f>AVERAGE(I111:J111)</f>
        <v>29.917379298933703</v>
      </c>
      <c r="L111" s="18">
        <f>STDEV(I111:J111)</f>
        <v>0.25504923997189233</v>
      </c>
      <c r="M111" s="17">
        <f>G111-$G$108</f>
        <v>6.860200503761952</v>
      </c>
      <c r="N111" s="17" t="e">
        <f>H111</f>
        <v>#DIV/0!</v>
      </c>
      <c r="O111" s="18">
        <f>K111-$K$108</f>
        <v>4.7047026869489059</v>
      </c>
      <c r="P111" s="18">
        <f>L111</f>
        <v>0.25504923997189233</v>
      </c>
      <c r="Q111" s="17">
        <f>POWER((1+$E$8),-M111)</f>
        <v>9.614548650991761E-3</v>
      </c>
      <c r="R111" s="18">
        <f>POWER((1+$E$9),-O111)</f>
        <v>5.0668953025450984E-2</v>
      </c>
      <c r="S111" s="19">
        <f>Q111/R111</f>
        <v>0.18975226597167658</v>
      </c>
    </row>
    <row r="112" spans="1:21" x14ac:dyDescent="0.25">
      <c r="B112" s="48"/>
      <c r="C112" s="37"/>
      <c r="D112" s="51"/>
      <c r="E112" s="17"/>
      <c r="F112" s="17"/>
      <c r="G112" s="17" t="e">
        <f>AVERAGE(E112:F112)</f>
        <v>#DIV/0!</v>
      </c>
      <c r="H112" s="17" t="e">
        <f>STDEV(E112:F112)</f>
        <v>#DIV/0!</v>
      </c>
      <c r="I112" s="18"/>
      <c r="J112" s="18"/>
      <c r="K112" s="18" t="e">
        <f>AVERAGE(I112:J112)</f>
        <v>#DIV/0!</v>
      </c>
      <c r="L112" s="18" t="e">
        <f>STDEV(I112:J112)</f>
        <v>#DIV/0!</v>
      </c>
      <c r="M112" s="17" t="e">
        <f>G112-$G$108</f>
        <v>#DIV/0!</v>
      </c>
      <c r="N112" s="17" t="e">
        <f>H112</f>
        <v>#DIV/0!</v>
      </c>
      <c r="O112" s="18" t="e">
        <f>K112-$K$108</f>
        <v>#DIV/0!</v>
      </c>
      <c r="P112" s="18" t="e">
        <f t="shared" ref="P112" si="50">L112</f>
        <v>#DIV/0!</v>
      </c>
      <c r="Q112" s="17" t="e">
        <f t="shared" ref="Q112" si="51">POWER((1+$E$8),-M112)</f>
        <v>#DIV/0!</v>
      </c>
      <c r="R112" s="18" t="e">
        <f t="shared" ref="R112" si="52">POWER((1+$E$9),-O112)</f>
        <v>#DIV/0!</v>
      </c>
      <c r="S112" s="19" t="e">
        <f t="shared" ref="S112" si="53">Q112/R112</f>
        <v>#DIV/0!</v>
      </c>
    </row>
    <row r="115" spans="1:21" ht="38.25" x14ac:dyDescent="0.25">
      <c r="B115" s="6" t="s">
        <v>14</v>
      </c>
      <c r="C115" s="44" t="s">
        <v>15</v>
      </c>
      <c r="D115" s="45"/>
      <c r="E115" s="14" t="s">
        <v>16</v>
      </c>
      <c r="F115" s="14" t="s">
        <v>17</v>
      </c>
      <c r="G115" s="14" t="s">
        <v>18</v>
      </c>
      <c r="H115" s="14" t="s">
        <v>19</v>
      </c>
      <c r="I115" s="15" t="s">
        <v>20</v>
      </c>
      <c r="J115" s="15" t="s">
        <v>21</v>
      </c>
      <c r="K115" s="15" t="s">
        <v>22</v>
      </c>
      <c r="L115" s="15" t="s">
        <v>23</v>
      </c>
      <c r="M115" s="14" t="s">
        <v>24</v>
      </c>
      <c r="N115" s="14" t="s">
        <v>25</v>
      </c>
      <c r="O115" s="15" t="s">
        <v>26</v>
      </c>
      <c r="P115" s="15" t="s">
        <v>27</v>
      </c>
      <c r="Q115" s="14" t="s">
        <v>28</v>
      </c>
      <c r="R115" s="15" t="s">
        <v>29</v>
      </c>
      <c r="S115" s="16" t="s">
        <v>30</v>
      </c>
    </row>
    <row r="116" spans="1:21" x14ac:dyDescent="0.25">
      <c r="B116" s="46" t="s">
        <v>31</v>
      </c>
      <c r="C116" s="37" t="s">
        <v>63</v>
      </c>
      <c r="D116" s="39"/>
      <c r="E116" s="17">
        <v>31.7447750515101</v>
      </c>
      <c r="F116" s="17"/>
      <c r="G116" s="17">
        <f>AVERAGE(E116:F116)</f>
        <v>31.7447750515101</v>
      </c>
      <c r="H116" s="17" t="e">
        <f>STDEV(E116:F116)</f>
        <v>#DIV/0!</v>
      </c>
      <c r="I116" s="18">
        <v>25.704862249820199</v>
      </c>
      <c r="J116" s="18"/>
      <c r="K116" s="18">
        <f>AVERAGE(I116:J116)</f>
        <v>25.704862249820199</v>
      </c>
      <c r="L116" s="18" t="e">
        <f>STDEV(I116:J116)</f>
        <v>#DIV/0!</v>
      </c>
      <c r="M116" s="17">
        <f>G116-$G$116</f>
        <v>0</v>
      </c>
      <c r="N116" s="17" t="e">
        <f>H116</f>
        <v>#DIV/0!</v>
      </c>
      <c r="O116" s="18">
        <f>K116-$K$116</f>
        <v>0</v>
      </c>
      <c r="P116" s="18" t="e">
        <f>L116</f>
        <v>#DIV/0!</v>
      </c>
      <c r="Q116" s="17">
        <f>POWER((1+$E$8),-M116)</f>
        <v>1</v>
      </c>
      <c r="R116" s="18">
        <f>POWER((1+$E$9),-O116)</f>
        <v>1</v>
      </c>
      <c r="S116" s="19">
        <f>Q116/R116</f>
        <v>1</v>
      </c>
    </row>
    <row r="117" spans="1:21" x14ac:dyDescent="0.25">
      <c r="B117" s="47"/>
      <c r="C117" s="37"/>
      <c r="D117" s="39"/>
      <c r="E117" s="17"/>
      <c r="F117" s="17"/>
      <c r="G117" s="17" t="e">
        <f>AVERAGE(E117:F117)</f>
        <v>#DIV/0!</v>
      </c>
      <c r="H117" s="17" t="e">
        <f>STDEV(E117:F117)</f>
        <v>#DIV/0!</v>
      </c>
      <c r="I117" s="18"/>
      <c r="J117" s="18"/>
      <c r="K117" s="18" t="e">
        <f>AVERAGE(I117:J117)</f>
        <v>#DIV/0!</v>
      </c>
      <c r="L117" s="18" t="e">
        <f>STDEV(I117:J117)</f>
        <v>#DIV/0!</v>
      </c>
      <c r="M117" s="17" t="e">
        <f>G117-$G$116</f>
        <v>#DIV/0!</v>
      </c>
      <c r="N117" s="17" t="e">
        <f>H117</f>
        <v>#DIV/0!</v>
      </c>
      <c r="O117" s="18" t="e">
        <f>K117-$K$116</f>
        <v>#DIV/0!</v>
      </c>
      <c r="P117" s="18" t="e">
        <f>L117</f>
        <v>#DIV/0!</v>
      </c>
      <c r="Q117" s="17" t="e">
        <f>POWER((1+$E$8),-M117)</f>
        <v>#DIV/0!</v>
      </c>
      <c r="R117" s="18" t="e">
        <f>POWER((1+$E$9),-O117)</f>
        <v>#DIV/0!</v>
      </c>
      <c r="S117" s="19" t="e">
        <f>Q117/R117</f>
        <v>#DIV/0!</v>
      </c>
    </row>
    <row r="118" spans="1:21" x14ac:dyDescent="0.25">
      <c r="B118" s="47"/>
      <c r="C118" s="37" t="s">
        <v>44</v>
      </c>
      <c r="D118" s="51"/>
      <c r="E118" s="17"/>
      <c r="F118" s="17">
        <v>35.1548643998755</v>
      </c>
      <c r="G118" s="17">
        <f>AVERAGE(E118:F118)</f>
        <v>35.1548643998755</v>
      </c>
      <c r="H118" s="17" t="e">
        <f>STDEV(E118:F118)</f>
        <v>#DIV/0!</v>
      </c>
      <c r="I118" s="18">
        <v>28.210724824641801</v>
      </c>
      <c r="J118" s="18">
        <v>28.280965873204501</v>
      </c>
      <c r="K118" s="18">
        <f>AVERAGE(I118:J118)</f>
        <v>28.245845348923151</v>
      </c>
      <c r="L118" s="18">
        <f>STDEV(I118:J118)</f>
        <v>4.9667921756338669E-2</v>
      </c>
      <c r="M118" s="17">
        <f>G118-$G$116</f>
        <v>3.4100893483653998</v>
      </c>
      <c r="N118" s="17" t="e">
        <f>H118</f>
        <v>#DIV/0!</v>
      </c>
      <c r="O118" s="18">
        <f>K118-$K$116</f>
        <v>2.5409830991029523</v>
      </c>
      <c r="P118" s="18">
        <f>L118</f>
        <v>4.9667921756338669E-2</v>
      </c>
      <c r="Q118" s="17">
        <f>POWER((1+$E$8),-M118)</f>
        <v>9.9391251351836837E-2</v>
      </c>
      <c r="R118" s="18">
        <f>POWER((1+$E$9),-O118)</f>
        <v>0.19972779210631766</v>
      </c>
      <c r="S118" s="19">
        <f>Q118/R118</f>
        <v>0.4976335556692561</v>
      </c>
    </row>
    <row r="119" spans="1:21" x14ac:dyDescent="0.25">
      <c r="B119" s="47"/>
      <c r="C119" s="37"/>
      <c r="D119" s="51"/>
      <c r="E119" s="17"/>
      <c r="F119" s="17"/>
      <c r="G119" s="17" t="e">
        <f>AVERAGE(E119:F119)</f>
        <v>#DIV/0!</v>
      </c>
      <c r="H119" s="17" t="e">
        <f>STDEV(E119:F119)</f>
        <v>#DIV/0!</v>
      </c>
      <c r="I119" s="18"/>
      <c r="J119" s="18"/>
      <c r="K119" s="18" t="e">
        <f>AVERAGE(I119:J119)</f>
        <v>#DIV/0!</v>
      </c>
      <c r="L119" s="18" t="e">
        <f>STDEV(I119:J119)</f>
        <v>#DIV/0!</v>
      </c>
      <c r="M119" s="17" t="e">
        <f>G119-$G$116</f>
        <v>#DIV/0!</v>
      </c>
      <c r="N119" s="17" t="e">
        <f>H119</f>
        <v>#DIV/0!</v>
      </c>
      <c r="O119" s="18" t="e">
        <f>K119-$K$116</f>
        <v>#DIV/0!</v>
      </c>
      <c r="P119" s="18" t="e">
        <f>L119</f>
        <v>#DIV/0!</v>
      </c>
      <c r="Q119" s="17" t="e">
        <f>POWER((1+$E$8),-M119)</f>
        <v>#DIV/0!</v>
      </c>
      <c r="R119" s="18" t="e">
        <f>POWER((1+$E$9),-O119)</f>
        <v>#DIV/0!</v>
      </c>
      <c r="S119" s="19" t="e">
        <f>Q119/R119</f>
        <v>#DIV/0!</v>
      </c>
    </row>
    <row r="120" spans="1:21" x14ac:dyDescent="0.25">
      <c r="B120" s="48"/>
      <c r="C120" s="37"/>
      <c r="D120" s="51"/>
      <c r="E120" s="17"/>
      <c r="F120" s="17"/>
      <c r="G120" s="17" t="e">
        <f>AVERAGE(E120:F120)</f>
        <v>#DIV/0!</v>
      </c>
      <c r="H120" s="17" t="e">
        <f>STDEV(E120:F120)</f>
        <v>#DIV/0!</v>
      </c>
      <c r="I120" s="18"/>
      <c r="J120" s="18"/>
      <c r="K120" s="18" t="e">
        <f>AVERAGE(I120:J120)</f>
        <v>#DIV/0!</v>
      </c>
      <c r="L120" s="18" t="e">
        <f>STDEV(I120:J120)</f>
        <v>#DIV/0!</v>
      </c>
      <c r="M120" s="17" t="e">
        <f>G120-$G$116</f>
        <v>#DIV/0!</v>
      </c>
      <c r="N120" s="17" t="e">
        <f>H120</f>
        <v>#DIV/0!</v>
      </c>
      <c r="O120" s="18" t="e">
        <f>K120-$K$116</f>
        <v>#DIV/0!</v>
      </c>
      <c r="P120" s="18" t="e">
        <f t="shared" ref="P120" si="54">L120</f>
        <v>#DIV/0!</v>
      </c>
      <c r="Q120" s="17" t="e">
        <f t="shared" ref="Q120" si="55">POWER((1+$E$8),-M120)</f>
        <v>#DIV/0!</v>
      </c>
      <c r="R120" s="18" t="e">
        <f t="shared" ref="R120" si="56">POWER((1+$E$9),-O120)</f>
        <v>#DIV/0!</v>
      </c>
      <c r="S120" s="19" t="e">
        <f t="shared" ref="S120" si="57">Q120/R120</f>
        <v>#DIV/0!</v>
      </c>
    </row>
    <row r="122" spans="1:21" x14ac:dyDescent="0.25">
      <c r="A122" t="s">
        <v>60</v>
      </c>
      <c r="U122" t="s">
        <v>60</v>
      </c>
    </row>
    <row r="123" spans="1:21" ht="38.25" x14ac:dyDescent="0.25">
      <c r="B123" s="6" t="s">
        <v>14</v>
      </c>
      <c r="C123" s="44" t="s">
        <v>15</v>
      </c>
      <c r="D123" s="45"/>
      <c r="E123" s="14" t="s">
        <v>16</v>
      </c>
      <c r="F123" s="14" t="s">
        <v>17</v>
      </c>
      <c r="G123" s="14" t="s">
        <v>47</v>
      </c>
      <c r="H123" s="14" t="s">
        <v>18</v>
      </c>
      <c r="I123" s="14" t="s">
        <v>19</v>
      </c>
      <c r="J123" s="15" t="s">
        <v>20</v>
      </c>
      <c r="K123" s="15" t="s">
        <v>21</v>
      </c>
      <c r="L123" s="15" t="s">
        <v>42</v>
      </c>
      <c r="M123" s="15" t="s">
        <v>22</v>
      </c>
      <c r="N123" s="15" t="s">
        <v>23</v>
      </c>
      <c r="O123" s="14" t="s">
        <v>24</v>
      </c>
      <c r="P123" s="14" t="s">
        <v>25</v>
      </c>
      <c r="Q123" s="15" t="s">
        <v>26</v>
      </c>
      <c r="R123" s="15" t="s">
        <v>27</v>
      </c>
      <c r="S123" s="14" t="s">
        <v>28</v>
      </c>
      <c r="T123" s="15" t="s">
        <v>29</v>
      </c>
      <c r="U123" s="16" t="s">
        <v>30</v>
      </c>
    </row>
    <row r="124" spans="1:21" x14ac:dyDescent="0.25">
      <c r="B124" s="46" t="s">
        <v>31</v>
      </c>
      <c r="C124" s="37" t="s">
        <v>63</v>
      </c>
      <c r="D124" s="39"/>
      <c r="E124" s="17"/>
      <c r="F124" s="17"/>
      <c r="G124" s="17"/>
      <c r="H124" s="17" t="e">
        <f>AVERAGE(E124:G124)</f>
        <v>#DIV/0!</v>
      </c>
      <c r="I124" s="17" t="e">
        <f>STDEV(E124:G124)</f>
        <v>#DIV/0!</v>
      </c>
      <c r="J124" s="18">
        <v>26.247402185776998</v>
      </c>
      <c r="K124" s="18">
        <v>26.273243755354201</v>
      </c>
      <c r="L124" s="18">
        <v>26.470162261523999</v>
      </c>
      <c r="M124" s="18">
        <f>AVERAGE(J124:L124)</f>
        <v>26.330269400885069</v>
      </c>
      <c r="N124" s="18">
        <f>STDEV(J124:L124)</f>
        <v>0.12183782673234643</v>
      </c>
      <c r="O124" s="17" t="e">
        <f>H124-$H$124</f>
        <v>#DIV/0!</v>
      </c>
      <c r="P124" s="17" t="e">
        <f>I124</f>
        <v>#DIV/0!</v>
      </c>
      <c r="Q124" s="18">
        <f>M124-$M$124</f>
        <v>0</v>
      </c>
      <c r="R124" s="18">
        <f>N124</f>
        <v>0.12183782673234643</v>
      </c>
      <c r="S124" s="17" t="e">
        <f>POWER((1+$E$8),-O124)</f>
        <v>#DIV/0!</v>
      </c>
      <c r="T124" s="18">
        <f>POWER((1+$E$9),-Q124)</f>
        <v>1</v>
      </c>
      <c r="U124" s="19" t="e">
        <f>S124/T124</f>
        <v>#DIV/0!</v>
      </c>
    </row>
    <row r="125" spans="1:21" x14ac:dyDescent="0.25">
      <c r="B125" s="47"/>
      <c r="C125" s="37" t="s">
        <v>48</v>
      </c>
      <c r="D125" s="39"/>
      <c r="E125" s="17"/>
      <c r="F125" s="17"/>
      <c r="G125" s="17"/>
      <c r="H125" s="17" t="e">
        <f>AVERAGE(E125:G125)</f>
        <v>#DIV/0!</v>
      </c>
      <c r="I125" s="17" t="e">
        <f>STDEV(E125:G125)</f>
        <v>#DIV/0!</v>
      </c>
      <c r="J125" s="18">
        <v>32.023869228117903</v>
      </c>
      <c r="K125" s="18">
        <v>31.833251478048901</v>
      </c>
      <c r="L125" s="18"/>
      <c r="M125" s="18">
        <f t="shared" ref="M125:M128" si="58">AVERAGE(J125:L125)</f>
        <v>31.928560353083402</v>
      </c>
      <c r="N125" s="18">
        <f>STDEV(J125:L125)</f>
        <v>0.13478710368831384</v>
      </c>
      <c r="O125" s="17" t="e">
        <f>H125-$H$124</f>
        <v>#DIV/0!</v>
      </c>
      <c r="P125" s="17" t="e">
        <f>I125</f>
        <v>#DIV/0!</v>
      </c>
      <c r="Q125" s="18">
        <f>M125-$M$124</f>
        <v>5.5982909521983331</v>
      </c>
      <c r="R125" s="18">
        <f>N125</f>
        <v>0.13478710368831384</v>
      </c>
      <c r="S125" s="17" t="e">
        <f>POWER((1+$E$8),-O125)</f>
        <v>#DIV/0!</v>
      </c>
      <c r="T125" s="18">
        <f>POWER((1+$E$9),-Q125)</f>
        <v>2.8755898024773147E-2</v>
      </c>
      <c r="U125" s="19" t="e">
        <f>S125/T125</f>
        <v>#DIV/0!</v>
      </c>
    </row>
    <row r="126" spans="1:21" x14ac:dyDescent="0.25">
      <c r="B126" s="47"/>
      <c r="C126" s="37">
        <v>8.24</v>
      </c>
      <c r="D126" s="51"/>
      <c r="E126" s="17"/>
      <c r="F126" s="17"/>
      <c r="G126" s="17"/>
      <c r="H126" s="17" t="e">
        <f>AVERAGE(E126:G126)</f>
        <v>#DIV/0!</v>
      </c>
      <c r="I126" s="17" t="e">
        <f>STDEV(E126:G126)</f>
        <v>#DIV/0!</v>
      </c>
      <c r="J126" s="18">
        <v>32.108130162024899</v>
      </c>
      <c r="K126" s="18">
        <v>32.017712447832899</v>
      </c>
      <c r="L126" s="18"/>
      <c r="M126" s="18">
        <f t="shared" si="58"/>
        <v>32.062921304928899</v>
      </c>
      <c r="N126" s="18">
        <f>STDEV(J126:L126)</f>
        <v>6.3934978844550461E-2</v>
      </c>
      <c r="O126" s="17" t="e">
        <f>H126-$H$124</f>
        <v>#DIV/0!</v>
      </c>
      <c r="P126" s="17" t="e">
        <f>I126</f>
        <v>#DIV/0!</v>
      </c>
      <c r="Q126" s="18">
        <f>M126-$M$124</f>
        <v>5.7326519040438306</v>
      </c>
      <c r="R126" s="18">
        <f>N126</f>
        <v>6.3934978844550461E-2</v>
      </c>
      <c r="S126" s="17" t="e">
        <f>POWER((1+$E$8),-O126)</f>
        <v>#DIV/0!</v>
      </c>
      <c r="T126" s="18">
        <f>POWER((1+$E$9),-Q126)</f>
        <v>2.6408019936004924E-2</v>
      </c>
      <c r="U126" s="19" t="e">
        <f>S126/T126</f>
        <v>#DIV/0!</v>
      </c>
    </row>
    <row r="127" spans="1:21" x14ac:dyDescent="0.25">
      <c r="B127" s="47"/>
      <c r="C127" s="37">
        <v>8.48</v>
      </c>
      <c r="D127" s="51"/>
      <c r="E127" s="17"/>
      <c r="F127" s="17"/>
      <c r="G127" s="17"/>
      <c r="H127" s="17" t="e">
        <f>AVERAGE(E127:G127)</f>
        <v>#DIV/0!</v>
      </c>
      <c r="I127" s="17" t="e">
        <f>STDEV(E127:G127)</f>
        <v>#DIV/0!</v>
      </c>
      <c r="J127" s="18">
        <v>33.057059435311899</v>
      </c>
      <c r="K127" s="18">
        <v>33.6231966123257</v>
      </c>
      <c r="L127" s="18"/>
      <c r="M127" s="18">
        <f t="shared" si="58"/>
        <v>33.340128023818799</v>
      </c>
      <c r="N127" s="18">
        <f>STDEV(J127:L127)</f>
        <v>0.40031943694826705</v>
      </c>
      <c r="O127" s="17" t="e">
        <f>H127-$H$124</f>
        <v>#DIV/0!</v>
      </c>
      <c r="P127" s="17" t="e">
        <f>I127</f>
        <v>#DIV/0!</v>
      </c>
      <c r="Q127" s="18">
        <f>M127-$M$124</f>
        <v>7.0098586229337307</v>
      </c>
      <c r="R127" s="18">
        <f>N127</f>
        <v>0.40031943694826705</v>
      </c>
      <c r="S127" s="17" t="e">
        <f>POWER((1+$E$8),-O127)</f>
        <v>#DIV/0!</v>
      </c>
      <c r="T127" s="18">
        <f>POWER((1+$E$9),-Q127)</f>
        <v>1.1751852377677232E-2</v>
      </c>
      <c r="U127" s="19" t="e">
        <f>S127/T127</f>
        <v>#DIV/0!</v>
      </c>
    </row>
    <row r="128" spans="1:21" x14ac:dyDescent="0.25">
      <c r="B128" s="48"/>
      <c r="C128" s="37">
        <v>8.7200000000000006</v>
      </c>
      <c r="D128" s="51"/>
      <c r="E128" s="17"/>
      <c r="F128" s="17"/>
      <c r="G128" s="17"/>
      <c r="H128" s="17" t="e">
        <f>AVERAGE(E128:G128)</f>
        <v>#DIV/0!</v>
      </c>
      <c r="I128" s="17" t="e">
        <f>STDEV(E128:G128)</f>
        <v>#DIV/0!</v>
      </c>
      <c r="J128" s="18">
        <v>34.3447908211648</v>
      </c>
      <c r="K128" s="18">
        <v>34.499832483950698</v>
      </c>
      <c r="L128" s="18"/>
      <c r="M128" s="18">
        <f t="shared" si="58"/>
        <v>34.422311652557752</v>
      </c>
      <c r="N128" s="18">
        <f>STDEV(J128:L128)</f>
        <v>0.10963101112234641</v>
      </c>
      <c r="O128" s="17" t="e">
        <f>H128-$H$124</f>
        <v>#DIV/0!</v>
      </c>
      <c r="P128" s="17" t="e">
        <f>I128</f>
        <v>#DIV/0!</v>
      </c>
      <c r="Q128" s="18">
        <f>M128-$M$124</f>
        <v>8.0920422516726838</v>
      </c>
      <c r="R128" s="18">
        <f t="shared" ref="R128" si="59">N128</f>
        <v>0.10963101112234641</v>
      </c>
      <c r="S128" s="17" t="e">
        <f t="shared" ref="S128" si="60">POWER((1+$E$8),-O128)</f>
        <v>#DIV/0!</v>
      </c>
      <c r="T128" s="18">
        <f>POWER((1+$E$9),-Q128)</f>
        <v>5.9179172300740266E-3</v>
      </c>
      <c r="U128" s="19" t="e">
        <f>S128/T128</f>
        <v>#DIV/0!</v>
      </c>
    </row>
    <row r="131" spans="1:21" ht="38.25" x14ac:dyDescent="0.25">
      <c r="B131" s="6" t="s">
        <v>14</v>
      </c>
      <c r="C131" s="44" t="s">
        <v>15</v>
      </c>
      <c r="D131" s="45"/>
      <c r="E131" s="14" t="s">
        <v>16</v>
      </c>
      <c r="F131" s="14" t="s">
        <v>17</v>
      </c>
      <c r="G131" s="14" t="s">
        <v>47</v>
      </c>
      <c r="H131" s="14" t="s">
        <v>18</v>
      </c>
      <c r="I131" s="14" t="s">
        <v>19</v>
      </c>
      <c r="J131" s="15" t="s">
        <v>20</v>
      </c>
      <c r="K131" s="15" t="s">
        <v>21</v>
      </c>
      <c r="L131" s="15" t="s">
        <v>42</v>
      </c>
      <c r="M131" s="15" t="s">
        <v>22</v>
      </c>
      <c r="N131" s="15" t="s">
        <v>23</v>
      </c>
      <c r="O131" s="14" t="s">
        <v>24</v>
      </c>
      <c r="P131" s="14" t="s">
        <v>25</v>
      </c>
      <c r="Q131" s="15" t="s">
        <v>26</v>
      </c>
      <c r="R131" s="15" t="s">
        <v>27</v>
      </c>
      <c r="S131" s="14" t="s">
        <v>28</v>
      </c>
      <c r="T131" s="15" t="s">
        <v>29</v>
      </c>
      <c r="U131" s="16" t="s">
        <v>30</v>
      </c>
    </row>
    <row r="132" spans="1:21" x14ac:dyDescent="0.25">
      <c r="B132" s="46" t="s">
        <v>31</v>
      </c>
      <c r="C132" s="37" t="s">
        <v>63</v>
      </c>
      <c r="D132" s="39"/>
      <c r="E132" s="17"/>
      <c r="F132" s="17"/>
      <c r="G132" s="17"/>
      <c r="H132" s="17" t="e">
        <f>AVERAGE(E132:G132)</f>
        <v>#DIV/0!</v>
      </c>
      <c r="I132" s="17" t="e">
        <f>STDEV(E132:G132)</f>
        <v>#DIV/0!</v>
      </c>
      <c r="J132" s="18"/>
      <c r="K132" s="18"/>
      <c r="L132" s="18"/>
      <c r="M132" s="18" t="e">
        <f>AVERAGE(J132:L132)</f>
        <v>#DIV/0!</v>
      </c>
      <c r="N132" s="18" t="e">
        <f>STDEV(J132:L132)</f>
        <v>#DIV/0!</v>
      </c>
      <c r="O132" s="17" t="e">
        <f>H132-$H$132</f>
        <v>#DIV/0!</v>
      </c>
      <c r="P132" s="17" t="e">
        <f>I132</f>
        <v>#DIV/0!</v>
      </c>
      <c r="Q132" s="18" t="e">
        <f>M132-$M$132</f>
        <v>#DIV/0!</v>
      </c>
      <c r="R132" s="18" t="e">
        <f>N132</f>
        <v>#DIV/0!</v>
      </c>
      <c r="S132" s="17" t="e">
        <f>POWER((1+$E$8),-O132)</f>
        <v>#DIV/0!</v>
      </c>
      <c r="T132" s="18" t="e">
        <f>POWER((1+$E$9),-Q132)</f>
        <v>#DIV/0!</v>
      </c>
      <c r="U132" s="19" t="e">
        <f>S132/T132</f>
        <v>#DIV/0!</v>
      </c>
    </row>
    <row r="133" spans="1:21" x14ac:dyDescent="0.25">
      <c r="B133" s="47"/>
      <c r="C133" s="37" t="s">
        <v>48</v>
      </c>
      <c r="D133" s="39"/>
      <c r="E133" s="17"/>
      <c r="F133" s="17"/>
      <c r="G133" s="17"/>
      <c r="H133" s="17" t="e">
        <f>AVERAGE(E133:G133)</f>
        <v>#DIV/0!</v>
      </c>
      <c r="I133" s="17" t="e">
        <f>STDEV(E133:G133)</f>
        <v>#DIV/0!</v>
      </c>
      <c r="J133" s="18"/>
      <c r="K133" s="18"/>
      <c r="L133" s="18"/>
      <c r="M133" s="18" t="e">
        <f>AVERAGE(J133:L133)</f>
        <v>#DIV/0!</v>
      </c>
      <c r="N133" s="18" t="e">
        <f>STDEV(J133:L133)</f>
        <v>#DIV/0!</v>
      </c>
      <c r="O133" s="17" t="e">
        <f>H133-$H$132</f>
        <v>#DIV/0!</v>
      </c>
      <c r="P133" s="17" t="e">
        <f>I133</f>
        <v>#DIV/0!</v>
      </c>
      <c r="Q133" s="18" t="e">
        <f>M133-$M$132</f>
        <v>#DIV/0!</v>
      </c>
      <c r="R133" s="18" t="e">
        <f>N133</f>
        <v>#DIV/0!</v>
      </c>
      <c r="S133" s="17" t="e">
        <f>POWER((1+$E$8),-O133)</f>
        <v>#DIV/0!</v>
      </c>
      <c r="T133" s="18" t="e">
        <f>POWER((1+$E$9),-Q133)</f>
        <v>#DIV/0!</v>
      </c>
      <c r="U133" s="19" t="e">
        <f>S133/T133</f>
        <v>#DIV/0!</v>
      </c>
    </row>
    <row r="134" spans="1:21" x14ac:dyDescent="0.25">
      <c r="B134" s="47"/>
      <c r="C134" s="37">
        <v>8.24</v>
      </c>
      <c r="D134" s="51"/>
      <c r="E134" s="17"/>
      <c r="F134" s="17"/>
      <c r="G134" s="17"/>
      <c r="H134" s="17" t="e">
        <f>AVERAGE(E134:G134)</f>
        <v>#DIV/0!</v>
      </c>
      <c r="I134" s="17" t="e">
        <f>STDEV(E134:G134)</f>
        <v>#DIV/0!</v>
      </c>
      <c r="J134" s="18"/>
      <c r="K134" s="18"/>
      <c r="L134" s="18"/>
      <c r="M134" s="18" t="e">
        <f>AVERAGE(J134:L134)</f>
        <v>#DIV/0!</v>
      </c>
      <c r="N134" s="18" t="e">
        <f>STDEV(J134:L134)</f>
        <v>#DIV/0!</v>
      </c>
      <c r="O134" s="17" t="e">
        <f>H134-$H$132</f>
        <v>#DIV/0!</v>
      </c>
      <c r="P134" s="17" t="e">
        <f>I134</f>
        <v>#DIV/0!</v>
      </c>
      <c r="Q134" s="18" t="e">
        <f>M134-$M$132</f>
        <v>#DIV/0!</v>
      </c>
      <c r="R134" s="18" t="e">
        <f>N134</f>
        <v>#DIV/0!</v>
      </c>
      <c r="S134" s="17" t="e">
        <f>POWER((1+$E$8),-O134)</f>
        <v>#DIV/0!</v>
      </c>
      <c r="T134" s="18" t="e">
        <f>POWER((1+$E$9),-Q134)</f>
        <v>#DIV/0!</v>
      </c>
      <c r="U134" s="19" t="e">
        <f>S134/T134</f>
        <v>#DIV/0!</v>
      </c>
    </row>
    <row r="135" spans="1:21" x14ac:dyDescent="0.25">
      <c r="B135" s="47"/>
      <c r="C135" s="37">
        <v>8.48</v>
      </c>
      <c r="D135" s="51"/>
      <c r="E135" s="17"/>
      <c r="F135" s="17"/>
      <c r="G135" s="17"/>
      <c r="H135" s="17" t="e">
        <f>AVERAGE(E135:G135)</f>
        <v>#DIV/0!</v>
      </c>
      <c r="I135" s="17" t="e">
        <f>STDEV(E135:G135)</f>
        <v>#DIV/0!</v>
      </c>
      <c r="J135" s="18"/>
      <c r="K135" s="18"/>
      <c r="L135" s="18"/>
      <c r="M135" s="18" t="e">
        <f>AVERAGE(J135:L135)</f>
        <v>#DIV/0!</v>
      </c>
      <c r="N135" s="18" t="e">
        <f>STDEV(J135:L135)</f>
        <v>#DIV/0!</v>
      </c>
      <c r="O135" s="17" t="e">
        <f>H135-$H$132</f>
        <v>#DIV/0!</v>
      </c>
      <c r="P135" s="17" t="e">
        <f>I135</f>
        <v>#DIV/0!</v>
      </c>
      <c r="Q135" s="18" t="e">
        <f>M135-$M$132</f>
        <v>#DIV/0!</v>
      </c>
      <c r="R135" s="18" t="e">
        <f>N135</f>
        <v>#DIV/0!</v>
      </c>
      <c r="S135" s="17" t="e">
        <f>POWER((1+$E$8),-O135)</f>
        <v>#DIV/0!</v>
      </c>
      <c r="T135" s="18" t="e">
        <f>POWER((1+$E$9),-Q135)</f>
        <v>#DIV/0!</v>
      </c>
      <c r="U135" s="19" t="e">
        <f>S135/T135</f>
        <v>#DIV/0!</v>
      </c>
    </row>
    <row r="136" spans="1:21" x14ac:dyDescent="0.25">
      <c r="B136" s="48"/>
      <c r="C136" s="37">
        <v>8.7200000000000006</v>
      </c>
      <c r="D136" s="51"/>
      <c r="E136" s="17"/>
      <c r="F136" s="17"/>
      <c r="G136" s="17"/>
      <c r="H136" s="17" t="e">
        <f>AVERAGE(E136:G136)</f>
        <v>#DIV/0!</v>
      </c>
      <c r="I136" s="17" t="e">
        <f>STDEV(E136:G136)</f>
        <v>#DIV/0!</v>
      </c>
      <c r="J136" s="18"/>
      <c r="K136" s="18"/>
      <c r="L136" s="18"/>
      <c r="M136" s="18" t="e">
        <f>AVERAGE(J136:L136)</f>
        <v>#DIV/0!</v>
      </c>
      <c r="N136" s="18" t="e">
        <f>STDEV(J136:L136)</f>
        <v>#DIV/0!</v>
      </c>
      <c r="O136" s="17" t="e">
        <f>H136-$H$132</f>
        <v>#DIV/0!</v>
      </c>
      <c r="P136" s="17" t="e">
        <f>I136</f>
        <v>#DIV/0!</v>
      </c>
      <c r="Q136" s="18" t="e">
        <f>M136-$M$132</f>
        <v>#DIV/0!</v>
      </c>
      <c r="R136" s="18" t="e">
        <f t="shared" ref="R136" si="61">N136</f>
        <v>#DIV/0!</v>
      </c>
      <c r="S136" s="17" t="e">
        <f t="shared" ref="S136" si="62">POWER((1+$E$8),-O136)</f>
        <v>#DIV/0!</v>
      </c>
      <c r="T136" s="18" t="e">
        <f>POWER((1+$E$9),-Q136)</f>
        <v>#DIV/0!</v>
      </c>
      <c r="U136" s="19" t="e">
        <f>S136/T136</f>
        <v>#DIV/0!</v>
      </c>
    </row>
    <row r="138" spans="1:21" x14ac:dyDescent="0.25">
      <c r="A138" t="s">
        <v>61</v>
      </c>
      <c r="S138" t="s">
        <v>61</v>
      </c>
    </row>
    <row r="139" spans="1:21" ht="38.25" x14ac:dyDescent="0.25">
      <c r="B139" s="6" t="s">
        <v>14</v>
      </c>
      <c r="C139" s="44" t="s">
        <v>15</v>
      </c>
      <c r="D139" s="45"/>
      <c r="E139" s="14" t="s">
        <v>16</v>
      </c>
      <c r="F139" s="14" t="s">
        <v>17</v>
      </c>
      <c r="G139" s="14" t="s">
        <v>18</v>
      </c>
      <c r="H139" s="14" t="s">
        <v>19</v>
      </c>
      <c r="I139" s="15" t="s">
        <v>20</v>
      </c>
      <c r="J139" s="15" t="s">
        <v>21</v>
      </c>
      <c r="K139" s="15" t="s">
        <v>22</v>
      </c>
      <c r="L139" s="15" t="s">
        <v>23</v>
      </c>
      <c r="M139" s="14" t="s">
        <v>24</v>
      </c>
      <c r="N139" s="14" t="s">
        <v>25</v>
      </c>
      <c r="O139" s="15" t="s">
        <v>26</v>
      </c>
      <c r="P139" s="15" t="s">
        <v>27</v>
      </c>
      <c r="Q139" s="14" t="s">
        <v>28</v>
      </c>
      <c r="R139" s="15" t="s">
        <v>29</v>
      </c>
      <c r="S139" s="16" t="s">
        <v>30</v>
      </c>
    </row>
    <row r="140" spans="1:21" x14ac:dyDescent="0.25">
      <c r="B140" s="46" t="s">
        <v>31</v>
      </c>
      <c r="C140" s="37" t="s">
        <v>63</v>
      </c>
      <c r="D140" s="39"/>
      <c r="E140" s="17">
        <v>31.064553966376199</v>
      </c>
      <c r="F140" s="17">
        <v>30.5746332622059</v>
      </c>
      <c r="G140" s="17">
        <f>AVERAGE(E140:F140)</f>
        <v>30.819593614291051</v>
      </c>
      <c r="H140" s="17">
        <f>STDEV(E140:F140)</f>
        <v>0.34642625216250666</v>
      </c>
      <c r="I140" s="18">
        <v>25.167684435073198</v>
      </c>
      <c r="J140" s="18">
        <v>25.2576687888964</v>
      </c>
      <c r="K140" s="18">
        <f>AVERAGE(I140:J140)</f>
        <v>25.212676611984797</v>
      </c>
      <c r="L140" s="18">
        <f>STDEV(I140:J140)</f>
        <v>6.3628546789075244E-2</v>
      </c>
      <c r="M140" s="17">
        <f>G140-$G$140</f>
        <v>0</v>
      </c>
      <c r="N140" s="17">
        <f>H140</f>
        <v>0.34642625216250666</v>
      </c>
      <c r="O140" s="18">
        <f>K140-$K$140</f>
        <v>0</v>
      </c>
      <c r="P140" s="18">
        <f>L140</f>
        <v>6.3628546789075244E-2</v>
      </c>
      <c r="Q140" s="17">
        <f>POWER((1+$E$8),-M140)</f>
        <v>1</v>
      </c>
      <c r="R140" s="18">
        <f>POWER((1+$E$9),-O140)</f>
        <v>1</v>
      </c>
      <c r="S140" s="19">
        <f>Q140/R140</f>
        <v>1</v>
      </c>
    </row>
    <row r="141" spans="1:21" x14ac:dyDescent="0.25">
      <c r="B141" s="47"/>
      <c r="C141" s="37" t="s">
        <v>51</v>
      </c>
      <c r="D141" s="39"/>
      <c r="E141" s="17">
        <v>31.932441923515299</v>
      </c>
      <c r="F141" s="17">
        <v>31.989740473473201</v>
      </c>
      <c r="G141" s="17">
        <f>AVERAGE(E141:F141)</f>
        <v>31.961091198494252</v>
      </c>
      <c r="H141" s="17">
        <f>STDEV(E141:F141)</f>
        <v>4.0516193227389113E-2</v>
      </c>
      <c r="I141" s="18">
        <v>25.017145785030699</v>
      </c>
      <c r="J141" s="18">
        <v>24.855322975909001</v>
      </c>
      <c r="K141" s="18">
        <f>AVERAGE(I141:J141)</f>
        <v>24.936234380469848</v>
      </c>
      <c r="L141" s="18">
        <f>STDEV(I141:J141)</f>
        <v>0.11442600568060926</v>
      </c>
      <c r="M141" s="17">
        <f t="shared" ref="M141:M144" si="63">G141-$G$140</f>
        <v>1.1414975842032007</v>
      </c>
      <c r="N141" s="17">
        <f>H141</f>
        <v>4.0516193227389113E-2</v>
      </c>
      <c r="O141" s="18">
        <f t="shared" ref="O141:O144" si="64">K141-$K$140</f>
        <v>-0.27644223151494884</v>
      </c>
      <c r="P141" s="18">
        <f>L141</f>
        <v>0.11442600568060926</v>
      </c>
      <c r="Q141" s="17">
        <f>POWER((1+$E$8),-M141)</f>
        <v>0.46171189717904992</v>
      </c>
      <c r="R141" s="18">
        <f>POWER((1+$E$9),-O141)</f>
        <v>1.1915374183014273</v>
      </c>
      <c r="S141" s="19">
        <f>Q141/R141</f>
        <v>0.38749257059609105</v>
      </c>
    </row>
    <row r="142" spans="1:21" x14ac:dyDescent="0.25">
      <c r="B142" s="47"/>
      <c r="C142" s="37"/>
      <c r="D142" s="39"/>
      <c r="E142" s="17"/>
      <c r="F142" s="17"/>
      <c r="G142" s="17" t="e">
        <f>AVERAGE(E142:F142)</f>
        <v>#DIV/0!</v>
      </c>
      <c r="H142" s="17" t="e">
        <f>STDEV(E142:F142)</f>
        <v>#DIV/0!</v>
      </c>
      <c r="I142" s="18"/>
      <c r="J142" s="18"/>
      <c r="K142" s="18" t="e">
        <f>AVERAGE(I142:J142)</f>
        <v>#DIV/0!</v>
      </c>
      <c r="L142" s="18" t="e">
        <f>STDEV(I142:J142)</f>
        <v>#DIV/0!</v>
      </c>
      <c r="M142" s="17" t="e">
        <f t="shared" si="63"/>
        <v>#DIV/0!</v>
      </c>
      <c r="N142" s="17" t="e">
        <f>H142</f>
        <v>#DIV/0!</v>
      </c>
      <c r="O142" s="18" t="e">
        <f t="shared" si="64"/>
        <v>#DIV/0!</v>
      </c>
      <c r="P142" s="18" t="e">
        <f>L142</f>
        <v>#DIV/0!</v>
      </c>
      <c r="Q142" s="17" t="e">
        <f>POWER((1+$E$8),-M142)</f>
        <v>#DIV/0!</v>
      </c>
      <c r="R142" s="18" t="e">
        <f>POWER((1+$E$9),-O142)</f>
        <v>#DIV/0!</v>
      </c>
      <c r="S142" s="19" t="e">
        <f>Q142/R142</f>
        <v>#DIV/0!</v>
      </c>
    </row>
    <row r="143" spans="1:21" x14ac:dyDescent="0.25">
      <c r="B143" s="47"/>
      <c r="C143" s="37">
        <v>9.48</v>
      </c>
      <c r="D143" s="39"/>
      <c r="E143" s="17">
        <v>38.896890390873502</v>
      </c>
      <c r="F143" s="17">
        <v>39.417862895105699</v>
      </c>
      <c r="G143" s="17">
        <f>AVERAGE(E143:F143)</f>
        <v>39.157376642989604</v>
      </c>
      <c r="H143" s="17">
        <f>STDEV(E143:F143)</f>
        <v>0.36838319055432439</v>
      </c>
      <c r="I143" s="18">
        <v>31.8300504966703</v>
      </c>
      <c r="J143" s="18">
        <v>31.2892209170281</v>
      </c>
      <c r="K143" s="18">
        <f>AVERAGE(I143:J143)</f>
        <v>31.5596357068492</v>
      </c>
      <c r="L143" s="18">
        <f>STDEV(I143:J143)</f>
        <v>0.38242426323126927</v>
      </c>
      <c r="M143" s="17">
        <f t="shared" si="63"/>
        <v>8.3377830286985528</v>
      </c>
      <c r="N143" s="17">
        <f>H143</f>
        <v>0.36838319055432439</v>
      </c>
      <c r="O143" s="18">
        <f t="shared" si="64"/>
        <v>6.3469590948644026</v>
      </c>
      <c r="P143" s="18">
        <f>L143</f>
        <v>0.38242426323126927</v>
      </c>
      <c r="Q143" s="17">
        <f>POWER((1+$E$8),-M143)</f>
        <v>3.5357582259994162E-3</v>
      </c>
      <c r="R143" s="18">
        <f>POWER((1+$E$9),-O143)</f>
        <v>1.7889989858391693E-2</v>
      </c>
      <c r="S143" s="19">
        <f>Q143/R143</f>
        <v>0.19763891729323094</v>
      </c>
    </row>
    <row r="144" spans="1:21" x14ac:dyDescent="0.25">
      <c r="B144" s="48"/>
      <c r="C144" s="37"/>
      <c r="D144" s="39"/>
      <c r="E144" s="17"/>
      <c r="F144" s="17"/>
      <c r="G144" s="17" t="e">
        <f>AVERAGE(E144:F144)</f>
        <v>#DIV/0!</v>
      </c>
      <c r="H144" s="17" t="e">
        <f>STDEV(E144:F144)</f>
        <v>#DIV/0!</v>
      </c>
      <c r="I144" s="18"/>
      <c r="J144" s="18"/>
      <c r="K144" s="18" t="e">
        <f>AVERAGE(I144:J144)</f>
        <v>#DIV/0!</v>
      </c>
      <c r="L144" s="18" t="e">
        <f>STDEV(I144:J144)</f>
        <v>#DIV/0!</v>
      </c>
      <c r="M144" s="17" t="e">
        <f t="shared" si="63"/>
        <v>#DIV/0!</v>
      </c>
      <c r="N144" s="17" t="e">
        <f>H144</f>
        <v>#DIV/0!</v>
      </c>
      <c r="O144" s="18" t="e">
        <f t="shared" si="64"/>
        <v>#DIV/0!</v>
      </c>
      <c r="P144" s="18" t="e">
        <f t="shared" ref="P144" si="65">L144</f>
        <v>#DIV/0!</v>
      </c>
      <c r="Q144" s="17" t="e">
        <f t="shared" ref="Q144" si="66">POWER((1+$E$8),-M144)</f>
        <v>#DIV/0!</v>
      </c>
      <c r="R144" s="18" t="e">
        <f t="shared" ref="R144" si="67">POWER((1+$E$9),-O144)</f>
        <v>#DIV/0!</v>
      </c>
      <c r="S144" s="19" t="e">
        <f t="shared" ref="S144" si="68">Q144/R144</f>
        <v>#DIV/0!</v>
      </c>
    </row>
    <row r="147" spans="2:19" ht="38.25" x14ac:dyDescent="0.25">
      <c r="B147" s="6" t="s">
        <v>14</v>
      </c>
      <c r="C147" s="44" t="s">
        <v>15</v>
      </c>
      <c r="D147" s="45"/>
      <c r="E147" s="14" t="s">
        <v>16</v>
      </c>
      <c r="F147" s="14" t="s">
        <v>17</v>
      </c>
      <c r="G147" s="14" t="s">
        <v>18</v>
      </c>
      <c r="H147" s="14" t="s">
        <v>19</v>
      </c>
      <c r="I147" s="15" t="s">
        <v>20</v>
      </c>
      <c r="J147" s="15" t="s">
        <v>21</v>
      </c>
      <c r="K147" s="15" t="s">
        <v>22</v>
      </c>
      <c r="L147" s="15" t="s">
        <v>23</v>
      </c>
      <c r="M147" s="14" t="s">
        <v>24</v>
      </c>
      <c r="N147" s="14" t="s">
        <v>25</v>
      </c>
      <c r="O147" s="15" t="s">
        <v>26</v>
      </c>
      <c r="P147" s="15" t="s">
        <v>27</v>
      </c>
      <c r="Q147" s="14" t="s">
        <v>28</v>
      </c>
      <c r="R147" s="15" t="s">
        <v>29</v>
      </c>
      <c r="S147" s="16" t="s">
        <v>30</v>
      </c>
    </row>
    <row r="148" spans="2:19" x14ac:dyDescent="0.25">
      <c r="B148" s="46" t="s">
        <v>31</v>
      </c>
      <c r="C148" s="37" t="s">
        <v>63</v>
      </c>
      <c r="D148" s="39"/>
      <c r="E148" s="17">
        <v>31.7447750515101</v>
      </c>
      <c r="F148" s="17"/>
      <c r="G148" s="17">
        <f>AVERAGE(E148:F148)</f>
        <v>31.7447750515101</v>
      </c>
      <c r="H148" s="17" t="e">
        <f>STDEV(E148:F148)</f>
        <v>#DIV/0!</v>
      </c>
      <c r="I148" s="18">
        <v>25.704862249820199</v>
      </c>
      <c r="J148" s="18"/>
      <c r="K148" s="18">
        <f>AVERAGE(I148:J148)</f>
        <v>25.704862249820199</v>
      </c>
      <c r="L148" s="18" t="e">
        <f>STDEV(I148:J148)</f>
        <v>#DIV/0!</v>
      </c>
      <c r="M148" s="17">
        <f>G148-$G$148</f>
        <v>0</v>
      </c>
      <c r="N148" s="17" t="e">
        <f>H148</f>
        <v>#DIV/0!</v>
      </c>
      <c r="O148" s="18">
        <f>K148-$K$148</f>
        <v>0</v>
      </c>
      <c r="P148" s="18" t="e">
        <f>L148</f>
        <v>#DIV/0!</v>
      </c>
      <c r="Q148" s="17">
        <f>POWER((1+$E$8),-M148)</f>
        <v>1</v>
      </c>
      <c r="R148" s="18">
        <f>POWER((1+$E$9),-O148)</f>
        <v>1</v>
      </c>
      <c r="S148" s="19">
        <f>Q148/R148</f>
        <v>1</v>
      </c>
    </row>
    <row r="149" spans="2:19" x14ac:dyDescent="0.25">
      <c r="B149" s="47"/>
      <c r="C149" s="37" t="s">
        <v>51</v>
      </c>
      <c r="D149" s="39"/>
      <c r="E149" s="17">
        <v>32.994462245330098</v>
      </c>
      <c r="F149" s="17">
        <v>32.617286293478301</v>
      </c>
      <c r="G149" s="17">
        <f>AVERAGE(E149:F149)</f>
        <v>32.8058742694042</v>
      </c>
      <c r="H149" s="17">
        <f>STDEV(E149:F149)</f>
        <v>0.26670367325489625</v>
      </c>
      <c r="I149" s="18">
        <v>25.732566089258899</v>
      </c>
      <c r="J149" s="18">
        <v>25.594430216921999</v>
      </c>
      <c r="K149" s="18">
        <f>AVERAGE(I149:J149)</f>
        <v>25.663498153090451</v>
      </c>
      <c r="L149" s="18">
        <f>STDEV(I149:J149)</f>
        <v>9.7676812054541026E-2</v>
      </c>
      <c r="M149" s="17">
        <f t="shared" ref="M149:M152" si="69">G149-$G$148</f>
        <v>1.0610992178940997</v>
      </c>
      <c r="N149" s="17">
        <f>H149</f>
        <v>0.26670367325489625</v>
      </c>
      <c r="O149" s="18">
        <f t="shared" ref="O149:O152" si="70">K149-$K$148</f>
        <v>-4.1364096729747502E-2</v>
      </c>
      <c r="P149" s="18">
        <f>L149</f>
        <v>9.7676812054541026E-2</v>
      </c>
      <c r="Q149" s="17">
        <f>POWER((1+$E$8),-M149)</f>
        <v>0.48753994344607648</v>
      </c>
      <c r="R149" s="18">
        <f>POWER((1+$E$9),-O149)</f>
        <v>1.026568669220298</v>
      </c>
      <c r="S149" s="19">
        <f>Q149/R149</f>
        <v>0.47492190056450295</v>
      </c>
    </row>
    <row r="150" spans="2:19" x14ac:dyDescent="0.25">
      <c r="B150" s="47"/>
      <c r="C150" s="37"/>
      <c r="D150" s="39"/>
      <c r="E150" s="17"/>
      <c r="F150" s="17"/>
      <c r="G150" s="17" t="e">
        <f>AVERAGE(E150:F150)</f>
        <v>#DIV/0!</v>
      </c>
      <c r="H150" s="17" t="e">
        <f>STDEV(E150:F150)</f>
        <v>#DIV/0!</v>
      </c>
      <c r="I150" s="18"/>
      <c r="J150" s="18"/>
      <c r="K150" s="18" t="e">
        <f>AVERAGE(I150:J150)</f>
        <v>#DIV/0!</v>
      </c>
      <c r="L150" s="18" t="e">
        <f>STDEV(I150:J150)</f>
        <v>#DIV/0!</v>
      </c>
      <c r="M150" s="17" t="e">
        <f t="shared" si="69"/>
        <v>#DIV/0!</v>
      </c>
      <c r="N150" s="17" t="e">
        <f>H150</f>
        <v>#DIV/0!</v>
      </c>
      <c r="O150" s="18" t="e">
        <f t="shared" si="70"/>
        <v>#DIV/0!</v>
      </c>
      <c r="P150" s="18" t="e">
        <f>L150</f>
        <v>#DIV/0!</v>
      </c>
      <c r="Q150" s="17" t="e">
        <f>POWER((1+$E$8),-M150)</f>
        <v>#DIV/0!</v>
      </c>
      <c r="R150" s="18" t="e">
        <f>POWER((1+$E$9),-O150)</f>
        <v>#DIV/0!</v>
      </c>
      <c r="S150" s="19" t="e">
        <f>Q150/R150</f>
        <v>#DIV/0!</v>
      </c>
    </row>
    <row r="151" spans="2:19" x14ac:dyDescent="0.25">
      <c r="B151" s="47"/>
      <c r="C151" s="37">
        <v>9.48</v>
      </c>
      <c r="D151" s="39"/>
      <c r="E151" s="17">
        <v>39.575167717850903</v>
      </c>
      <c r="F151" s="17"/>
      <c r="G151" s="17">
        <f>AVERAGE(E151:F151)</f>
        <v>39.575167717850903</v>
      </c>
      <c r="H151" s="17" t="e">
        <f>STDEV(E151:F151)</f>
        <v>#DIV/0!</v>
      </c>
      <c r="I151" s="18">
        <v>32.602347665041698</v>
      </c>
      <c r="J151" s="18">
        <v>32.1576804456923</v>
      </c>
      <c r="K151" s="18">
        <f>AVERAGE(I151:J151)</f>
        <v>32.380014055366999</v>
      </c>
      <c r="L151" s="18">
        <f>STDEV(I151:J151)</f>
        <v>0.31442720617332537</v>
      </c>
      <c r="M151" s="17">
        <f t="shared" si="69"/>
        <v>7.8303926663408028</v>
      </c>
      <c r="N151" s="17" t="e">
        <f>H151</f>
        <v>#DIV/0!</v>
      </c>
      <c r="O151" s="18">
        <f t="shared" si="70"/>
        <v>6.6751518055468004</v>
      </c>
      <c r="P151" s="18">
        <f>L151</f>
        <v>0.31442720617332537</v>
      </c>
      <c r="Q151" s="17">
        <f>POWER((1+$E$8),-M151)</f>
        <v>4.9850332510245282E-3</v>
      </c>
      <c r="R151" s="18">
        <f>POWER((1+$E$9),-O151)</f>
        <v>1.4529642030734083E-2</v>
      </c>
      <c r="S151" s="19">
        <f>Q151/R151</f>
        <v>0.34309401707762988</v>
      </c>
    </row>
    <row r="152" spans="2:19" x14ac:dyDescent="0.25">
      <c r="B152" s="48"/>
      <c r="C152" s="37"/>
      <c r="D152" s="39"/>
      <c r="E152" s="17"/>
      <c r="F152" s="17"/>
      <c r="G152" s="17" t="e">
        <f>AVERAGE(E152:F152)</f>
        <v>#DIV/0!</v>
      </c>
      <c r="H152" s="17" t="e">
        <f>STDEV(E152:F152)</f>
        <v>#DIV/0!</v>
      </c>
      <c r="I152" s="18"/>
      <c r="J152" s="18"/>
      <c r="K152" s="18" t="e">
        <f>AVERAGE(I152:J152)</f>
        <v>#DIV/0!</v>
      </c>
      <c r="L152" s="18" t="e">
        <f>STDEV(I152:J152)</f>
        <v>#DIV/0!</v>
      </c>
      <c r="M152" s="17" t="e">
        <f t="shared" si="69"/>
        <v>#DIV/0!</v>
      </c>
      <c r="N152" s="17" t="e">
        <f>H152</f>
        <v>#DIV/0!</v>
      </c>
      <c r="O152" s="18" t="e">
        <f t="shared" si="70"/>
        <v>#DIV/0!</v>
      </c>
      <c r="P152" s="18" t="e">
        <f t="shared" ref="P152" si="71">L152</f>
        <v>#DIV/0!</v>
      </c>
      <c r="Q152" s="17" t="e">
        <f t="shared" ref="Q152" si="72">POWER((1+$E$8),-M152)</f>
        <v>#DIV/0!</v>
      </c>
      <c r="R152" s="18" t="e">
        <f t="shared" ref="R152" si="73">POWER((1+$E$9),-O152)</f>
        <v>#DIV/0!</v>
      </c>
      <c r="S152" s="19" t="e">
        <f t="shared" ref="S152" si="74">Q152/R152</f>
        <v>#DIV/0!</v>
      </c>
    </row>
  </sheetData>
  <mergeCells count="131">
    <mergeCell ref="C147:D147"/>
    <mergeCell ref="B148:B152"/>
    <mergeCell ref="C148:D148"/>
    <mergeCell ref="C149:D149"/>
    <mergeCell ref="C150:D150"/>
    <mergeCell ref="C151:D151"/>
    <mergeCell ref="C152:D152"/>
    <mergeCell ref="C139:D139"/>
    <mergeCell ref="B140:B144"/>
    <mergeCell ref="C140:D140"/>
    <mergeCell ref="C141:D141"/>
    <mergeCell ref="C142:D142"/>
    <mergeCell ref="C143:D143"/>
    <mergeCell ref="C144:D144"/>
    <mergeCell ref="C131:D131"/>
    <mergeCell ref="B132:B136"/>
    <mergeCell ref="C132:D132"/>
    <mergeCell ref="C133:D133"/>
    <mergeCell ref="C134:D134"/>
    <mergeCell ref="C135:D135"/>
    <mergeCell ref="C136:D136"/>
    <mergeCell ref="C123:D123"/>
    <mergeCell ref="B124:B128"/>
    <mergeCell ref="C124:D124"/>
    <mergeCell ref="C125:D125"/>
    <mergeCell ref="C126:D126"/>
    <mergeCell ref="C127:D127"/>
    <mergeCell ref="C128:D128"/>
    <mergeCell ref="C115:D115"/>
    <mergeCell ref="B116:B120"/>
    <mergeCell ref="C116:D116"/>
    <mergeCell ref="C117:D117"/>
    <mergeCell ref="C118:D118"/>
    <mergeCell ref="C119:D119"/>
    <mergeCell ref="C120:D120"/>
    <mergeCell ref="C107:D107"/>
    <mergeCell ref="B108:B112"/>
    <mergeCell ref="C108:D108"/>
    <mergeCell ref="C109:D109"/>
    <mergeCell ref="C110:D110"/>
    <mergeCell ref="C111:D111"/>
    <mergeCell ref="C112:D112"/>
    <mergeCell ref="C99:D99"/>
    <mergeCell ref="B100:B104"/>
    <mergeCell ref="C100:D100"/>
    <mergeCell ref="C101:D101"/>
    <mergeCell ref="C102:D102"/>
    <mergeCell ref="C103:D103"/>
    <mergeCell ref="C104:D104"/>
    <mergeCell ref="C91:D91"/>
    <mergeCell ref="B92:B96"/>
    <mergeCell ref="C92:D92"/>
    <mergeCell ref="C93:D93"/>
    <mergeCell ref="C94:D94"/>
    <mergeCell ref="C95:D95"/>
    <mergeCell ref="C96:D96"/>
    <mergeCell ref="C83:D83"/>
    <mergeCell ref="B84:B88"/>
    <mergeCell ref="C84:D84"/>
    <mergeCell ref="C85:D85"/>
    <mergeCell ref="C86:D86"/>
    <mergeCell ref="C87:D87"/>
    <mergeCell ref="C88:D88"/>
    <mergeCell ref="C75:D75"/>
    <mergeCell ref="B76:B80"/>
    <mergeCell ref="C76:D76"/>
    <mergeCell ref="C77:D77"/>
    <mergeCell ref="C78:D78"/>
    <mergeCell ref="C79:D79"/>
    <mergeCell ref="C80:D80"/>
    <mergeCell ref="C67:D67"/>
    <mergeCell ref="B68:B72"/>
    <mergeCell ref="C68:D68"/>
    <mergeCell ref="C69:D69"/>
    <mergeCell ref="C70:D70"/>
    <mergeCell ref="C71:D71"/>
    <mergeCell ref="C72:D72"/>
    <mergeCell ref="C59:D59"/>
    <mergeCell ref="B60:B64"/>
    <mergeCell ref="C60:D60"/>
    <mergeCell ref="C61:D61"/>
    <mergeCell ref="C62:D62"/>
    <mergeCell ref="C63:D63"/>
    <mergeCell ref="C64:D64"/>
    <mergeCell ref="C51:D51"/>
    <mergeCell ref="B52:B56"/>
    <mergeCell ref="C52:D52"/>
    <mergeCell ref="C53:D53"/>
    <mergeCell ref="C54:D54"/>
    <mergeCell ref="C55:D55"/>
    <mergeCell ref="C56:D56"/>
    <mergeCell ref="C43:D43"/>
    <mergeCell ref="B44:B48"/>
    <mergeCell ref="C44:D44"/>
    <mergeCell ref="C45:D45"/>
    <mergeCell ref="C46:D46"/>
    <mergeCell ref="C47:D47"/>
    <mergeCell ref="C48:D48"/>
    <mergeCell ref="C35:D35"/>
    <mergeCell ref="B36:B40"/>
    <mergeCell ref="C36:D36"/>
    <mergeCell ref="C37:D37"/>
    <mergeCell ref="C38:D38"/>
    <mergeCell ref="C39:D39"/>
    <mergeCell ref="C40:D40"/>
    <mergeCell ref="C27:D27"/>
    <mergeCell ref="B28:B32"/>
    <mergeCell ref="C28:D28"/>
    <mergeCell ref="C29:D29"/>
    <mergeCell ref="C30:D30"/>
    <mergeCell ref="C31:D31"/>
    <mergeCell ref="C32:D32"/>
    <mergeCell ref="B2:D2"/>
    <mergeCell ref="G7:I7"/>
    <mergeCell ref="H8:I8"/>
    <mergeCell ref="H9:I9"/>
    <mergeCell ref="AA9:AC9"/>
    <mergeCell ref="C11:D11"/>
    <mergeCell ref="C19:D19"/>
    <mergeCell ref="B20:B24"/>
    <mergeCell ref="C20:D20"/>
    <mergeCell ref="C21:D21"/>
    <mergeCell ref="C22:D22"/>
    <mergeCell ref="C23:D23"/>
    <mergeCell ref="C24:D24"/>
    <mergeCell ref="B12:B16"/>
    <mergeCell ref="C12:D12"/>
    <mergeCell ref="C13:D13"/>
    <mergeCell ref="C14:D14"/>
    <mergeCell ref="C15:D15"/>
    <mergeCell ref="C16:D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PP2C-1</vt:lpstr>
      <vt:lpstr>IAA-2</vt:lpstr>
      <vt:lpstr>PCNA</vt:lpstr>
      <vt:lpstr>ASP</vt:lpstr>
      <vt:lpstr>CAT</vt:lpstr>
      <vt:lpstr>CANLEA34</vt:lpstr>
    </vt:vector>
  </TitlesOfParts>
  <Company>Univerzita Palackého v Olomouci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Barbora Klčová</dc:creator>
  <cp:lastModifiedBy>Kral Daniel</cp:lastModifiedBy>
  <cp:lastPrinted>2025-04-10T08:43:50Z</cp:lastPrinted>
  <dcterms:created xsi:type="dcterms:W3CDTF">2021-12-08T11:37:51Z</dcterms:created>
  <dcterms:modified xsi:type="dcterms:W3CDTF">2025-04-10T09:26:09Z</dcterms:modified>
</cp:coreProperties>
</file>