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giel\Documents\Sterling\Clients\Hill's Pet Nutrition\Feline resistant starch\Drafts\18 - Resubmission\"/>
    </mc:Choice>
  </mc:AlternateContent>
  <xr:revisionPtr revIDLastSave="0" documentId="13_ncr:1_{4AC638FD-D5D2-4CAE-8CD5-58E573FA667F}" xr6:coauthVersionLast="45" xr6:coauthVersionMax="45" xr10:uidLastSave="{00000000-0000-0000-0000-000000000000}"/>
  <bookViews>
    <workbookView xWindow="-28140" yWindow="2010" windowWidth="27825" windowHeight="15135" tabRatio="939" xr2:uid="{00000000-000D-0000-FFFF-FFFF00000000}"/>
  </bookViews>
  <sheets>
    <sheet name="Fecal Proximate Analyses" sheetId="27" r:id="rId1"/>
    <sheet name="Minerals" sheetId="33" r:id="rId2"/>
    <sheet name="Metabolomic Differences Summary" sheetId="29" r:id="rId3"/>
    <sheet name="RS sugars" sheetId="5" r:id="rId4"/>
    <sheet name="Other Sugars" sheetId="26" r:id="rId5"/>
    <sheet name="SCFA" sheetId="10" r:id="rId6"/>
    <sheet name="SCFA-glycine conjugate" sheetId="31" r:id="rId7"/>
    <sheet name="Dipeptides" sheetId="39" r:id="rId8"/>
    <sheet name="Amino acids" sheetId="7" r:id="rId9"/>
    <sheet name="Ammonia" sheetId="34" r:id="rId10"/>
    <sheet name="Indoles" sheetId="11" r:id="rId11"/>
    <sheet name="Polyamines" sheetId="12" r:id="rId12"/>
    <sheet name="Redox Ratios" sheetId="20" r:id="rId13"/>
    <sheet name="Nicotinamides" sheetId="42" r:id="rId14"/>
    <sheet name="Monoacylglycerols" sheetId="15" r:id="rId15"/>
    <sheet name="Lysolipids" sheetId="17" r:id="rId16"/>
    <sheet name="NEFA" sheetId="43" r:id="rId17"/>
    <sheet name="Ketogenesis" sheetId="35" r:id="rId18"/>
    <sheet name="Ethanolamides" sheetId="13" r:id="rId19"/>
    <sheet name="GPE" sheetId="19" r:id="rId20"/>
    <sheet name="NAAN" sheetId="18" r:id="rId21"/>
    <sheet name="Bile acids" sheetId="4" r:id="rId22"/>
    <sheet name="Plant phenolics" sheetId="40" r:id="rId23"/>
    <sheet name="Plant phenolic postbiotics" sheetId="32" r:id="rId24"/>
    <sheet name="Carotenoids and tocopherols" sheetId="41" r:id="rId25"/>
    <sheet name="Summary of class changes" sheetId="44" r:id="rId26"/>
    <sheet name="Misc Metabolites" sheetId="45" r:id="rId27"/>
    <sheet name="Microbiomic Differences Summary" sheetId="37" r:id="rId28"/>
    <sheet name="Genus OTU Mixed Model" sheetId="23" r:id="rId29"/>
    <sheet name="Phylum OTU Mixed Model" sheetId="36" r:id="rId30"/>
    <sheet name="Alpha diversity Mixed Model" sheetId="25" r:id="rId31"/>
    <sheet name="IgA" sheetId="28" r:id="rId32"/>
  </sheets>
  <definedNames>
    <definedName name="_xlnm._FilterDatabase" localSheetId="30" hidden="1">'Alpha diversity Mixed Model'!$A$3:$O$7</definedName>
    <definedName name="_xlnm._FilterDatabase" localSheetId="28" hidden="1">'Genus OTU Mixed Model'!$A$3:$O$78</definedName>
    <definedName name="_xlnm._FilterDatabase" localSheetId="16" hidden="1">NEFA!$A$3:$T$35</definedName>
    <definedName name="_xlnm._FilterDatabase" localSheetId="13" hidden="1">Nicotinamides!$A$3:$T$13</definedName>
    <definedName name="_xlnm._FilterDatabase" localSheetId="29" hidden="1">'Phylum OTU Mixed Model'!$A$3:$M$25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" i="34" l="1"/>
  <c r="F4" i="34"/>
  <c r="G18" i="37" l="1"/>
  <c r="F18" i="37"/>
  <c r="E18" i="37"/>
  <c r="D18" i="37"/>
  <c r="C18" i="37"/>
  <c r="B18" i="37"/>
  <c r="G17" i="37"/>
  <c r="F17" i="37"/>
  <c r="E17" i="37"/>
  <c r="D17" i="37"/>
  <c r="C17" i="37"/>
  <c r="B17" i="37"/>
  <c r="G16" i="37"/>
  <c r="F16" i="37"/>
  <c r="E16" i="37"/>
  <c r="D16" i="37"/>
  <c r="C16" i="37"/>
  <c r="B16" i="37"/>
  <c r="G14" i="37"/>
  <c r="F14" i="37"/>
  <c r="E14" i="37"/>
  <c r="D13" i="37"/>
  <c r="C13" i="37"/>
  <c r="B13" i="37"/>
  <c r="D12" i="37"/>
  <c r="C12" i="37"/>
  <c r="B12" i="37"/>
  <c r="E15" i="29" l="1"/>
  <c r="G18" i="29"/>
  <c r="F18" i="29"/>
  <c r="E18" i="29"/>
  <c r="G17" i="29"/>
  <c r="F17" i="29"/>
  <c r="E17" i="29"/>
  <c r="G16" i="29"/>
  <c r="F16" i="29"/>
  <c r="E16" i="29"/>
  <c r="G15" i="29"/>
  <c r="F15" i="29"/>
  <c r="G14" i="29"/>
  <c r="F14" i="29"/>
  <c r="E14" i="29"/>
  <c r="D18" i="29"/>
  <c r="C18" i="29"/>
  <c r="B18" i="29"/>
  <c r="D17" i="29"/>
  <c r="C17" i="29"/>
  <c r="B17" i="29"/>
  <c r="D16" i="29"/>
  <c r="C16" i="29"/>
  <c r="B16" i="29"/>
  <c r="D13" i="29"/>
  <c r="C13" i="29"/>
  <c r="B13" i="29"/>
  <c r="D12" i="29"/>
  <c r="C12" i="29"/>
  <c r="B12" i="29"/>
  <c r="N4" i="42" l="1"/>
  <c r="N5" i="42"/>
  <c r="N6" i="42"/>
  <c r="N7" i="42"/>
  <c r="N8" i="42"/>
  <c r="N9" i="42"/>
  <c r="N10" i="42"/>
  <c r="N5" i="43" l="1"/>
  <c r="N6" i="43"/>
  <c r="N7" i="43"/>
  <c r="N8" i="43"/>
  <c r="N9" i="43"/>
  <c r="N10" i="43"/>
  <c r="N11" i="43"/>
  <c r="N12" i="43"/>
  <c r="N13" i="43"/>
  <c r="N14" i="43"/>
  <c r="N15" i="43"/>
  <c r="N16" i="43"/>
  <c r="N17" i="43"/>
  <c r="N18" i="43"/>
  <c r="N19" i="43"/>
  <c r="N20" i="43"/>
  <c r="N21" i="43"/>
  <c r="N22" i="43"/>
  <c r="N23" i="43"/>
  <c r="N24" i="43"/>
  <c r="N25" i="43"/>
  <c r="N26" i="43"/>
  <c r="N27" i="43"/>
  <c r="N28" i="43"/>
  <c r="N29" i="43"/>
  <c r="N30" i="43"/>
  <c r="N31" i="43"/>
  <c r="N32" i="43"/>
  <c r="N33" i="43"/>
  <c r="N34" i="43"/>
  <c r="N35" i="43"/>
  <c r="F5" i="43"/>
  <c r="F6" i="43"/>
  <c r="F7" i="43"/>
  <c r="F8" i="43"/>
  <c r="F9" i="43"/>
  <c r="F10" i="43"/>
  <c r="F11" i="43"/>
  <c r="F12" i="43"/>
  <c r="F13" i="43"/>
  <c r="F14" i="43"/>
  <c r="F15" i="43"/>
  <c r="F16" i="43"/>
  <c r="F17" i="43"/>
  <c r="F18" i="43"/>
  <c r="F19" i="43"/>
  <c r="F20" i="43"/>
  <c r="F21" i="43"/>
  <c r="F22" i="43"/>
  <c r="F23" i="43"/>
  <c r="F24" i="43"/>
  <c r="F25" i="43"/>
  <c r="F26" i="43"/>
  <c r="F27" i="43"/>
  <c r="F28" i="43"/>
  <c r="F29" i="43"/>
  <c r="F30" i="43"/>
  <c r="F31" i="43"/>
  <c r="F32" i="43"/>
  <c r="F33" i="43"/>
  <c r="F34" i="43"/>
  <c r="F35" i="43"/>
  <c r="N4" i="43"/>
  <c r="F4" i="43"/>
  <c r="F6" i="42" l="1"/>
  <c r="F5" i="42"/>
  <c r="F4" i="42"/>
  <c r="N11" i="42"/>
  <c r="F11" i="42"/>
  <c r="N12" i="42"/>
  <c r="F12" i="42"/>
  <c r="F7" i="42"/>
  <c r="F9" i="42"/>
  <c r="F10" i="42"/>
  <c r="F8" i="42"/>
  <c r="N13" i="42"/>
  <c r="F13" i="42"/>
  <c r="N12" i="41" l="1"/>
  <c r="F12" i="41"/>
  <c r="N7" i="41"/>
  <c r="F7" i="41"/>
  <c r="N6" i="41"/>
  <c r="F6" i="41"/>
  <c r="N10" i="41"/>
  <c r="F10" i="41"/>
  <c r="N9" i="41"/>
  <c r="F9" i="41"/>
  <c r="N5" i="41"/>
  <c r="F5" i="41"/>
  <c r="N4" i="41"/>
  <c r="F4" i="41"/>
  <c r="N11" i="41"/>
  <c r="F11" i="41"/>
  <c r="N13" i="41"/>
  <c r="F13" i="41"/>
  <c r="N8" i="41"/>
  <c r="F8" i="41"/>
  <c r="N23" i="40" l="1"/>
  <c r="F23" i="40"/>
  <c r="N22" i="40"/>
  <c r="F22" i="40"/>
  <c r="N21" i="40"/>
  <c r="F21" i="40"/>
  <c r="N20" i="40"/>
  <c r="F20" i="40"/>
  <c r="N19" i="40"/>
  <c r="F19" i="40"/>
  <c r="N18" i="40"/>
  <c r="F18" i="40"/>
  <c r="N17" i="40"/>
  <c r="F17" i="40"/>
  <c r="N16" i="40"/>
  <c r="F16" i="40"/>
  <c r="N15" i="40"/>
  <c r="F15" i="40"/>
  <c r="N14" i="40"/>
  <c r="F14" i="40"/>
  <c r="N13" i="40"/>
  <c r="F13" i="40"/>
  <c r="N12" i="40"/>
  <c r="F12" i="40"/>
  <c r="N11" i="40"/>
  <c r="F11" i="40"/>
  <c r="N10" i="40"/>
  <c r="F10" i="40"/>
  <c r="N9" i="40"/>
  <c r="F9" i="40"/>
  <c r="N8" i="40"/>
  <c r="F8" i="40"/>
  <c r="N7" i="40"/>
  <c r="F7" i="40"/>
  <c r="N6" i="40"/>
  <c r="F6" i="40"/>
  <c r="N5" i="40"/>
  <c r="F5" i="40"/>
  <c r="N4" i="40"/>
  <c r="F4" i="40"/>
  <c r="N20" i="39" l="1"/>
  <c r="N21" i="39"/>
  <c r="N22" i="39"/>
  <c r="F20" i="39"/>
  <c r="F21" i="39"/>
  <c r="F22" i="39"/>
  <c r="N27" i="39"/>
  <c r="F27" i="39"/>
  <c r="N26" i="39"/>
  <c r="F26" i="39"/>
  <c r="N25" i="39"/>
  <c r="F25" i="39"/>
  <c r="N24" i="39"/>
  <c r="F24" i="39"/>
  <c r="N23" i="39"/>
  <c r="F23" i="39"/>
  <c r="N19" i="39"/>
  <c r="F19" i="39"/>
  <c r="N18" i="39"/>
  <c r="F18" i="39"/>
  <c r="N17" i="39"/>
  <c r="F17" i="39"/>
  <c r="N16" i="39"/>
  <c r="F16" i="39"/>
  <c r="N15" i="39"/>
  <c r="F15" i="39"/>
  <c r="N14" i="39"/>
  <c r="F14" i="39"/>
  <c r="N13" i="39"/>
  <c r="F13" i="39"/>
  <c r="N12" i="39"/>
  <c r="F12" i="39"/>
  <c r="N11" i="39"/>
  <c r="F11" i="39"/>
  <c r="N10" i="39"/>
  <c r="F10" i="39"/>
  <c r="N9" i="39"/>
  <c r="F9" i="39"/>
  <c r="N8" i="39"/>
  <c r="F8" i="39"/>
  <c r="N7" i="39"/>
  <c r="F7" i="39"/>
  <c r="N6" i="39"/>
  <c r="F6" i="39"/>
  <c r="N5" i="39"/>
  <c r="F5" i="39"/>
  <c r="N4" i="39"/>
  <c r="F4" i="39"/>
  <c r="L25" i="36" l="1"/>
  <c r="L24" i="36"/>
  <c r="L23" i="36"/>
  <c r="L22" i="36"/>
  <c r="L21" i="36"/>
  <c r="L20" i="36"/>
  <c r="L19" i="36"/>
  <c r="L18" i="36"/>
  <c r="L17" i="36"/>
  <c r="L16" i="36"/>
  <c r="L15" i="36"/>
  <c r="L14" i="36"/>
  <c r="L13" i="36"/>
  <c r="L12" i="36"/>
  <c r="L11" i="36"/>
  <c r="L10" i="36"/>
  <c r="L9" i="36"/>
  <c r="L8" i="36"/>
  <c r="L7" i="36"/>
  <c r="L6" i="36"/>
  <c r="L5" i="36"/>
  <c r="L4" i="36"/>
  <c r="F5" i="36"/>
  <c r="F6" i="36"/>
  <c r="F7" i="36"/>
  <c r="F8" i="36"/>
  <c r="F9" i="36"/>
  <c r="F10" i="36"/>
  <c r="F11" i="36"/>
  <c r="F12" i="36"/>
  <c r="F13" i="36"/>
  <c r="F14" i="36"/>
  <c r="F15" i="36"/>
  <c r="F16" i="36"/>
  <c r="F17" i="36"/>
  <c r="F18" i="36"/>
  <c r="F19" i="36"/>
  <c r="F20" i="36"/>
  <c r="F21" i="36"/>
  <c r="F22" i="36"/>
  <c r="F23" i="36"/>
  <c r="F24" i="36"/>
  <c r="F25" i="36"/>
  <c r="F4" i="36"/>
  <c r="N5" i="35" l="1"/>
  <c r="N6" i="35"/>
  <c r="N7" i="35"/>
  <c r="F5" i="35"/>
  <c r="F6" i="35"/>
  <c r="F7" i="35"/>
  <c r="N4" i="35" l="1"/>
  <c r="F4" i="35"/>
  <c r="L12" i="33" l="1"/>
  <c r="L11" i="33"/>
  <c r="L10" i="33"/>
  <c r="L9" i="33"/>
  <c r="L8" i="33"/>
  <c r="L7" i="33"/>
  <c r="L6" i="33"/>
  <c r="L5" i="33"/>
  <c r="L4" i="33"/>
  <c r="F5" i="33"/>
  <c r="F6" i="33"/>
  <c r="F7" i="33"/>
  <c r="F8" i="33"/>
  <c r="F9" i="33"/>
  <c r="F10" i="33"/>
  <c r="F11" i="33"/>
  <c r="F12" i="33"/>
  <c r="F4" i="33"/>
  <c r="F4" i="10"/>
  <c r="F5" i="10"/>
  <c r="F6" i="10"/>
  <c r="F7" i="10"/>
  <c r="F8" i="10"/>
  <c r="F9" i="10"/>
  <c r="F10" i="10"/>
  <c r="F11" i="10"/>
  <c r="F12" i="10"/>
  <c r="L4" i="10"/>
  <c r="L5" i="10"/>
  <c r="L6" i="10"/>
  <c r="L7" i="10"/>
  <c r="L8" i="10"/>
  <c r="L9" i="10"/>
  <c r="L10" i="10"/>
  <c r="L11" i="10"/>
  <c r="L12" i="10"/>
  <c r="N12" i="32" l="1"/>
  <c r="N13" i="32"/>
  <c r="N14" i="32"/>
  <c r="N15" i="32"/>
  <c r="F12" i="32"/>
  <c r="F13" i="32"/>
  <c r="F14" i="32"/>
  <c r="F15" i="32"/>
  <c r="F16" i="32"/>
  <c r="N16" i="32" l="1"/>
  <c r="N11" i="32"/>
  <c r="F11" i="32"/>
  <c r="N10" i="32"/>
  <c r="F10" i="32"/>
  <c r="N9" i="32"/>
  <c r="F9" i="32"/>
  <c r="N8" i="32"/>
  <c r="F8" i="32"/>
  <c r="N7" i="32"/>
  <c r="F7" i="32"/>
  <c r="N6" i="32"/>
  <c r="F6" i="32"/>
  <c r="N5" i="32"/>
  <c r="F5" i="32"/>
  <c r="N4" i="32"/>
  <c r="F4" i="32"/>
  <c r="N8" i="31" l="1"/>
  <c r="N7" i="31"/>
  <c r="N6" i="31"/>
  <c r="N5" i="31"/>
  <c r="N4" i="31"/>
  <c r="F5" i="31"/>
  <c r="F6" i="31"/>
  <c r="F7" i="31"/>
  <c r="F8" i="31"/>
  <c r="F4" i="31"/>
  <c r="F4" i="28" l="1"/>
  <c r="L6" i="27" l="1"/>
  <c r="F6" i="27"/>
  <c r="L5" i="27"/>
  <c r="F5" i="27"/>
  <c r="L4" i="27"/>
  <c r="F4" i="27"/>
  <c r="N5" i="26" l="1"/>
  <c r="F5" i="26"/>
  <c r="N17" i="26"/>
  <c r="F17" i="26"/>
  <c r="N6" i="26"/>
  <c r="F6" i="26"/>
  <c r="N16" i="26"/>
  <c r="F16" i="26"/>
  <c r="N15" i="26"/>
  <c r="F15" i="26"/>
  <c r="N14" i="26"/>
  <c r="F14" i="26"/>
  <c r="N13" i="26"/>
  <c r="F13" i="26"/>
  <c r="N12" i="26"/>
  <c r="F12" i="26"/>
  <c r="N4" i="26"/>
  <c r="F4" i="26"/>
  <c r="N8" i="26"/>
  <c r="F8" i="26"/>
  <c r="N11" i="26"/>
  <c r="F11" i="26"/>
  <c r="N10" i="26"/>
  <c r="F10" i="26"/>
  <c r="N7" i="26"/>
  <c r="F7" i="26"/>
  <c r="N9" i="26"/>
  <c r="F9" i="26"/>
  <c r="L7" i="25" l="1"/>
  <c r="L6" i="25"/>
  <c r="L5" i="25"/>
  <c r="L4" i="25"/>
  <c r="F5" i="25"/>
  <c r="F6" i="25"/>
  <c r="F7" i="25"/>
  <c r="F4" i="25"/>
  <c r="M78" i="23" l="1"/>
  <c r="F78" i="23"/>
  <c r="M77" i="23"/>
  <c r="F77" i="23"/>
  <c r="M76" i="23"/>
  <c r="F76" i="23"/>
  <c r="M75" i="23"/>
  <c r="F75" i="23"/>
  <c r="M74" i="23"/>
  <c r="F74" i="23"/>
  <c r="M73" i="23"/>
  <c r="F73" i="23"/>
  <c r="M72" i="23"/>
  <c r="F72" i="23"/>
  <c r="M71" i="23"/>
  <c r="F71" i="23"/>
  <c r="M70" i="23"/>
  <c r="F70" i="23"/>
  <c r="M69" i="23"/>
  <c r="F69" i="23"/>
  <c r="M68" i="23"/>
  <c r="F68" i="23"/>
  <c r="M67" i="23"/>
  <c r="F67" i="23"/>
  <c r="M66" i="23"/>
  <c r="F66" i="23"/>
  <c r="M65" i="23"/>
  <c r="F65" i="23"/>
  <c r="M64" i="23"/>
  <c r="F64" i="23"/>
  <c r="M63" i="23"/>
  <c r="F63" i="23"/>
  <c r="M62" i="23"/>
  <c r="F62" i="23"/>
  <c r="M61" i="23"/>
  <c r="F61" i="23"/>
  <c r="M60" i="23"/>
  <c r="F60" i="23"/>
  <c r="M59" i="23"/>
  <c r="F59" i="23"/>
  <c r="M58" i="23"/>
  <c r="F58" i="23"/>
  <c r="M57" i="23"/>
  <c r="F57" i="23"/>
  <c r="M56" i="23"/>
  <c r="F56" i="23"/>
  <c r="M55" i="23"/>
  <c r="F55" i="23"/>
  <c r="M54" i="23"/>
  <c r="F54" i="23"/>
  <c r="M53" i="23"/>
  <c r="F53" i="23"/>
  <c r="M52" i="23"/>
  <c r="F52" i="23"/>
  <c r="M51" i="23"/>
  <c r="F51" i="23"/>
  <c r="M50" i="23"/>
  <c r="F50" i="23"/>
  <c r="M49" i="23"/>
  <c r="F49" i="23"/>
  <c r="M48" i="23"/>
  <c r="F48" i="23"/>
  <c r="M47" i="23"/>
  <c r="F47" i="23"/>
  <c r="M46" i="23"/>
  <c r="F46" i="23"/>
  <c r="M45" i="23"/>
  <c r="F45" i="23"/>
  <c r="M44" i="23"/>
  <c r="F44" i="23"/>
  <c r="M43" i="23"/>
  <c r="F43" i="23"/>
  <c r="M42" i="23"/>
  <c r="F42" i="23"/>
  <c r="M41" i="23"/>
  <c r="F41" i="23"/>
  <c r="M40" i="23"/>
  <c r="F40" i="23"/>
  <c r="M39" i="23"/>
  <c r="F39" i="23"/>
  <c r="M38" i="23"/>
  <c r="F38" i="23"/>
  <c r="M37" i="23"/>
  <c r="F37" i="23"/>
  <c r="M36" i="23"/>
  <c r="F36" i="23"/>
  <c r="M35" i="23"/>
  <c r="F35" i="23"/>
  <c r="M34" i="23"/>
  <c r="F34" i="23"/>
  <c r="M33" i="23"/>
  <c r="F33" i="23"/>
  <c r="M32" i="23"/>
  <c r="F32" i="23"/>
  <c r="M31" i="23"/>
  <c r="F31" i="23"/>
  <c r="M30" i="23"/>
  <c r="F30" i="23"/>
  <c r="M29" i="23"/>
  <c r="F29" i="23"/>
  <c r="M28" i="23"/>
  <c r="F28" i="23"/>
  <c r="M27" i="23"/>
  <c r="F27" i="23"/>
  <c r="M26" i="23"/>
  <c r="F26" i="23"/>
  <c r="M25" i="23"/>
  <c r="F25" i="23"/>
  <c r="M24" i="23"/>
  <c r="F24" i="23"/>
  <c r="M23" i="23"/>
  <c r="F23" i="23"/>
  <c r="M22" i="23"/>
  <c r="F22" i="23"/>
  <c r="M21" i="23"/>
  <c r="F21" i="23"/>
  <c r="M20" i="23"/>
  <c r="F20" i="23"/>
  <c r="M19" i="23"/>
  <c r="F19" i="23"/>
  <c r="M18" i="23"/>
  <c r="F18" i="23"/>
  <c r="M17" i="23"/>
  <c r="F17" i="23"/>
  <c r="M16" i="23"/>
  <c r="F16" i="23"/>
  <c r="M15" i="23"/>
  <c r="F15" i="23"/>
  <c r="M14" i="23"/>
  <c r="F14" i="23"/>
  <c r="M13" i="23"/>
  <c r="F13" i="23"/>
  <c r="M12" i="23"/>
  <c r="F12" i="23"/>
  <c r="M11" i="23"/>
  <c r="F11" i="23"/>
  <c r="M10" i="23"/>
  <c r="F10" i="23"/>
  <c r="M9" i="23"/>
  <c r="F9" i="23"/>
  <c r="M8" i="23"/>
  <c r="F8" i="23"/>
  <c r="M7" i="23"/>
  <c r="F7" i="23"/>
  <c r="M6" i="23"/>
  <c r="F6" i="23"/>
  <c r="M5" i="23"/>
  <c r="F5" i="23"/>
  <c r="M4" i="23"/>
  <c r="F4" i="23"/>
  <c r="O13" i="20" l="1"/>
  <c r="O17" i="20"/>
  <c r="G13" i="20"/>
  <c r="G17" i="20"/>
  <c r="O16" i="20"/>
  <c r="G16" i="20"/>
  <c r="O18" i="20"/>
  <c r="G18" i="20"/>
  <c r="O15" i="20"/>
  <c r="G15" i="20"/>
  <c r="O14" i="20"/>
  <c r="G14" i="20"/>
  <c r="O10" i="20"/>
  <c r="G10" i="20"/>
  <c r="O12" i="20"/>
  <c r="G12" i="20"/>
  <c r="O11" i="20"/>
  <c r="G11" i="20"/>
  <c r="O7" i="20"/>
  <c r="G7" i="20"/>
  <c r="O9" i="20"/>
  <c r="G9" i="20"/>
  <c r="O8" i="20"/>
  <c r="G8" i="20"/>
  <c r="O4" i="20"/>
  <c r="G4" i="20"/>
  <c r="O6" i="20"/>
  <c r="G6" i="20"/>
  <c r="O5" i="20"/>
  <c r="G5" i="20"/>
  <c r="N12" i="19" l="1"/>
  <c r="N11" i="19"/>
  <c r="N10" i="19"/>
  <c r="N9" i="19"/>
  <c r="N8" i="19"/>
  <c r="N7" i="19"/>
  <c r="N6" i="19"/>
  <c r="N5" i="19"/>
  <c r="N4" i="19"/>
  <c r="F5" i="19"/>
  <c r="F6" i="19"/>
  <c r="F7" i="19"/>
  <c r="F8" i="19"/>
  <c r="F9" i="19"/>
  <c r="F10" i="19"/>
  <c r="F11" i="19"/>
  <c r="F12" i="19"/>
  <c r="F4" i="19"/>
  <c r="N15" i="18" l="1"/>
  <c r="F15" i="18"/>
  <c r="N14" i="18"/>
  <c r="F14" i="18"/>
  <c r="N16" i="18"/>
  <c r="F16" i="18"/>
  <c r="N11" i="18"/>
  <c r="F11" i="18"/>
  <c r="N12" i="18"/>
  <c r="F12" i="18"/>
  <c r="N13" i="18"/>
  <c r="F13" i="18"/>
  <c r="N10" i="18"/>
  <c r="F10" i="18"/>
  <c r="N9" i="18"/>
  <c r="F9" i="18"/>
  <c r="N6" i="18"/>
  <c r="F6" i="18"/>
  <c r="N4" i="18"/>
  <c r="F4" i="18"/>
  <c r="N5" i="18"/>
  <c r="F5" i="18"/>
  <c r="N7" i="18"/>
  <c r="F7" i="18"/>
  <c r="N8" i="18"/>
  <c r="F8" i="18"/>
  <c r="N12" i="17" l="1"/>
  <c r="F12" i="17"/>
  <c r="N11" i="17"/>
  <c r="F11" i="17"/>
  <c r="N10" i="17"/>
  <c r="F10" i="17"/>
  <c r="N9" i="17"/>
  <c r="F9" i="17"/>
  <c r="N8" i="17"/>
  <c r="F8" i="17"/>
  <c r="N6" i="17"/>
  <c r="F6" i="17"/>
  <c r="N5" i="17"/>
  <c r="F5" i="17"/>
  <c r="N4" i="17"/>
  <c r="F4" i="17"/>
  <c r="N16" i="17"/>
  <c r="F16" i="17"/>
  <c r="N15" i="17"/>
  <c r="F15" i="17"/>
  <c r="N14" i="17"/>
  <c r="F14" i="17"/>
  <c r="N20" i="17"/>
  <c r="F20" i="17"/>
  <c r="N19" i="17"/>
  <c r="F19" i="17"/>
  <c r="N18" i="17"/>
  <c r="F18" i="17"/>
  <c r="N13" i="17"/>
  <c r="F13" i="17"/>
  <c r="N7" i="17"/>
  <c r="F7" i="17"/>
  <c r="N17" i="17"/>
  <c r="F17" i="17"/>
  <c r="N11" i="15"/>
  <c r="F11" i="15"/>
  <c r="N12" i="15"/>
  <c r="F12" i="15"/>
  <c r="N13" i="15"/>
  <c r="F13" i="15"/>
  <c r="N5" i="15"/>
  <c r="F5" i="15"/>
  <c r="N6" i="15"/>
  <c r="F6" i="15"/>
  <c r="N7" i="15"/>
  <c r="F7" i="15"/>
  <c r="N4" i="15"/>
  <c r="F4" i="15"/>
  <c r="N8" i="15"/>
  <c r="F8" i="15"/>
  <c r="N9" i="15"/>
  <c r="F9" i="15"/>
  <c r="N10" i="15"/>
  <c r="F10" i="15"/>
  <c r="N7" i="13" l="1"/>
  <c r="F7" i="13"/>
  <c r="N4" i="13"/>
  <c r="F4" i="13"/>
  <c r="N5" i="13"/>
  <c r="F5" i="13"/>
  <c r="N8" i="13"/>
  <c r="F8" i="13"/>
  <c r="N16" i="13"/>
  <c r="F16" i="13"/>
  <c r="N6" i="13"/>
  <c r="F6" i="13"/>
  <c r="N9" i="13"/>
  <c r="F9" i="13"/>
  <c r="N15" i="13"/>
  <c r="F15" i="13"/>
  <c r="N14" i="13"/>
  <c r="F14" i="13"/>
  <c r="N10" i="13"/>
  <c r="F10" i="13"/>
  <c r="N13" i="13"/>
  <c r="F13" i="13"/>
  <c r="N11" i="13"/>
  <c r="F11" i="13"/>
  <c r="N12" i="13"/>
  <c r="F12" i="13"/>
  <c r="N5" i="12" l="1"/>
  <c r="N6" i="12"/>
  <c r="N7" i="12"/>
  <c r="N8" i="12"/>
  <c r="N9" i="12"/>
  <c r="N10" i="12"/>
  <c r="N11" i="12"/>
  <c r="N12" i="12"/>
  <c r="N13" i="12"/>
  <c r="N14" i="12"/>
  <c r="F5" i="12"/>
  <c r="F6" i="12"/>
  <c r="F7" i="12"/>
  <c r="F8" i="12"/>
  <c r="F9" i="12"/>
  <c r="F10" i="12"/>
  <c r="F11" i="12"/>
  <c r="F12" i="12"/>
  <c r="F13" i="12"/>
  <c r="F14" i="12"/>
  <c r="N4" i="12"/>
  <c r="F4" i="12"/>
  <c r="F4" i="11"/>
  <c r="N15" i="11"/>
  <c r="F15" i="11"/>
  <c r="N14" i="11"/>
  <c r="F14" i="11"/>
  <c r="N13" i="11"/>
  <c r="F13" i="11"/>
  <c r="N12" i="11"/>
  <c r="F12" i="11"/>
  <c r="N11" i="11"/>
  <c r="F11" i="11"/>
  <c r="N10" i="11"/>
  <c r="F10" i="11"/>
  <c r="N9" i="11"/>
  <c r="F9" i="11"/>
  <c r="N8" i="11"/>
  <c r="F8" i="11"/>
  <c r="N7" i="11"/>
  <c r="F7" i="11"/>
  <c r="N6" i="11"/>
  <c r="F6" i="11"/>
  <c r="N5" i="11"/>
  <c r="F5" i="11"/>
  <c r="N4" i="11"/>
  <c r="N5" i="5" l="1"/>
  <c r="N6" i="5"/>
  <c r="N4" i="5"/>
  <c r="F5" i="5"/>
  <c r="F6" i="5"/>
  <c r="F7" i="5"/>
  <c r="F4" i="5"/>
  <c r="N24" i="7" l="1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9" i="7"/>
  <c r="N8" i="7"/>
  <c r="N7" i="7"/>
  <c r="N6" i="7"/>
  <c r="N5" i="7"/>
  <c r="N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4" i="7"/>
  <c r="G13" i="4"/>
  <c r="G14" i="4"/>
  <c r="G15" i="4"/>
  <c r="G16" i="4"/>
  <c r="G17" i="4"/>
  <c r="G4" i="4"/>
  <c r="G5" i="4"/>
  <c r="G6" i="4"/>
  <c r="G18" i="4"/>
  <c r="G19" i="4"/>
  <c r="G7" i="4"/>
  <c r="G20" i="4"/>
  <c r="G21" i="4"/>
  <c r="G8" i="4"/>
  <c r="G22" i="4"/>
  <c r="G23" i="4"/>
  <c r="G24" i="4"/>
  <c r="G9" i="4"/>
  <c r="G10" i="4"/>
  <c r="G11" i="4"/>
  <c r="G25" i="4"/>
  <c r="G26" i="4"/>
  <c r="G12" i="4"/>
  <c r="O14" i="4"/>
  <c r="O15" i="4"/>
  <c r="O16" i="4"/>
  <c r="O17" i="4"/>
  <c r="O4" i="4"/>
  <c r="O5" i="4"/>
  <c r="O6" i="4"/>
  <c r="O18" i="4"/>
  <c r="O19" i="4"/>
  <c r="O7" i="4"/>
  <c r="O20" i="4"/>
  <c r="O21" i="4"/>
  <c r="O8" i="4"/>
  <c r="O22" i="4"/>
  <c r="O23" i="4"/>
  <c r="O24" i="4"/>
  <c r="O9" i="4"/>
  <c r="O10" i="4"/>
  <c r="O11" i="4"/>
  <c r="O25" i="4"/>
  <c r="O26" i="4"/>
  <c r="O12" i="4"/>
  <c r="O13" i="4"/>
</calcChain>
</file>

<file path=xl/sharedStrings.xml><?xml version="1.0" encoding="utf-8"?>
<sst xmlns="http://schemas.openxmlformats.org/spreadsheetml/2006/main" count="2243" uniqueCount="1040">
  <si>
    <t>Mixed Model</t>
  </si>
  <si>
    <t>High Shear</t>
  </si>
  <si>
    <t>Low Shear</t>
  </si>
  <si>
    <t>independent t-test</t>
  </si>
  <si>
    <t>mean</t>
  </si>
  <si>
    <t>SE</t>
  </si>
  <si>
    <t>Log2(FC)</t>
  </si>
  <si>
    <t>p</t>
  </si>
  <si>
    <t>q</t>
  </si>
  <si>
    <t>MANOVA</t>
  </si>
  <si>
    <t>12-dehydrocholate</t>
  </si>
  <si>
    <t>Week</t>
  </si>
  <si>
    <t>Test</t>
  </si>
  <si>
    <t>Value</t>
  </si>
  <si>
    <t>Exact F</t>
  </si>
  <si>
    <t>NumDF</t>
  </si>
  <si>
    <t>DenDF</t>
  </si>
  <si>
    <t>Prob&gt;F</t>
  </si>
  <si>
    <t>3-dehydrocholate</t>
  </si>
  <si>
    <t>F Test</t>
  </si>
  <si>
    <t>6-oxolithocholate</t>
  </si>
  <si>
    <t>7-ketodeoxycholate</t>
  </si>
  <si>
    <t>7-ketolithocholate</t>
  </si>
  <si>
    <t>chenodeoxycholate</t>
  </si>
  <si>
    <t>cholate</t>
  </si>
  <si>
    <t>cholate sulfate</t>
  </si>
  <si>
    <t>dehydrolithocholate</t>
  </si>
  <si>
    <t>deoxycholate</t>
  </si>
  <si>
    <t>glycochenodeoxycholate</t>
  </si>
  <si>
    <t>glycodeoxycholate</t>
  </si>
  <si>
    <t>glycolithocholate</t>
  </si>
  <si>
    <t>hyocholate</t>
  </si>
  <si>
    <t>isohyodeoxycholate</t>
  </si>
  <si>
    <t>isoursodeoxycholate</t>
  </si>
  <si>
    <t>lithocholate</t>
  </si>
  <si>
    <t>taurochenodeoxycholate</t>
  </si>
  <si>
    <t>taurocholate</t>
  </si>
  <si>
    <t>taurocholenate sulfate</t>
  </si>
  <si>
    <t>taurodeoxycholate</t>
  </si>
  <si>
    <t>taurolithocholate 3-sulfate</t>
  </si>
  <si>
    <t>ursocholate</t>
  </si>
  <si>
    <t>Bile Acid</t>
  </si>
  <si>
    <t>Resistant Starch-Derived Sugar</t>
  </si>
  <si>
    <t>glucose</t>
  </si>
  <si>
    <t>maltose</t>
  </si>
  <si>
    <t>maltotriose</t>
  </si>
  <si>
    <t>maltotetraose</t>
  </si>
  <si>
    <t>ND</t>
  </si>
  <si>
    <t>NA</t>
  </si>
  <si>
    <t>alanine</t>
  </si>
  <si>
    <t>arginine</t>
  </si>
  <si>
    <t>asparagine</t>
  </si>
  <si>
    <t>aspartate</t>
  </si>
  <si>
    <t>cysteine</t>
  </si>
  <si>
    <t>glutamate</t>
  </si>
  <si>
    <t>glutamine</t>
  </si>
  <si>
    <t>glycine</t>
  </si>
  <si>
    <t>histidine</t>
  </si>
  <si>
    <t>isoleucine</t>
  </si>
  <si>
    <t>leucine</t>
  </si>
  <si>
    <t>lysine</t>
  </si>
  <si>
    <t>methionine</t>
  </si>
  <si>
    <t>phenylalanine</t>
  </si>
  <si>
    <t>proline</t>
  </si>
  <si>
    <t>serine</t>
  </si>
  <si>
    <t>taurine</t>
  </si>
  <si>
    <t>threonine</t>
  </si>
  <si>
    <t>tryptophan</t>
  </si>
  <si>
    <t>tyrosine</t>
  </si>
  <si>
    <t>valine</t>
  </si>
  <si>
    <t>enterodiol</t>
  </si>
  <si>
    <t>enterolactone</t>
  </si>
  <si>
    <t>Isobutyrate</t>
  </si>
  <si>
    <t>2-Methylbutyrate</t>
  </si>
  <si>
    <t>Isovalerate</t>
  </si>
  <si>
    <t>Acetate</t>
  </si>
  <si>
    <t>Propionate</t>
  </si>
  <si>
    <t>Delta</t>
  </si>
  <si>
    <t>* Run on individual SCFA and BSCFA only (not total or ratios)</t>
  </si>
  <si>
    <t>MANOVA*</t>
  </si>
  <si>
    <t>Total SCFA</t>
  </si>
  <si>
    <t>Total BSCFA</t>
  </si>
  <si>
    <t>SCFA/BSCFA</t>
  </si>
  <si>
    <t>(BS)SCFA</t>
  </si>
  <si>
    <t>Amino Acid</t>
  </si>
  <si>
    <t>Indole</t>
  </si>
  <si>
    <t>2-oxindole-3-acetate</t>
  </si>
  <si>
    <t>3-hydroxyindolin-2-one</t>
  </si>
  <si>
    <t>3-hydroxyindolin-2-one sulfate</t>
  </si>
  <si>
    <t>3-indoxyl sulfate</t>
  </si>
  <si>
    <t>5-hydroxyindoleacetate</t>
  </si>
  <si>
    <t>indole</t>
  </si>
  <si>
    <t>indoleacetate</t>
  </si>
  <si>
    <t>indoleacetylglycine</t>
  </si>
  <si>
    <t>indolelactate</t>
  </si>
  <si>
    <t>indolepropionate</t>
  </si>
  <si>
    <t>indolin-2-one</t>
  </si>
  <si>
    <t>methyl indole-3-acetate</t>
  </si>
  <si>
    <t>N-acetyl-cadaverine</t>
  </si>
  <si>
    <t>N-acetylputrescine</t>
  </si>
  <si>
    <t>(N(1) + N(8))-acetylspermidine</t>
  </si>
  <si>
    <t>N(1)-acetylspermine</t>
  </si>
  <si>
    <t>N1,N12-diacetylspermine</t>
  </si>
  <si>
    <t>carboxyethyl-GABA</t>
  </si>
  <si>
    <t>arachidonoyl ethanolamide</t>
  </si>
  <si>
    <t>dihomo-linolenoyl ethanolamide</t>
  </si>
  <si>
    <t>linoleoyl ethanolamide</t>
  </si>
  <si>
    <t>oleoyl ethanolamide</t>
  </si>
  <si>
    <t>palmitoyl ethanolamide</t>
  </si>
  <si>
    <t>stearoyl ethanolamide</t>
  </si>
  <si>
    <t>2-linoleoylglycerol (18:2)</t>
  </si>
  <si>
    <t>2-oleoylglycerol (18:1)</t>
  </si>
  <si>
    <t>2-palmitoylglycerol (16:0)</t>
  </si>
  <si>
    <t>1-eicosenoylglycerol (20:1)</t>
  </si>
  <si>
    <t>1-linolenoylglycerol (18:3)</t>
  </si>
  <si>
    <t>1-linoleoylglycerol (18:2)</t>
  </si>
  <si>
    <t>1-myristoylglycerol (14:0)</t>
  </si>
  <si>
    <t>1-oleoylglycerol (18:1)</t>
  </si>
  <si>
    <t>1-palmitoylglycerol (16:0)</t>
  </si>
  <si>
    <t>1-linoleoyl-GPC (18:2)</t>
  </si>
  <si>
    <t>1-oleoyl-GPC (18:1)</t>
  </si>
  <si>
    <t>1-oleoyl-GPE (18:1)</t>
  </si>
  <si>
    <t>1-palmitoyl-GPC (16:0)</t>
  </si>
  <si>
    <t>1-palmitoyl-GPE (16:0)</t>
  </si>
  <si>
    <t>1-stearoyl-GPC (18:0)</t>
  </si>
  <si>
    <t>1-stearoyl-GPE (18:0)</t>
  </si>
  <si>
    <t>1-stearoyl-GPG (18:0)</t>
  </si>
  <si>
    <t>1-stearoyl-GPI (18:0)</t>
  </si>
  <si>
    <t>N-oleoyltaurine</t>
  </si>
  <si>
    <t>N-palmitoyltaurine</t>
  </si>
  <si>
    <t>N-stearoyltaurine</t>
  </si>
  <si>
    <t>palmitoylcholine</t>
  </si>
  <si>
    <t>N-linoleoylglycine</t>
  </si>
  <si>
    <t>N-oleoylglycine</t>
  </si>
  <si>
    <t>N-palmitoylglycine</t>
  </si>
  <si>
    <t>N-oleoylserine</t>
  </si>
  <si>
    <t>N-palmitoylserine</t>
  </si>
  <si>
    <t>Ethanolamide</t>
  </si>
  <si>
    <t>Lysolipid</t>
  </si>
  <si>
    <t>Polyamine or Catabolic Intermediate</t>
  </si>
  <si>
    <t>Monoacylglycerol</t>
  </si>
  <si>
    <t>3 week</t>
  </si>
  <si>
    <t>3 Week</t>
  </si>
  <si>
    <t>6 Week</t>
  </si>
  <si>
    <t>6 week</t>
  </si>
  <si>
    <t>1-palmitoyl-2-linoleoyl-GPE (16:0/18:2)</t>
  </si>
  <si>
    <t>1-palmitoyl-2-oleoyl-GPE (16:0/18:1)</t>
  </si>
  <si>
    <t>1-stearoyl-2-arachidonoyl-GPE (18:0/20:4)</t>
  </si>
  <si>
    <t>Glycerophosphoethanolamine</t>
  </si>
  <si>
    <t>Redox Ratios and Congeners</t>
  </si>
  <si>
    <t>lactate</t>
  </si>
  <si>
    <t>pyruvate</t>
  </si>
  <si>
    <t>2-hydroxy-3-methylvalerate</t>
  </si>
  <si>
    <t>3-methyl-2-oxovalerate</t>
  </si>
  <si>
    <t>alpha-hydroxyisocaproate</t>
  </si>
  <si>
    <t>4-methyl-2-oxopentanoate</t>
  </si>
  <si>
    <t>alpha-hydroxyisovalerate</t>
  </si>
  <si>
    <t>3-methyl-2-oxobutyrate</t>
  </si>
  <si>
    <t>phenylpyruvate</t>
  </si>
  <si>
    <t>ND, Not Detected; NA, Not Applicable</t>
  </si>
  <si>
    <t>lactate/pyruvate*</t>
  </si>
  <si>
    <t>2-hydroxy-3-methylvalerate/3-methyl-2-oxovalerate*</t>
  </si>
  <si>
    <t>alpha-hydroxyisocaproate/4-methyl-2-oxopentanoate*</t>
  </si>
  <si>
    <t>alpha-hydroxyisovalerate/3-methyl-2-oxobutyrate*</t>
  </si>
  <si>
    <t>phenyllactate/phenylpyruvate*</t>
  </si>
  <si>
    <t>1121530___k__Bacteria;_p__Firmicutes;_c__Bacilli;_o__Lactobacillales;_f__Lactobacillaceae;_g__Lactobacillus;_s__ruminis</t>
  </si>
  <si>
    <t>146665___k__Bacteria;_p__Firmicutes;_c__Erysipelotrichi;_o__Erysipelotrichales;_f__Erysipelotrichaceae;_g__Eubacterium;_s__biforme</t>
  </si>
  <si>
    <t>100628___k__Bacteria;_p__Spirochaetes;_c__Spirochaetes;_o__Spirochaetales;_f__Spirochaetaceae;_g__Treponema;_s__</t>
  </si>
  <si>
    <t>1758401___k__Bacteria;_p__Firmicutes;_c__Clostridia;_o__Clostridiales;_f__Clostridiaceae;_g__SMB53;_s__</t>
  </si>
  <si>
    <t>939231___k__Bacteria;_p__Actinobacteria;_c__Actinobacteria;_o__Actinomycetales;_f__Propionibacteriaceae;_g__Propionibacterium;_s__acnes</t>
  </si>
  <si>
    <t>1030652___k__Bacteria;_p__Bacteroidetes;_c__Bacteroidia;_o__Bacteroidales;_f__Odoribacteraceae;_g__Odoribacter;_s__</t>
  </si>
  <si>
    <t>2170756___k__Bacteria;_p__Proteobacteria;_c__Gammaproteobacteria;_o__Xanthomonadales;_f__Xanthomonadaceae;_g__Stenotrophomonas;_s__</t>
  </si>
  <si>
    <t>1099710___k__Bacteria;_p__Firmicutes;_c__Clostridia;_o__Clostridiales;_f__Peptococcaceae;_g__Peptococcus;_s__</t>
  </si>
  <si>
    <t>103975___k__Archaea;_p__Euryarchaeota;_c__Methanobacteria;_o__Methanobacteriales;_f__Methanobacteriaceae;_g__Methanobrevibacter;_s__</t>
  </si>
  <si>
    <t>1141218___k__Bacteria;_p__Actinobacteria;_c__Coriobacteriia;_o__Coriobacteriales;_f__Coriobacteriaceae;_g__Eggerthella;_s__</t>
  </si>
  <si>
    <t>1120090___k__Bacteria;_p__Actinobacteria;_c__Actinobacteria;_o__Actinomycetales;_f__Microbacteriaceae;_g__Leucobacter;_s__</t>
  </si>
  <si>
    <t>1030589___k__Bacteria;_p__Firmicutes;_c__Clostridia;_o__Clostridiales;_f__Veillonellaceae;_g__Selenomonas;_s__</t>
  </si>
  <si>
    <t>4348101___k__Bacteria;_p__Proteobacteria;_c__Alphaproteobacteria;_o__Rhodobacterales;_f__Rhodobacteraceae;_g__Rubellimicrobium;_s__</t>
  </si>
  <si>
    <t>4305797___k__Bacteria;_p__Proteobacteria;_c__Alphaproteobacteria;_o__Rhizobiales;_f__Rhizobiaceae;_g__Agrobacterium;_s__</t>
  </si>
  <si>
    <t>838467___k__Bacteria;_p__Fusobacteria;_c__Fusobacteriia;_o__Fusobacteriales;_f__Fusobacteriaceae;_g__Cetobacterium;_s__somerae</t>
  </si>
  <si>
    <t>575419___k__Bacteria;_p__Proteobacteria;_c__Alphaproteobacteria;_o__Rhizobiales;_f__Hyphomicrobiaceae;_g__Devosia;_s__</t>
  </si>
  <si>
    <t>109060___k__Bacteria;_p__Proteobacteria;_c__Betaproteobacteria;_o__Burkholderiales;_f__Comamonadaceae;_g__Delftia;_s__</t>
  </si>
  <si>
    <t>668105___k__Bacteria;_p__Proteobacteria;_c__Alphaproteobacteria;_o__Sphingomonadales;_f__Sphingomonadaceae;_g__Novosphingobium;_s__capsulatum</t>
  </si>
  <si>
    <t>4471706___k__Bacteria;_p__Proteobacteria;_c__Betaproteobacteria;_o__Burkholderiales;_f__Comamonadaceae;_g__Rubrivivax;_s__</t>
  </si>
  <si>
    <t>29474___k__Bacteria;_p__Firmicutes;_c__Clostridia;_o__Clostridiales;_f__Peptococcaceae;_g__Dehalobacter_Syntrophobotulus;_s__</t>
  </si>
  <si>
    <t>71872___k__Bacteria;_p__Proteobacteria;_c__Betaproteobacteria;_o__Burkholderiales;_f__Comamonadaceae;_g__Comamonas;_s__</t>
  </si>
  <si>
    <t>1004791___k__Bacteria;_p__Proteobacteria;_c__Gammaproteobacteria;_o__Pseudomonadales;_f__Moraxellaceae;_g__Enhydrobacter;_g__Enhydrobacter_unclassified</t>
  </si>
  <si>
    <t>107036___k__Bacteria;_p__Proteobacteria;_c__Alphaproteobacteria;_o__Rhizobiales;_f__Bradyrhizobiaceae;_g__Bosea;_s__</t>
  </si>
  <si>
    <t>336110___k__Bacteria;_p__Proteobacteria;_c__Alphaproteobacteria;_o__Sphingomonadales;_f__Sphingomonadaceae;_g__Sphingobium;_s__yanoikuyae</t>
  </si>
  <si>
    <t>1108007___k__Bacteria;_p__Firmicutes;_c__Bacilli;_o__Lactobacillales;_f__Leuconostocaceae;_g__Leuconostoc;_s__</t>
  </si>
  <si>
    <t>866365___k__Bacteria;_p__Proteobacteria;_c__Alphaproteobacteria;_o__Caulobacterales;_f__Caulobacteraceae;_g__Caulobacter;_g__Caulobacter_unclassified</t>
  </si>
  <si>
    <t>1013213___k__Bacteria;_p__Proteobacteria;_c__Betaproteobacteria;_o__Burkholderiales;_f__Comamonadaceae;_g__Acidovorax;_g__Acidovorax_unclassified</t>
  </si>
  <si>
    <t>4396153___k__Bacteria;_p__Actinobacteria;_c__Actinobacteria;_o__Actinomycetales;_f__Thermomonosporaceae;_g__Actinomadura;_s__</t>
  </si>
  <si>
    <t>174174___k__Bacteria;_p__Firmicutes;_c__Clostridia;_o__Clostridiales;_f__Clostridiaceae;_g__02d06;_s__</t>
  </si>
  <si>
    <t>1037111___k__Bacteria;_p__Bacteroidetes;_c__Saprospirae;_o__Saprospirales;_f__Chitinophagaceae;_g__Flavisolibacter;_s__</t>
  </si>
  <si>
    <t>930014___k__Bacteria;_p__Proteobacteria;_c__Alphaproteobacteria;_o__Rhizobiales;_f__Brucellaceae;_g__Pseudochrobactrum;_s__</t>
  </si>
  <si>
    <t>137183___k__Bacteria;_p__Actinobacteria;_c__Actinobacteria;_o__Bifidobacteriales;_f__Bifidobacteriaceae;_g__Gardnerella;_s__</t>
  </si>
  <si>
    <t>1033779___k__Bacteria;_p__Firmicutes;_c__Clostridia;_o__Clostridiales;_f__Peptostreptococcaceae;_g__Tepidibacter;_s__</t>
  </si>
  <si>
    <t>31902___k__Bacteria;_p__Proteobacteria;_c__Gammaproteobacteria;_o__Pasteurellales;_f__Pasteurellaceae;_g__Bibersteinia;_g__Bibersteinia_unclassified</t>
  </si>
  <si>
    <t>100497___k__Bacteria;_p__Proteobacteria;_c__Gammaproteobacteria;_o__Enterobacteriales;_f__Enterobacteriaceae;_g__Erwinia;_g__Erwinia_unclassified</t>
  </si>
  <si>
    <t>552849___k__Bacteria;_p__Actinobacteria;_c__Actinobacteria;_o__Actinomycetales;_f__Cellulomonadaceae;_g__Cellulomonas;_s__xylanilytica</t>
  </si>
  <si>
    <t>687940___k__Bacteria;_p__Proteobacteria;_c__Gammaproteobacteria;_o__Enterobacteriales;_f__Enterobacteriaceae;_g__Trabulsiella;_g__Trabulsiella_unclassified</t>
  </si>
  <si>
    <t>704830___k__Bacteria;_p__Actinobacteria;_c__Actinobacteria;_o__Actinomycetales;_f__Geodermatophilaceae;_g__Geodermatophilus;_s__obscurus</t>
  </si>
  <si>
    <t>100149___k__Bacteria;_p__Proteobacteria;_c__Betaproteobacteria;_o__Burkholderiales;_f__Burkholderiaceae;_g__Burkholderia;_s__</t>
  </si>
  <si>
    <t>93469___k__Bacteria;_p__Firmicutes;_c__Clostridia;_o__Clostridiales;_f__Mogibacteriaceae;_g__Anaerovorax;_s__</t>
  </si>
  <si>
    <t>4316205___k__Bacteria;_p__Proteobacteria;_c__Gammaproteobacteria;_o__Alteromonadales;_f__Chromatiaceae;_g__Alishewanella;_s__</t>
  </si>
  <si>
    <t>109591___k__Bacteria;_p__Actinobacteria;_c__Actinobacteria;_o__Actinomycetales;_f__Dermabacteraceae;_g__Dermabacter;_s__</t>
  </si>
  <si>
    <t>687245___k__Bacteria;_p__Firmicutes;_c__Clostridia;_o__Clostridiales;_f__Veillonellaceae;_g__Mitsuokella;_s__</t>
  </si>
  <si>
    <t>4342860___k__Bacteria;_p__Firmicutes;_c__Bacilli;_o__Gemellales;_f__Gemellaceae;_g__Gemella;_s__</t>
  </si>
  <si>
    <t>206978___k__Archaea;_p__Euryarchaeota;_c__Methanomicrobia;_o__Methanosarcinales;_f__Methanosarcinaceae;_g__Methanosarcina;_s__mazei</t>
  </si>
  <si>
    <t>579147___k__Bacteria;_p__Proteobacteria;_c__Betaproteobacteria;_o__Methylophilales;_f__Methylophilaceae;_g__Methylotenera;_s__mobilis</t>
  </si>
  <si>
    <t>1000876___k__Bacteria;_p__Actinobacteria;_c__Actinobacteria;_o__Actinomycetales;_f__Nocardioidaceae;_g__Nocardioides;_g__Nocardioides_unclassified</t>
  </si>
  <si>
    <t>4304971___k__Bacteria;_p__Firmicutes;_c__Clostridia;_o__Clostridiales;_f__Gracilibacteraceae;_g__Gracilibacter;_s__</t>
  </si>
  <si>
    <t>100919___k__Bacteria;_p__Proteobacteria;_c__Gammaproteobacteria;_o__Oceanospirillales;_f__Halomonadaceae;_g__Halomonas;_s__</t>
  </si>
  <si>
    <t>4370726___k__Bacteria;_p__Fusobacteria;_c__Fusobacteriia;_o__Fusobacteriales;_f__Leptotrichiaceae;_g__Streptobacillus;_s__</t>
  </si>
  <si>
    <t>644348___k__Bacteria;_p__Bacteroidetes;_c__Cytophagia;_o__Cytophagales;_f__Flammeovirgaceae;_g__Persicobacter;_s__</t>
  </si>
  <si>
    <t>101320___k__Bacteria;_p__Proteobacteria;_c__Gammaproteobacteria;_o__Xanthomonadales;_f__Xanthomonadaceae;_g__Lysobacter;_s__</t>
  </si>
  <si>
    <t>814501___k__Bacteria;_p__Firmicutes;_c__Clostridia;_o__Clostridiales;_f__Lachnospiraceae;_g__Moryella;_s__indoligenes</t>
  </si>
  <si>
    <t>971340___k__Bacteria;_p__Firmicutes;_c__Bacilli;_o__Lactobacillales;_f__Aerococcaceae;_g__Alloiococcus;_s__</t>
  </si>
  <si>
    <t>15001___k__Bacteria;_p__Firmicutes;_c__Bacilli;_o__Bacillales;_f__Planococcaceae;_g__Ureibacillus;_s__</t>
  </si>
  <si>
    <t>4387466___k__Bacteria;_p__Bacteroidetes;_c__Bacteroidia;_o__Bacteroidales;_f__Porphyromonadaceae;_g__Paludibacter;_s__</t>
  </si>
  <si>
    <t>342876___k__Bacteria;_p__Proteobacteria;_c__Gammaproteobacteria;_o__Pseudomonadales;_f__Moraxellaceae;_g__Acinetobacter;_g__Acinetobacter_unclassified</t>
  </si>
  <si>
    <t>4400789___k__Bacteria;_p__Actinobacteria;_c__Actinobacteria;_o__Actinomycetales;_f__Micrococcaceae;_g__Microbispora;_s__rosea</t>
  </si>
  <si>
    <t>4338331___k__Bacteria;_p__Firmicutes;_c__Clostridia;_o__Clostridiales;_f__Tissierellaceae;_g__Sedimentibacter;_s__</t>
  </si>
  <si>
    <t>1103499___k__Bacteria;_p__Firmicutes;_c__Clostridia;_o__Clostridiales;_f__Tissierellaceae;_g__Peptoniphilus;_s__</t>
  </si>
  <si>
    <t>839684___k__Bacteria;_p__Firmicutes;_c__Clostridia;_o__Clostridiales;_f__Lachnospiraceae;_g__Ruminococcus;_g__Ruminococcus_unclassified</t>
  </si>
  <si>
    <t>1057116___k__Bacteria;_p__Bacteroidetes;_c__Cytophagia;_o__Cytophagales;_f__Cytophagaceae;_g__Hymenobacter;_s__</t>
  </si>
  <si>
    <t>100100___k__Bacteria;_p__Firmicutes;_c__Bacilli;_o__Bacillales;_f__Bacillaceae;_g__Bacillus;_g__Bacillus_unclassified</t>
  </si>
  <si>
    <t>1126448___k__Bacteria;_p__Actinobacteria;_c__Actinobacteria;_o__Actinomycetales;_f__Actinomycetaceae;_g__Trueperella;_s__</t>
  </si>
  <si>
    <t>361186___k__Bacteria;_p__Firmicutes;_c__Clostridia;_o__Clostridiales;_f__Lachnospiraceae;_g__Blautia;_s__</t>
  </si>
  <si>
    <t>784736___k__Bacteria;_p__Proteobacteria;_c__Alphaproteobacteria;_o__Sphingomonadales;_f__Erythrobacteraceae;_g__Erythromicrobium;_g__Erythromicrobium_unclassified</t>
  </si>
  <si>
    <t>52166___k__Bacteria;_p__Firmicutes;_c__Clostridia;_o__Clostridiales;_f__Veillonellaceae;_g__Megasphaera;_s__</t>
  </si>
  <si>
    <t>363794___k__Bacteria;_p__Actinobacteria;_c__Coriobacteriia;_o__Coriobacteriales;_f__Coriobacteriaceae;_g__Collinsella;_g__Collinsella_unclassified</t>
  </si>
  <si>
    <t>4419380___k__Bacteria;_p__Firmicutes;_c__Erysipelotrichi;_o__Erysipelotrichales;_f__Erysipelotrichaceae;_g__Bulleidia;_g__Bulleidia_unclassified</t>
  </si>
  <si>
    <t>1038384___k__Bacteria;_p__Firmicutes;_c__Clostridia;_o__Clostridiales;_f__Veillonellaceae;_g__Acidaminococcus;_s__</t>
  </si>
  <si>
    <t>102022___k__Bacteria;_p__Firmicutes;_c__Clostridia;_o__Clostridiales;_f__Peptostreptococcaceae;_g__Peptostreptococcus;_s__</t>
  </si>
  <si>
    <t>970138___k__Bacteria;_p__Bacteroidetes;_c__Bacteroidia;_o__Bacteroidales;_f__Porphyromonadaceae;_g__Porphyromonas;_s__</t>
  </si>
  <si>
    <t>181074___k__Bacteria;_p__Firmicutes;_c__Erysipelotrichi;_o__Erysipelotrichales;_f__Erysipelotrichaceae;_g__cc_115;_s__</t>
  </si>
  <si>
    <t>396109___k__Bacteria;_p__Bacteroidetes;_c__Flavobacteriia;_o__Flavobacteriales;_f__Weeksellaceae;_g__Cloacibacterium;_s__</t>
  </si>
  <si>
    <t>305561___k__Bacteria;_p__Firmicutes;_c__Bacilli;_o__Lactobacillales;_f__Enterococcaceae;_g__Enterococcus;_s__</t>
  </si>
  <si>
    <t>LN(FC)</t>
  </si>
  <si>
    <t>Low/High</t>
  </si>
  <si>
    <t>p value</t>
  </si>
  <si>
    <t>q value</t>
  </si>
  <si>
    <t>3 &amp; 6 Week</t>
  </si>
  <si>
    <t>Mixed Model*</t>
  </si>
  <si>
    <t>Mixed Model#</t>
  </si>
  <si>
    <t>*Subject as Random Factor; #Subject and Collection Number as Random Factor</t>
  </si>
  <si>
    <t>S</t>
  </si>
  <si>
    <t>expH</t>
  </si>
  <si>
    <t>invSimp</t>
  </si>
  <si>
    <t>J</t>
  </si>
  <si>
    <t>Estimate (Low-High)</t>
  </si>
  <si>
    <t>Alpha Diversity Index</t>
  </si>
  <si>
    <t>arabinose</t>
  </si>
  <si>
    <t>diacetylchitobiose</t>
  </si>
  <si>
    <t>erythrose</t>
  </si>
  <si>
    <t>fructose</t>
  </si>
  <si>
    <t>fucose</t>
  </si>
  <si>
    <t>mannose</t>
  </si>
  <si>
    <t>ribose</t>
  </si>
  <si>
    <t>ribulose/xylulose</t>
  </si>
  <si>
    <t>sedoheptulose</t>
  </si>
  <si>
    <t>xylose</t>
  </si>
  <si>
    <t>glucuronate</t>
  </si>
  <si>
    <t>threonate</t>
  </si>
  <si>
    <t>N-acetylglucosaminylasparagine</t>
  </si>
  <si>
    <t>Low-High</t>
  </si>
  <si>
    <t>*performed on individual redox congeners; no ratios included</t>
  </si>
  <si>
    <t>Metric</t>
  </si>
  <si>
    <t>Ash</t>
  </si>
  <si>
    <t>Moisture</t>
  </si>
  <si>
    <t>ODM §</t>
  </si>
  <si>
    <t>§Organic Dry Matter; *Subject as Random Factor; #Subject and Collection Number as Random Factor</t>
  </si>
  <si>
    <t>Immunoglobin A</t>
  </si>
  <si>
    <t>Number Different (t-test)</t>
  </si>
  <si>
    <t>Significant in mixed model 3, 6 weeks (Total)</t>
  </si>
  <si>
    <t>Significant in Mixed Model 3, 6 weeks (Increased in Low Shear)</t>
  </si>
  <si>
    <t>Significant in Mixed Model 3, 6 weeks (Decreased in Low Shear)</t>
  </si>
  <si>
    <t>3,6</t>
  </si>
  <si>
    <t>3,6 (but not sig by t-test)</t>
  </si>
  <si>
    <t>3, 6 union (t-test)</t>
  </si>
  <si>
    <t>3 but not 6 (t-test)</t>
  </si>
  <si>
    <t>6 but not 3 (t-test)</t>
  </si>
  <si>
    <t>NA (not applicable)</t>
  </si>
  <si>
    <t>Butyrate §</t>
  </si>
  <si>
    <t>§ Two subjects removed from analyses as statistical outliers; butyrate values of 4229.4 ppm (Subject 14) and 3107.2 ppm (Subject 35)</t>
  </si>
  <si>
    <t>IgA [Log2(ng/g dry feces)]</t>
  </si>
  <si>
    <t>*Derived ratios not included in MANOVA or q value estimation; NA, Not Applicable</t>
  </si>
  <si>
    <r>
      <rPr>
        <sz val="11"/>
        <color theme="1"/>
        <rFont val="Calibri"/>
        <family val="2"/>
      </rPr>
      <t>§ P</t>
    </r>
    <r>
      <rPr>
        <sz val="11"/>
        <color theme="1"/>
        <rFont val="Calibri"/>
        <family val="2"/>
        <scheme val="minor"/>
      </rPr>
      <t>rimary polyamines</t>
    </r>
  </si>
  <si>
    <t>3 &amp; 6 Weeks</t>
  </si>
  <si>
    <t>Other Sugars</t>
  </si>
  <si>
    <t>N-Acyl Amino Acid or Neurotransmitter</t>
  </si>
  <si>
    <t>(B)SCFA-glycine conjugate</t>
  </si>
  <si>
    <t>N-acetylglycine</t>
  </si>
  <si>
    <t>propionylglycine (C3)</t>
  </si>
  <si>
    <t>butyrylglycine (C4)</t>
  </si>
  <si>
    <t>isobutyrylglycine (C4)</t>
  </si>
  <si>
    <t>isovalerylglycine</t>
  </si>
  <si>
    <t>Phenolic Postbiotics</t>
  </si>
  <si>
    <t>3-(4-hydroxyphenyl)propionate</t>
  </si>
  <si>
    <t>3-(3-hydroxyphenyl)propionate</t>
  </si>
  <si>
    <t>3-(3-hydroxyphenyl)propionate sulfate</t>
  </si>
  <si>
    <t>3-hydroxyphenylacetate</t>
  </si>
  <si>
    <t>2-(4-hydroxyphenyl)propionate</t>
  </si>
  <si>
    <t>2-hydroxyphenylacetate</t>
  </si>
  <si>
    <t>3-(2-hydroxyphenyl)propionate</t>
  </si>
  <si>
    <t>4-hydroxyphenylacetate</t>
  </si>
  <si>
    <t>4-hydroxyphenylacetylglycine</t>
  </si>
  <si>
    <t>2,4,6-trihydroxybenzoate</t>
  </si>
  <si>
    <t>4-hydroxybenzoate</t>
  </si>
  <si>
    <t>Sugar</t>
  </si>
  <si>
    <t>Valine</t>
  </si>
  <si>
    <t>Isoleucine</t>
  </si>
  <si>
    <t>Leucine</t>
  </si>
  <si>
    <t>Phenylalanine</t>
  </si>
  <si>
    <t>Source</t>
  </si>
  <si>
    <r>
      <t>Genus Level OTU</t>
    </r>
    <r>
      <rPr>
        <b/>
        <sz val="11"/>
        <color theme="1"/>
        <rFont val="Calibri"/>
        <family val="2"/>
      </rPr>
      <t>§</t>
    </r>
  </si>
  <si>
    <t>§Means and SE presented as centered log ratio (CLR) transforms of the zero-inflated original count data (see Methods). *Subject as Random Factor; #Subject and Collection Number as Random Factor</t>
  </si>
  <si>
    <t>FC</t>
  </si>
  <si>
    <t>Ammonium</t>
  </si>
  <si>
    <t>Calcium</t>
  </si>
  <si>
    <t>Copper</t>
  </si>
  <si>
    <t>Iron</t>
  </si>
  <si>
    <t>Magnesium</t>
  </si>
  <si>
    <t>Manganese</t>
  </si>
  <si>
    <t>Phosphorus</t>
  </si>
  <si>
    <t>Potassium</t>
  </si>
  <si>
    <t>Sodium</t>
  </si>
  <si>
    <t>Zinc</t>
  </si>
  <si>
    <t>Mineral (ppm dried feces)</t>
  </si>
  <si>
    <t>caproate (6:0)</t>
  </si>
  <si>
    <t>ketogenesis participating metabolites*</t>
  </si>
  <si>
    <t>* MANOVA not performed as selection of these metabolites was ex post facto</t>
  </si>
  <si>
    <t>k__Bacteria;_p__Proteobacteria</t>
  </si>
  <si>
    <t>k__Bacteria;_p__Bacteroidetes</t>
  </si>
  <si>
    <t>k__Bacteria;_p__Firmicutes</t>
  </si>
  <si>
    <t>k__Bacteria;_p__TM6</t>
  </si>
  <si>
    <t>k__Bacteria;_p__Acidobacteria</t>
  </si>
  <si>
    <t>k__Bacteria;_p__Armatimonadetes</t>
  </si>
  <si>
    <t>k__Bacteria;_p__TM7</t>
  </si>
  <si>
    <t>k__Bacteria;_p__Gemmatimonadetes</t>
  </si>
  <si>
    <t>k__Bacteria;_p__Chlamydiae</t>
  </si>
  <si>
    <t>k__Bacteria;_p__FBP</t>
  </si>
  <si>
    <t>k__Bacteria;_p__Planctomycetes</t>
  </si>
  <si>
    <t>k__Bacteria;_p__Chloroflexi</t>
  </si>
  <si>
    <t>k__Bacteria;_p__SR1</t>
  </si>
  <si>
    <t>k__Bacteria;_p__WS6</t>
  </si>
  <si>
    <t>k__Bacteria;_p__Thermi</t>
  </si>
  <si>
    <t>k__Archaea;_p__Euryarchaeota</t>
  </si>
  <si>
    <t>k__Bacteria;_p__Verrucomicrobia</t>
  </si>
  <si>
    <t>k__Bacteria;_p__Actinobacteria</t>
  </si>
  <si>
    <t>k__Bacteria;_p__Fusobacteria</t>
  </si>
  <si>
    <t>k__Bacteria;_p__Spirochaetes</t>
  </si>
  <si>
    <t>k__Bacteria;_p__Cyanobacteria</t>
  </si>
  <si>
    <t>Bacteroidetes:Firmicutes Ratio</t>
  </si>
  <si>
    <t>Number Different (single week mixed model)</t>
  </si>
  <si>
    <t>Number Increased in Low Shear (single week mixed model)</t>
  </si>
  <si>
    <t>Number Decreased in Low Shear (single week mixed model)</t>
  </si>
  <si>
    <t>3,6 (but not sig by single week mixed model)</t>
  </si>
  <si>
    <t>3, 6 union (single week mixed model)</t>
  </si>
  <si>
    <t>3 but not 6 (single week mixed model)</t>
  </si>
  <si>
    <t>6 but not 3 (single week mixed model)</t>
  </si>
  <si>
    <t>alanylleucine</t>
  </si>
  <si>
    <t>cysteinylglycine</t>
  </si>
  <si>
    <t>glutaminylleucine</t>
  </si>
  <si>
    <t>glycylisoleucine</t>
  </si>
  <si>
    <t>glycylleucine</t>
  </si>
  <si>
    <t>glycylvaline</t>
  </si>
  <si>
    <t>histidylalanine</t>
  </si>
  <si>
    <t>isoleucylglycine</t>
  </si>
  <si>
    <t>leucylalanine</t>
  </si>
  <si>
    <t>leucylglycine</t>
  </si>
  <si>
    <t>lysylleucine</t>
  </si>
  <si>
    <t>phenylalanylalanine</t>
  </si>
  <si>
    <t>phenylalanylglycine</t>
  </si>
  <si>
    <t>prolylglycine</t>
  </si>
  <si>
    <t>prolylhydroxyproline</t>
  </si>
  <si>
    <t>threonylphenylalanine</t>
  </si>
  <si>
    <t>tryptophylglycine</t>
  </si>
  <si>
    <t>tyrosylglycine</t>
  </si>
  <si>
    <t>valerylphenylalanine</t>
  </si>
  <si>
    <t>valylglutamine</t>
  </si>
  <si>
    <t>valylglycine</t>
  </si>
  <si>
    <t>valylleucine</t>
  </si>
  <si>
    <t>dipeptide</t>
  </si>
  <si>
    <t>Plant Phenolic</t>
  </si>
  <si>
    <t>4-hydroxycinnamate</t>
  </si>
  <si>
    <t>cinnamate</t>
  </si>
  <si>
    <t>dihydroferulic acid</t>
  </si>
  <si>
    <t>diosmetin</t>
  </si>
  <si>
    <t>ectoine</t>
  </si>
  <si>
    <t>eriodictyol</t>
  </si>
  <si>
    <t>genistein</t>
  </si>
  <si>
    <t>glycitein</t>
  </si>
  <si>
    <t>hesperetin</t>
  </si>
  <si>
    <t>hesperidin</t>
  </si>
  <si>
    <t>limonin</t>
  </si>
  <si>
    <t>naringenin</t>
  </si>
  <si>
    <t>pheophorbide A</t>
  </si>
  <si>
    <t>pheophytin A</t>
  </si>
  <si>
    <t>ponciretin</t>
  </si>
  <si>
    <t>secoisolariciresinol</t>
  </si>
  <si>
    <t>sinapate</t>
  </si>
  <si>
    <t>syringic acid</t>
  </si>
  <si>
    <t>trigonelline (N'-methylnicotinate)</t>
  </si>
  <si>
    <t>tyrosol</t>
  </si>
  <si>
    <t>beta-cryptoxanthin</t>
  </si>
  <si>
    <t>carotene diol (1)</t>
  </si>
  <si>
    <t>carotene diol (2)</t>
  </si>
  <si>
    <t>carotene diol (3)</t>
  </si>
  <si>
    <t>alpha-tocopherol</t>
  </si>
  <si>
    <t>alpha-tocopherol acetate</t>
  </si>
  <si>
    <t>alpha-tocotrienol</t>
  </si>
  <si>
    <t>delta-tocopherol</t>
  </si>
  <si>
    <t>gamma-tocopherol/beta-tocopherol</t>
  </si>
  <si>
    <t>gamma-tocotrienol</t>
  </si>
  <si>
    <t>1-methylnicotinamide</t>
  </si>
  <si>
    <t>6-hydroxynicotinate</t>
  </si>
  <si>
    <t>nicotianamine</t>
  </si>
  <si>
    <t>nicotinamide</t>
  </si>
  <si>
    <t>nicotinamide ribonucleotide (NMN)</t>
  </si>
  <si>
    <t>nicotinamide riboside</t>
  </si>
  <si>
    <t>nicotinate</t>
  </si>
  <si>
    <t>nicotinate ribonucleoside</t>
  </si>
  <si>
    <t>nicotinic acid mononucleotide (NaMN)</t>
  </si>
  <si>
    <t>Nicotinamides</t>
  </si>
  <si>
    <t>Carotenoids and Tocopherols</t>
  </si>
  <si>
    <t>Non-esterified fatty acids (NEFA)</t>
  </si>
  <si>
    <t>valerate (5:0)</t>
  </si>
  <si>
    <t>heptanoate (7:0)</t>
  </si>
  <si>
    <t>caprylate (8:0)</t>
  </si>
  <si>
    <t>caprate (10:0)</t>
  </si>
  <si>
    <t>laurate (12:0)</t>
  </si>
  <si>
    <t>5-dodecenoate (12:1n7)</t>
  </si>
  <si>
    <t>myristate (14:0)</t>
  </si>
  <si>
    <t>pentadecanoate (15:0)</t>
  </si>
  <si>
    <t>palmitate (16:0)</t>
  </si>
  <si>
    <t>palmitoleate (16:1n7)</t>
  </si>
  <si>
    <t>hexadecadienoate (16:2n6)</t>
  </si>
  <si>
    <t>margarate (17:0)</t>
  </si>
  <si>
    <t>10-heptadecenoate (17:1n7)</t>
  </si>
  <si>
    <t>stearate (18:0)</t>
  </si>
  <si>
    <t>oleate/vaccenate (18:1)</t>
  </si>
  <si>
    <t>linoleate (18:2n6)</t>
  </si>
  <si>
    <t>linolenate (18:3n3 or 3n6)</t>
  </si>
  <si>
    <t>stearidonate (18:4n3)</t>
  </si>
  <si>
    <t>nonadecanoate (19:0)</t>
  </si>
  <si>
    <t>10-nonadecenoate (19:1n9)</t>
  </si>
  <si>
    <t>arachidate (20:0)</t>
  </si>
  <si>
    <t>eicosenoate (20:1n9 or 1n11)</t>
  </si>
  <si>
    <t>dihomolinoleate (20:2n6)</t>
  </si>
  <si>
    <t>dihomolinolenate (20:3n3 or 3n6)</t>
  </si>
  <si>
    <t>arachidonate (20:4n6)</t>
  </si>
  <si>
    <t>eicosapentaenoate (EPA; 20:5n3)</t>
  </si>
  <si>
    <t>erucate (22:1n9)</t>
  </si>
  <si>
    <t>docosadienoate (22:2n6)</t>
  </si>
  <si>
    <t>docosapentaenoate (DPA; 22:5n3)</t>
  </si>
  <si>
    <t>docosapentaenoate (n6 DPA; 22:5n6)</t>
  </si>
  <si>
    <t>docosahexaenoate (DHA; 22:6n3)</t>
  </si>
  <si>
    <t>Metabolism Type</t>
  </si>
  <si>
    <t>Class</t>
  </si>
  <si>
    <t>Effect Persistence</t>
  </si>
  <si>
    <t>Saccharolysis</t>
  </si>
  <si>
    <t>RS Sugars</t>
  </si>
  <si>
    <t>­</t>
  </si>
  <si>
    <t>Fermentation</t>
  </si>
  <si>
    <t>SCFA</t>
  </si>
  <si>
    <t>Proteolysis</t>
  </si>
  <si>
    <t>dipeptides</t>
  </si>
  <si>
    <t>amino acids</t>
  </si>
  <si>
    <t>Putrefaction</t>
  </si>
  <si>
    <t>ammonia</t>
  </si>
  <si>
    <t>¯</t>
  </si>
  <si>
    <t>detrimental indoles</t>
  </si>
  <si>
    <t>kynurenine</t>
  </si>
  <si>
    <t>serotonin</t>
  </si>
  <si>
    <t>no change</t>
  </si>
  <si>
    <t>same</t>
  </si>
  <si>
    <t>polyamines</t>
  </si>
  <si>
    <t>Redox</t>
  </si>
  <si>
    <t>redox ratios</t>
  </si>
  <si>
    <t>NAD(H) precursors</t>
  </si>
  <si>
    <t>Lipolysis</t>
  </si>
  <si>
    <t>1-acylglycerols</t>
  </si>
  <si>
    <t>lysophospholipids</t>
  </si>
  <si>
    <t>fatty acids</t>
  </si>
  <si>
    <t>Bioactive lipids</t>
  </si>
  <si>
    <t>N-acylethanolamines</t>
  </si>
  <si>
    <t>2-acylglycerols</t>
  </si>
  <si>
    <t>N, O- acyl amino acids &amp; neurotransmitters</t>
  </si>
  <si>
    <r>
      <t xml:space="preserve">­ </t>
    </r>
    <r>
      <rPr>
        <sz val="11"/>
        <color theme="1"/>
        <rFont val="Calibri"/>
        <family val="2"/>
        <scheme val="minor"/>
      </rPr>
      <t xml:space="preserve">(saturated) </t>
    </r>
    <r>
      <rPr>
        <sz val="11"/>
        <color theme="1"/>
        <rFont val="Symbol"/>
        <family val="1"/>
        <charset val="2"/>
      </rPr>
      <t xml:space="preserve">¯ </t>
    </r>
    <r>
      <rPr>
        <sz val="11"/>
        <color theme="1"/>
        <rFont val="Calibri"/>
        <family val="2"/>
        <scheme val="minor"/>
      </rPr>
      <t>(unsaturated)</t>
    </r>
  </si>
  <si>
    <r>
      <t xml:space="preserve">­ </t>
    </r>
    <r>
      <rPr>
        <sz val="11"/>
        <color theme="1"/>
        <rFont val="Calibri"/>
        <family val="2"/>
        <scheme val="minor"/>
      </rPr>
      <t xml:space="preserve">(N-acyl) </t>
    </r>
    <r>
      <rPr>
        <sz val="11"/>
        <color theme="1"/>
        <rFont val="Symbol"/>
        <family val="1"/>
        <charset val="2"/>
      </rPr>
      <t xml:space="preserve">¯ </t>
    </r>
    <r>
      <rPr>
        <sz val="11"/>
        <color theme="1"/>
        <rFont val="Calibri"/>
        <family val="2"/>
        <scheme val="minor"/>
      </rPr>
      <t>(O-acyl)</t>
    </r>
  </si>
  <si>
    <t>increased</t>
  </si>
  <si>
    <t>decreased</t>
  </si>
  <si>
    <t>ketone body metabolism</t>
  </si>
  <si>
    <t>Plant secondary metabolites</t>
  </si>
  <si>
    <t>phenolic postbiotics</t>
  </si>
  <si>
    <t>polyphenols &amp; phenolic acids</t>
  </si>
  <si>
    <t>carotenoids</t>
  </si>
  <si>
    <t>tocopherols</t>
  </si>
  <si>
    <t>biogenic tryptophan amine</t>
  </si>
  <si>
    <t>PLS-DA</t>
  </si>
  <si>
    <t>VIP</t>
  </si>
  <si>
    <t>phenyllactate (PLA)</t>
  </si>
  <si>
    <t>estimate</t>
  </si>
  <si>
    <t>estaimate</t>
  </si>
  <si>
    <t>3-hydroxy-3-methylglutarate</t>
  </si>
  <si>
    <t>3-hydroxyhexanoate</t>
  </si>
  <si>
    <t>Percent Different (t-test)</t>
  </si>
  <si>
    <t>Percent Different (single week mixed model)</t>
  </si>
  <si>
    <t>Percent Increased in Low Shear (single week mixed model)</t>
  </si>
  <si>
    <t>Percent Decreased in Low Shear (single week mixed model)</t>
  </si>
  <si>
    <t>* 6 Week MANOVA did not include maltotetraose</t>
  </si>
  <si>
    <t>beneficial indoles</t>
  </si>
  <si>
    <t>erythronate</t>
  </si>
  <si>
    <t>valeryltryptophan</t>
  </si>
  <si>
    <t>leucylglutamine</t>
  </si>
  <si>
    <t>N-acetyl-isoputreanine</t>
  </si>
  <si>
    <t>diacetylspermidine</t>
  </si>
  <si>
    <t>palmitoleoyl ethanolamide</t>
  </si>
  <si>
    <t>margaroyl ethanolamide</t>
  </si>
  <si>
    <t>arachidoyl ethanolamide (20:0)</t>
  </si>
  <si>
    <t>behenoyl ethanolamide (22:0)</t>
  </si>
  <si>
    <t>lignoceroyl ethanolamide (24:0)</t>
  </si>
  <si>
    <t>erucoyl ethanolamide (22:1)</t>
  </si>
  <si>
    <t>nervonoyl ethanolamide (24:1)</t>
  </si>
  <si>
    <t>1-palmitoleoylglycerol (16:1)</t>
  </si>
  <si>
    <t>1-(1-enyl-palmitoyl)-2-linoleoyl-GPE (P-16:0/18:2)</t>
  </si>
  <si>
    <t>1-(1-enyl-palmitoyl)-2-oleoyl-GPE (P-16:0/18:1)</t>
  </si>
  <si>
    <t>1-(1-enyl-stearoyl)-2-arachidonoyl-GPE (P-18:0/20:4)</t>
  </si>
  <si>
    <t>1,2-dipalmitoyl-GPE (16:0/16:0)</t>
  </si>
  <si>
    <t>1-oleoyl-2-linoleoyl-GPE (18:1/18:2)</t>
  </si>
  <si>
    <t>1-palmitoyl-2-arachidonoyl-GPE (16:0/20:4)</t>
  </si>
  <si>
    <t>N-palmitoleoyltaurine</t>
  </si>
  <si>
    <t>N-linoleoyltaurine</t>
  </si>
  <si>
    <t>stearoylcholine</t>
  </si>
  <si>
    <t>N-stearoylserine</t>
  </si>
  <si>
    <t>1-palmitoyl-GPG (16:0)</t>
  </si>
  <si>
    <t>1-(1-enyl-palmitoyl)-GPE (P-16:0)</t>
  </si>
  <si>
    <t>1-stearoyl-GPS (18:0)</t>
  </si>
  <si>
    <t>1-(1-enyl-stearoyl)-GPE (P-18:0)</t>
  </si>
  <si>
    <t>1-oleoyl-GPG (18:1)</t>
  </si>
  <si>
    <t>1-(1-enyl-oleoyl)-GPE (P-18:1)</t>
  </si>
  <si>
    <t>1-linoleoyl-GPE (18:2)</t>
  </si>
  <si>
    <t>1-linoleoyl-GPG (18:2)</t>
  </si>
  <si>
    <t>3&amp;6 week</t>
  </si>
  <si>
    <t>t-test</t>
  </si>
  <si>
    <t>mixed model</t>
  </si>
  <si>
    <r>
      <t>Metabolite (log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</si>
  <si>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delta (low-high) 3 week</t>
  </si>
  <si>
    <t>p value 3 week</t>
  </si>
  <si>
    <t>q value 3 week</t>
  </si>
  <si>
    <t>VIP 3 week</t>
  </si>
  <si>
    <t>delta (low-high) 6 week</t>
  </si>
  <si>
    <t>p value 6 week</t>
  </si>
  <si>
    <t>q value 6 week</t>
  </si>
  <si>
    <t>VIP 6 week</t>
  </si>
  <si>
    <t>Estimate low - high</t>
  </si>
  <si>
    <t>Estimate Std Error</t>
  </si>
  <si>
    <t>Prob&gt;|t|</t>
  </si>
  <si>
    <t>Qvalues [R]</t>
  </si>
  <si>
    <t>1,2-dilinoleoyl-GPC (18:2/18:2)</t>
  </si>
  <si>
    <t>1,2-dipalmitoyl-GPC (16:0/16:0)</t>
  </si>
  <si>
    <t>10-hydroxystearate</t>
  </si>
  <si>
    <t>12,13-DiHOME</t>
  </si>
  <si>
    <t>13-HODE + 9-HODE</t>
  </si>
  <si>
    <t>13-methylmyristate (i15:0)</t>
  </si>
  <si>
    <t>15-methylpalmitate (i17:0)</t>
  </si>
  <si>
    <t>17alpha-hydroxypregnenolone 3-sulfate</t>
  </si>
  <si>
    <t>17-methylstearate (i19:0)</t>
  </si>
  <si>
    <t>1-methyl-4-imidazoleacetate</t>
  </si>
  <si>
    <t>1-methyladenine</t>
  </si>
  <si>
    <t>1-methyl-beta-carboline-3-carboxylic acid</t>
  </si>
  <si>
    <t>1-methylguanidine</t>
  </si>
  <si>
    <t>1-methylhistamine</t>
  </si>
  <si>
    <t>1-methylhistidine</t>
  </si>
  <si>
    <t>1-methylurate</t>
  </si>
  <si>
    <t>1-methylxanthine</t>
  </si>
  <si>
    <t>1-oleoyl-2-linoleoyl-GPC (18:1/18:2)*</t>
  </si>
  <si>
    <t>1-palmitoyl-2-arachidonoyl-GPC (16:0/20:4n6)</t>
  </si>
  <si>
    <t>1-palmitoyl-2-linoleoyl-galactosylglycerol (16:0/18:2)*</t>
  </si>
  <si>
    <t>1-palmitoyl-2-linoleoyl-GPC (16:0/18:2)</t>
  </si>
  <si>
    <t>1-palmitoyl-2-oleoyl-GPC (16:0/18:1)</t>
  </si>
  <si>
    <t>1-palmitoyl-2-palmitoleoyl-GPC (16:0/16:1)*</t>
  </si>
  <si>
    <t>1-palmitoyl-2-stearoyl-GPC (16:0/18:0)</t>
  </si>
  <si>
    <t>1-ribosyl-imidazoleacetate*</t>
  </si>
  <si>
    <t>1-stearoyl-2-arachidonoyl-GPC (18:0/20:4)</t>
  </si>
  <si>
    <t>1-stearoyl-2-oleoyl-GPC (18:0/18:1)</t>
  </si>
  <si>
    <t>2,3-dihydroxy-2-methylbutyrate</t>
  </si>
  <si>
    <t>2,3-dihydroxyisovalerate</t>
  </si>
  <si>
    <t>2-acetamidobutanoate</t>
  </si>
  <si>
    <t>2-acetolactate</t>
  </si>
  <si>
    <t>2-aminoadipate</t>
  </si>
  <si>
    <t>2-aminoheptanoate</t>
  </si>
  <si>
    <t>2-aminophenol</t>
  </si>
  <si>
    <t>2'-deoxyadenosine</t>
  </si>
  <si>
    <t>2'-deoxycytidine</t>
  </si>
  <si>
    <t>2'-deoxyguanosine</t>
  </si>
  <si>
    <t>2'-deoxyinosine</t>
  </si>
  <si>
    <t>2'-deoxyuridine</t>
  </si>
  <si>
    <t>2-hydroxyadipate</t>
  </si>
  <si>
    <t>2-hydroxyarachidate*</t>
  </si>
  <si>
    <t>2-hydroxybehenate</t>
  </si>
  <si>
    <t>2-hydroxybutyrate/2-hydroxyisobutyrate</t>
  </si>
  <si>
    <t>2-hydroxydecanoate</t>
  </si>
  <si>
    <t>2-hydroxyglutarate</t>
  </si>
  <si>
    <t>2-hydroxyheptanoate*</t>
  </si>
  <si>
    <t>2-hydroxyhippurate (salicylurate)</t>
  </si>
  <si>
    <t>2-hydroxymyristate</t>
  </si>
  <si>
    <t>2-hydroxynervonate*</t>
  </si>
  <si>
    <t>2-hydroxypalmitate</t>
  </si>
  <si>
    <t>2-hydroxystearate</t>
  </si>
  <si>
    <t>2-isopropylmalate</t>
  </si>
  <si>
    <t>2-methylbutyroylcarnitine (C5)</t>
  </si>
  <si>
    <t>2-methylcitrate/homocitrate</t>
  </si>
  <si>
    <t>2'-O-methyluridine</t>
  </si>
  <si>
    <t>2-oxoarginine*</t>
  </si>
  <si>
    <t>2-piperidinone</t>
  </si>
  <si>
    <t>3-(4-hydroxyphenyl)lactate (HPLA)</t>
  </si>
  <si>
    <t>3,4-dihydroxymandelate</t>
  </si>
  <si>
    <t>3-aminoisobutyrate</t>
  </si>
  <si>
    <t>3beta,7alpha-dihydroxy-5-cholestenoate</t>
  </si>
  <si>
    <t>3beta,7beta-dihydroxy-5-cholestenoate</t>
  </si>
  <si>
    <t>3beta-hydroxy-5-cholestenoate</t>
  </si>
  <si>
    <t>3b-hydroxy-5-cholenoic acid</t>
  </si>
  <si>
    <t>3-hydroxybutyrylcarnitine (2)</t>
  </si>
  <si>
    <t>3-hydroxydecanoate</t>
  </si>
  <si>
    <t>3-hydroxylaurate</t>
  </si>
  <si>
    <t>3-hydroxyoctanoate</t>
  </si>
  <si>
    <t>3-hydroxyoleate*</t>
  </si>
  <si>
    <t>3-hydroxysebacate</t>
  </si>
  <si>
    <t>3-hydroxystachydrine*</t>
  </si>
  <si>
    <t>3-hydroxysuberate</t>
  </si>
  <si>
    <t>3-hydroxyvalerate</t>
  </si>
  <si>
    <t>3-ketosphinganine</t>
  </si>
  <si>
    <t>3-methylglutaconate</t>
  </si>
  <si>
    <t>3-methylglutarate/2-methylglutarate</t>
  </si>
  <si>
    <t>3-methylhistidine</t>
  </si>
  <si>
    <t>3-phenylpropionate (hydrocinnamate)</t>
  </si>
  <si>
    <t>3-sulfo-L-alanine</t>
  </si>
  <si>
    <t>3-ureidoisobutyrate</t>
  </si>
  <si>
    <t>3-ureidopropionate</t>
  </si>
  <si>
    <t>4-acetamidobenzoate</t>
  </si>
  <si>
    <t>4-acetamidobutanoate</t>
  </si>
  <si>
    <t>4-cholesten-3-one</t>
  </si>
  <si>
    <t>4-guanidinobutanoate</t>
  </si>
  <si>
    <t>4-hydroxyhippurate</t>
  </si>
  <si>
    <t>4-imidazoleacetate</t>
  </si>
  <si>
    <t>4-methylcatechol sulfate</t>
  </si>
  <si>
    <t>4-ureidobutyrate</t>
  </si>
  <si>
    <t>5-(2-Hydroxyethyl)-4-methylthiazole</t>
  </si>
  <si>
    <t>5-(galactosylhydroxy)-L-lysine</t>
  </si>
  <si>
    <t>5,6-DiHETrE</t>
  </si>
  <si>
    <t>5,6-dihydrothymine</t>
  </si>
  <si>
    <t>5,6-dihydrouracil</t>
  </si>
  <si>
    <t>5,6-dihydrouridine</t>
  </si>
  <si>
    <t>5alpha-pregnan-3alpha,20beta-diol disulfate</t>
  </si>
  <si>
    <t>5alpha-pregnan-3beta,20beta-diol disulfate*</t>
  </si>
  <si>
    <t>5alpha-pregnan-3beta,20beta-diol monosulfate (1)</t>
  </si>
  <si>
    <t>5alpha-pregnan-3beta,20beta-diol monosulfate (2)</t>
  </si>
  <si>
    <t>5-aminovalerate</t>
  </si>
  <si>
    <t>5-hydroxydecanoate</t>
  </si>
  <si>
    <t>5-hydroxyhexanoate</t>
  </si>
  <si>
    <t>5-hydroxylysine</t>
  </si>
  <si>
    <t>5-hydroxymethylcytosine</t>
  </si>
  <si>
    <t>5-methyl-2'-deoxycytidine</t>
  </si>
  <si>
    <t>5-methylcytosine</t>
  </si>
  <si>
    <t>5-methylthioadenosine (MTA)</t>
  </si>
  <si>
    <t>5-methyluridine (ribothymidine)</t>
  </si>
  <si>
    <t>5-oxoproline</t>
  </si>
  <si>
    <t>6-oxopiperidine-2-carboxylate</t>
  </si>
  <si>
    <t>7alpha-hydroxycholestenone</t>
  </si>
  <si>
    <t>7-hydroxycholesterol (alpha or beta)</t>
  </si>
  <si>
    <t>7-methylguanine</t>
  </si>
  <si>
    <t>8-hydroxyguanine</t>
  </si>
  <si>
    <t>8-hydroxyoctanoate</t>
  </si>
  <si>
    <t>9,10-DiHOME</t>
  </si>
  <si>
    <t>acetylcarnitine (C2)</t>
  </si>
  <si>
    <t>adenine</t>
  </si>
  <si>
    <t>adenosine</t>
  </si>
  <si>
    <t>adipate</t>
  </si>
  <si>
    <t>adrenate (22:4n6)</t>
  </si>
  <si>
    <t>agmatine</t>
  </si>
  <si>
    <t>allantoin</t>
  </si>
  <si>
    <t>allo-threonine</t>
  </si>
  <si>
    <t>alpha-CEHC</t>
  </si>
  <si>
    <t>alpha-CEHC sulfate</t>
  </si>
  <si>
    <t>alpha-hydroxycaproate</t>
  </si>
  <si>
    <t>alpha-ketoglutarate</t>
  </si>
  <si>
    <t>AMP</t>
  </si>
  <si>
    <t>anserine</t>
  </si>
  <si>
    <t>anthranilate</t>
  </si>
  <si>
    <t>arachidoylcarnitine (C20)*</t>
  </si>
  <si>
    <t>argininate*</t>
  </si>
  <si>
    <t>azelate (nonanedioate; C9)</t>
  </si>
  <si>
    <t>behenoyl sphingomyelin (d18:1/22:0)*</t>
  </si>
  <si>
    <t>behenoylcarnitine (C22)*</t>
  </si>
  <si>
    <t>benzoate</t>
  </si>
  <si>
    <t>beta-alanine</t>
  </si>
  <si>
    <t>beta-guanidinopropanoate</t>
  </si>
  <si>
    <t>beta-hydroxyisovalerate</t>
  </si>
  <si>
    <t>betaine</t>
  </si>
  <si>
    <t>beta-sitosterol</t>
  </si>
  <si>
    <t>betonicine</t>
  </si>
  <si>
    <t>bilirubin</t>
  </si>
  <si>
    <t>bilirubin (E,E)*</t>
  </si>
  <si>
    <t>biliverdin</t>
  </si>
  <si>
    <t>biotin</t>
  </si>
  <si>
    <t>butyrylglutamine/isobutyrylglutamine</t>
  </si>
  <si>
    <t>campesterol</t>
  </si>
  <si>
    <t>carnitine</t>
  </si>
  <si>
    <t>carnosine</t>
  </si>
  <si>
    <t>catechol sulfate</t>
  </si>
  <si>
    <t>ceramide (d16:1/24:1, d18:1/22:1)*</t>
  </si>
  <si>
    <t>ceramide (d18:1/14:0, d16:1/16:0)*</t>
  </si>
  <si>
    <t>ceramide (d18:1/17:0, d17:1/18:0)*</t>
  </si>
  <si>
    <t>ceramide (d18:1/20:0, d16:1/22:0, d20:1/18:0)*</t>
  </si>
  <si>
    <t>ceramide (d18:2/24:1, d18:1/24:2)*</t>
  </si>
  <si>
    <t>cholesterol</t>
  </si>
  <si>
    <t>choline</t>
  </si>
  <si>
    <t>cinnamoylglycine</t>
  </si>
  <si>
    <t>cis-urocanate</t>
  </si>
  <si>
    <t>citrate</t>
  </si>
  <si>
    <t>citrulline</t>
  </si>
  <si>
    <t>CMP</t>
  </si>
  <si>
    <t>coprostanol</t>
  </si>
  <si>
    <t>cortolone</t>
  </si>
  <si>
    <t>creatine</t>
  </si>
  <si>
    <t>creatinine</t>
  </si>
  <si>
    <t>cysteine s-sulfate</t>
  </si>
  <si>
    <t>cysteine sulfinic acid</t>
  </si>
  <si>
    <t>cytidine</t>
  </si>
  <si>
    <t>cytidine 2',3'-cyclic monophosphate</t>
  </si>
  <si>
    <t>cytosine</t>
  </si>
  <si>
    <t>daidzein</t>
  </si>
  <si>
    <t>daidzein sulfate (2)</t>
  </si>
  <si>
    <t>deoxycarnitine</t>
  </si>
  <si>
    <t>deoxymugineic acid</t>
  </si>
  <si>
    <t>diacylglycerol (12:0/18:1, 14:0/16:1, 16:0/14:1) [2]*</t>
  </si>
  <si>
    <t>diacylglycerol (14:0/18:1, 16:0/16:1) [1]*</t>
  </si>
  <si>
    <t>diacylglycerol (14:0/18:1, 16:0/16:1) [2]*</t>
  </si>
  <si>
    <t>diacylglycerol (16:1/18:2 [2], 16:0/18:3 [1])*</t>
  </si>
  <si>
    <t>diaminopimelate</t>
  </si>
  <si>
    <t>dihydroorotate</t>
  </si>
  <si>
    <t>DIMBOA</t>
  </si>
  <si>
    <t>dimethylarginine (ADMA + SDMA)</t>
  </si>
  <si>
    <t>dimethylglycine</t>
  </si>
  <si>
    <t>docosapentaenoylcarnitine (C22:5n3)*</t>
  </si>
  <si>
    <t>dodecanedioate (C12)</t>
  </si>
  <si>
    <t>dodecenedioate (C12:1-DC)*</t>
  </si>
  <si>
    <t>D-urobilin</t>
  </si>
  <si>
    <t>eicosanoylsphingosine (d20:1)*</t>
  </si>
  <si>
    <t>eicosenoylcarnitine (C20:1)*</t>
  </si>
  <si>
    <t>equol</t>
  </si>
  <si>
    <t>equol sulfate</t>
  </si>
  <si>
    <t>ergosterol</t>
  </si>
  <si>
    <t>ergothioneine</t>
  </si>
  <si>
    <t>erucoylcarnitine (C22:1)*</t>
  </si>
  <si>
    <t>ethylmalonate</t>
  </si>
  <si>
    <t>FAD</t>
  </si>
  <si>
    <t>felinine</t>
  </si>
  <si>
    <t>ferulate</t>
  </si>
  <si>
    <t>formiminoglutamate</t>
  </si>
  <si>
    <t>fucosterol</t>
  </si>
  <si>
    <t>fumarate</t>
  </si>
  <si>
    <t>galactitol (dulcitol)</t>
  </si>
  <si>
    <t>galacturonate</t>
  </si>
  <si>
    <t>gamma-glutamyl-alpha-lysine</t>
  </si>
  <si>
    <t>gamma-glutamyl-epsilon-lysine</t>
  </si>
  <si>
    <t>gamma-glutamylglutamate</t>
  </si>
  <si>
    <t>gamma-glutamylglutamine</t>
  </si>
  <si>
    <t>gamma-glutamylglycine</t>
  </si>
  <si>
    <t>gamma-glutamylhistidine</t>
  </si>
  <si>
    <t>gamma-glutamylisoleucine*</t>
  </si>
  <si>
    <t>gamma-glutamylleucine</t>
  </si>
  <si>
    <t>gamma-glutamylmethionine</t>
  </si>
  <si>
    <t>genistein sulfate*</t>
  </si>
  <si>
    <t>gentisate</t>
  </si>
  <si>
    <t>glucosamine 6-sulfate</t>
  </si>
  <si>
    <t>glutamate, gamma-methyl ester</t>
  </si>
  <si>
    <t>glutarate (C5-DC)</t>
  </si>
  <si>
    <t>glycerate</t>
  </si>
  <si>
    <t>glycerol</t>
  </si>
  <si>
    <t>glycerol 3-phosphate</t>
  </si>
  <si>
    <t>glycerophosphoethanolamine</t>
  </si>
  <si>
    <t>glycerophosphoglycerol</t>
  </si>
  <si>
    <t>glycerophosphoinositol*</t>
  </si>
  <si>
    <t>glycerophosphorylcholine (GPC)</t>
  </si>
  <si>
    <t>glycerophosphoserine*</t>
  </si>
  <si>
    <t>glycosyl ceramide (d18:1/20:0, d16:1/22:0)*</t>
  </si>
  <si>
    <t>glycosyl-N-(2-hydroxynervonoyl)-sphingosine (d18:1/24:1(2OH))*</t>
  </si>
  <si>
    <t>glycosyl-N-palmitoyl-sphingosine (d18:1/16:0)</t>
  </si>
  <si>
    <t>glycosyl-N-stearoyl-sphingosine (d18:1/18:0)</t>
  </si>
  <si>
    <t>guanidinoacetate</t>
  </si>
  <si>
    <t>guanine</t>
  </si>
  <si>
    <t>guanosine</t>
  </si>
  <si>
    <t>guanosine-2',3'-cyclic monophosphate</t>
  </si>
  <si>
    <t>harmane</t>
  </si>
  <si>
    <t>heptadecasphingosine (d17:1)</t>
  </si>
  <si>
    <t>hexadecanedioate (C16)</t>
  </si>
  <si>
    <t>hexadecasphinganine (d16:0)*</t>
  </si>
  <si>
    <t>hexadecasphingosine (d16:1)*</t>
  </si>
  <si>
    <t>hexadecenedioate (C16:1-DC)*</t>
  </si>
  <si>
    <t>hexanoylglycine (C6)</t>
  </si>
  <si>
    <t>hippurate</t>
  </si>
  <si>
    <t>histamine</t>
  </si>
  <si>
    <t>homocitrulline</t>
  </si>
  <si>
    <t>homoserine (homoserine lactone)</t>
  </si>
  <si>
    <t>hydantoin-5-propionic acid</t>
  </si>
  <si>
    <t>hydroxymethylpyrimidine</t>
  </si>
  <si>
    <t>hydroxyproline</t>
  </si>
  <si>
    <t>hydroxystearate sulfate</t>
  </si>
  <si>
    <t>hypotaurine</t>
  </si>
  <si>
    <t>hypoxanthine</t>
  </si>
  <si>
    <t>imidazole lactate</t>
  </si>
  <si>
    <t>imidazole propionate</t>
  </si>
  <si>
    <t>inosine</t>
  </si>
  <si>
    <t>isocaproate (i6:0)</t>
  </si>
  <si>
    <t>isopimaric acid</t>
  </si>
  <si>
    <t>isovalerate (C5)</t>
  </si>
  <si>
    <t>isovalerylcarnitine (C5)</t>
  </si>
  <si>
    <t>isovalerylphenylalanine*</t>
  </si>
  <si>
    <t>I-urobilinogen</t>
  </si>
  <si>
    <t>kynurenate</t>
  </si>
  <si>
    <t>lactosyl-N-behenoyl-sphingosine (d18:1/22:0)*</t>
  </si>
  <si>
    <t>lactosyl-N-nervonoyl-sphingosine (d18:1/24:1)*</t>
  </si>
  <si>
    <t>lactosyl-N-palmitoyl-sphingosine (d18:1/16:0)</t>
  </si>
  <si>
    <t>LAHSA (18:2/OH-18:0)*</t>
  </si>
  <si>
    <t>lanosterol</t>
  </si>
  <si>
    <t>levulinate (4-oxovalerate)</t>
  </si>
  <si>
    <t>lignoceroylcarnitine (C24)*</t>
  </si>
  <si>
    <t>linolenoylcarnitine (C18:3)*</t>
  </si>
  <si>
    <t>linolenoyl-linolenoyl-glycerol (18:3/18:3) [2]*</t>
  </si>
  <si>
    <t>linoleoyl-arachidonoyl-glycerol (18:2/20:4) [2]*</t>
  </si>
  <si>
    <t>linoleoylcarnitine (C18:2)*</t>
  </si>
  <si>
    <t>linoleoyl-linolenoyl-glycerol (18:2/18:3) [1]*</t>
  </si>
  <si>
    <t>linoleoyl-linolenoyl-glycerol (18:2/18:3) [2]*</t>
  </si>
  <si>
    <t>linoleoyl-linoleoyl-glycerol (18:2/18:2) [1]*</t>
  </si>
  <si>
    <t>linoleoyl-linoleoyl-glycerol (18:2/18:2) [2]*</t>
  </si>
  <si>
    <t>L-urobilin</t>
  </si>
  <si>
    <t>malate</t>
  </si>
  <si>
    <t>malonate</t>
  </si>
  <si>
    <t>mannitol/sorbitol</t>
  </si>
  <si>
    <t>mead acid (20:3n9)</t>
  </si>
  <si>
    <t>methionine sulfone</t>
  </si>
  <si>
    <t>methionine sulfoxide</t>
  </si>
  <si>
    <t>methylmalonate (MMA)</t>
  </si>
  <si>
    <t>methylphosphate</t>
  </si>
  <si>
    <t>methylsuccinate</t>
  </si>
  <si>
    <t>mevalonate</t>
  </si>
  <si>
    <t>myo-inositol</t>
  </si>
  <si>
    <t>myristoleate (14:1n5)</t>
  </si>
  <si>
    <t>myristoleoylcarnitine (C14:1)*</t>
  </si>
  <si>
    <t>N-(2-hydroxypalmitoyl)-sphingosine (d18:1/16:0(2OH))</t>
  </si>
  <si>
    <t>N1-Methyl-2-pyridone-5-carboxamide</t>
  </si>
  <si>
    <t>N2-acetyllysine</t>
  </si>
  <si>
    <t>N6,N6,N6-trimethyllysine</t>
  </si>
  <si>
    <t>N6-acetyllysine</t>
  </si>
  <si>
    <t>N6-carboxyethyllysine</t>
  </si>
  <si>
    <t>N6-carboxymethyllysine</t>
  </si>
  <si>
    <t>N6-formyllysine</t>
  </si>
  <si>
    <t>N-acetyl-1-methylhistidine*</t>
  </si>
  <si>
    <t>N-acetyl-3-methylhistidine*</t>
  </si>
  <si>
    <t>N-acetylalanine</t>
  </si>
  <si>
    <t>N-acetylarginine</t>
  </si>
  <si>
    <t>N-acetylasparagine</t>
  </si>
  <si>
    <t>N-acetylaspartate (NAA)</t>
  </si>
  <si>
    <t>N-acetyl-beta-alanine</t>
  </si>
  <si>
    <t>N-acetyl-beta-glucosaminylamine</t>
  </si>
  <si>
    <t>N-acetylcarnosine</t>
  </si>
  <si>
    <t>N-acetylcitrulline</t>
  </si>
  <si>
    <t>N-acetylcysteine</t>
  </si>
  <si>
    <t>N-acetylfelinine*</t>
  </si>
  <si>
    <t>N-acetylglucosamine 6-sulfate</t>
  </si>
  <si>
    <t>N-acetylglucosamine/N-acetylgalactosamine</t>
  </si>
  <si>
    <t>N-acetylglutamate</t>
  </si>
  <si>
    <t>N-acetylglutamine</t>
  </si>
  <si>
    <t>N-acetylhistamine</t>
  </si>
  <si>
    <t>N-acetylhistidine</t>
  </si>
  <si>
    <t>N-acetylisoleucine</t>
  </si>
  <si>
    <t>N-acetylkynurenine (2)</t>
  </si>
  <si>
    <t>N-acetylleucine</t>
  </si>
  <si>
    <t>N-acetylmethionine</t>
  </si>
  <si>
    <t>N-acetylmethionine sulfoxide</t>
  </si>
  <si>
    <t>N-acetylmuramate</t>
  </si>
  <si>
    <t>N-acetylneuraminate</t>
  </si>
  <si>
    <t>N-acetylphenylalanine</t>
  </si>
  <si>
    <t>N-acetylproline</t>
  </si>
  <si>
    <t>N-acetylserine</t>
  </si>
  <si>
    <t>N-acetylsphingosine</t>
  </si>
  <si>
    <t>N-acetyltaurine</t>
  </si>
  <si>
    <t>N-acetyltryptophan</t>
  </si>
  <si>
    <t>N-acetyltyrosine</t>
  </si>
  <si>
    <t>N-acetylvaline</t>
  </si>
  <si>
    <t>NAD+</t>
  </si>
  <si>
    <t>N-alpha-acetylornithine</t>
  </si>
  <si>
    <t>N-behenoyl-sphingadienine (d18:2/22:0)*</t>
  </si>
  <si>
    <t>N-butyroyl-sphingosine (d18:1/4:0)</t>
  </si>
  <si>
    <t>N-delta-acetylornithine</t>
  </si>
  <si>
    <t>nervonoylcarnitine (C24:1)*</t>
  </si>
  <si>
    <t>N-formylanthranilic acid</t>
  </si>
  <si>
    <t>N-formylmethionine</t>
  </si>
  <si>
    <t>N-formylphenylalanine</t>
  </si>
  <si>
    <t>N-glycolylneuraminate</t>
  </si>
  <si>
    <t>N-hexanoyl-sphingosine (d18:1/6:0)</t>
  </si>
  <si>
    <t>N-methylalanine</t>
  </si>
  <si>
    <t>N-methylhydroxyproline</t>
  </si>
  <si>
    <t>N-methylproline</t>
  </si>
  <si>
    <t>N-oleoyl-sphingosine (d18:1/18:1)*</t>
  </si>
  <si>
    <t>norvaline</t>
  </si>
  <si>
    <t>N-palmitoyl-heptadecasphingosine (d17:1/16:0)*</t>
  </si>
  <si>
    <t>N-palmitoyl-sphingadienine (d18:2/16:0)*</t>
  </si>
  <si>
    <t>N-palmitoyl-sphinganine (d18:0/16:0)</t>
  </si>
  <si>
    <t>N-palmitoyl-sphingosine (d18:1/16:0)</t>
  </si>
  <si>
    <t>N-propionylalanine</t>
  </si>
  <si>
    <t>N-propionylmethionine</t>
  </si>
  <si>
    <t>N-stearoyl-sphinganine (d18:0/18:0)*</t>
  </si>
  <si>
    <t>N-stearoyl-sphingosine (d18:1/18:0)*</t>
  </si>
  <si>
    <t>N-trimethyl 5-aminovalerate</t>
  </si>
  <si>
    <t>OAHSA (18:1/OH-18:0)</t>
  </si>
  <si>
    <t>octadecadienedioate (C18:2-DC)*</t>
  </si>
  <si>
    <t>octadecanedioylcarnitine (C18-DC)*</t>
  </si>
  <si>
    <t>octadecenedioate (C18:1-DC)*</t>
  </si>
  <si>
    <t>octadecenedioylcarnitine (C18:1-DC)*</t>
  </si>
  <si>
    <t>oleanolate</t>
  </si>
  <si>
    <t>oleoyl-arachidonoyl-glycerol (18:1/20:4) [2]*</t>
  </si>
  <si>
    <t>oleoylcarnitine (C18)</t>
  </si>
  <si>
    <t>oleoyl-linolenoyl-glycerol (18:1/18:3) [2]*</t>
  </si>
  <si>
    <t>oleoyl-linoleoyl-glycerol (18:1/18:2) [1]</t>
  </si>
  <si>
    <t>oleoyl-linoleoyl-glycerol (18:1/18:2) [2]</t>
  </si>
  <si>
    <t>oleoyl-oleoyl-glycerol (18:1/18:1)  [1]*</t>
  </si>
  <si>
    <t>oleoyl-oleoyl-glycerol (18:1/18:1) [2]*</t>
  </si>
  <si>
    <t>ornithine</t>
  </si>
  <si>
    <t>orotate</t>
  </si>
  <si>
    <t>o-Tyrosine</t>
  </si>
  <si>
    <t>palmitoleoylcarnitine (C16:1)*</t>
  </si>
  <si>
    <t>palmitoleoyl-linoleoyl-glycerol (16:1/18:2) [1]*</t>
  </si>
  <si>
    <t>palmitoyl dihydrosphingomyelin (d18:0/16:0)*</t>
  </si>
  <si>
    <t>palmitoyl sphingomyelin (d18:1/16:0)</t>
  </si>
  <si>
    <t>palmitoyl-arachidonoyl-glycerol (16:0/20:4) [2]*</t>
  </si>
  <si>
    <t>palmitoylcarnitine (C16)</t>
  </si>
  <si>
    <t>palmitoyl-linolenoyl-glycerol (16:0/18:3) [2]*</t>
  </si>
  <si>
    <t>palmitoyl-linoleoyl-glycerol (16:0/18:2) [1]*</t>
  </si>
  <si>
    <t>palmitoyl-linoleoyl-glycerol (16:0/18:2) [2]*</t>
  </si>
  <si>
    <t>palmitoyl-oleoyl-glycerol (16:0/18:1) [1]*</t>
  </si>
  <si>
    <t>palmitoyl-oleoyl-glycerol (16:0/18:1) [2]*</t>
  </si>
  <si>
    <t>palmitoyl-palmitoyl-glycerol (16:0/16:0) [2]*</t>
  </si>
  <si>
    <t>pantothenate (Vitamin B5)</t>
  </si>
  <si>
    <t>p-cresol</t>
  </si>
  <si>
    <t>p-cresol sulfate</t>
  </si>
  <si>
    <t>phenethylamine</t>
  </si>
  <si>
    <t>phenol sulfate</t>
  </si>
  <si>
    <t>phenylacetate</t>
  </si>
  <si>
    <t>phenylacetylalanine</t>
  </si>
  <si>
    <t>phenylacetylglutamine</t>
  </si>
  <si>
    <t>phenylacetylglycine</t>
  </si>
  <si>
    <t>phenylpropionylglycine</t>
  </si>
  <si>
    <t>phosphate</t>
  </si>
  <si>
    <t>phosphocholine</t>
  </si>
  <si>
    <t>p-hydroxybenzaldehyde</t>
  </si>
  <si>
    <t>phytosphingosine</t>
  </si>
  <si>
    <t>picolinate</t>
  </si>
  <si>
    <t>pimelate (C7-DC)</t>
  </si>
  <si>
    <t>pipecolate</t>
  </si>
  <si>
    <t>piperidine</t>
  </si>
  <si>
    <t>pregnanolone/allopregnanolone sulfate</t>
  </si>
  <si>
    <t>pregnenolone sulfate</t>
  </si>
  <si>
    <t>propionylglutamine</t>
  </si>
  <si>
    <t>pseudouridine</t>
  </si>
  <si>
    <t>pterin</t>
  </si>
  <si>
    <t>pyridoxal</t>
  </si>
  <si>
    <t>pyridoxamine</t>
  </si>
  <si>
    <t>pyridoxate</t>
  </si>
  <si>
    <t>pyridoxine (Vitamin B6)</t>
  </si>
  <si>
    <t>pyroglutamine*</t>
  </si>
  <si>
    <t>pyrraline</t>
  </si>
  <si>
    <t>quinate</t>
  </si>
  <si>
    <t>quinolinate</t>
  </si>
  <si>
    <t>retinol (Vitamin A)</t>
  </si>
  <si>
    <t>riboflavin (Vitamin B2)</t>
  </si>
  <si>
    <t>salicylate</t>
  </si>
  <si>
    <t>sarcosine</t>
  </si>
  <si>
    <t>S-carboxymethyl-L-cysteine</t>
  </si>
  <si>
    <t>sebacate (C10-DC)</t>
  </si>
  <si>
    <t>sitostanol</t>
  </si>
  <si>
    <t>S-methylcysteine</t>
  </si>
  <si>
    <t>sphingadienine</t>
  </si>
  <si>
    <t>sphinganine</t>
  </si>
  <si>
    <t>sphingomyelin (d18:1/20:0, d16:1/22:0)*</t>
  </si>
  <si>
    <t>sphingomyelin (d18:1/24:1, d18:2/24:0)*</t>
  </si>
  <si>
    <t>sphingosine</t>
  </si>
  <si>
    <t>stachydrine</t>
  </si>
  <si>
    <t>stearoyl sphingomyelin (d18:1/18:0)</t>
  </si>
  <si>
    <t>stearoylcarnitine (C18)</t>
  </si>
  <si>
    <t>stearoyl-linoleoyl-glycerol (18:0/18:2) [2]*</t>
  </si>
  <si>
    <t>stigmasterol</t>
  </si>
  <si>
    <t>suberate (C8-DC)</t>
  </si>
  <si>
    <t>succinate</t>
  </si>
  <si>
    <t>sulfate*</t>
  </si>
  <si>
    <t>tetradecanedioate (C14)</t>
  </si>
  <si>
    <t>thiamin (Vitamin B1)</t>
  </si>
  <si>
    <t>thiamin monophosphate</t>
  </si>
  <si>
    <t>thioproline</t>
  </si>
  <si>
    <t>thymidine</t>
  </si>
  <si>
    <t>thymine</t>
  </si>
  <si>
    <t>TMP</t>
  </si>
  <si>
    <t>trans-nonadecenoate (tr 19:1)*</t>
  </si>
  <si>
    <t>trans-urocanate</t>
  </si>
  <si>
    <t>tricarballylate</t>
  </si>
  <si>
    <t>trimethylamine N-oxide</t>
  </si>
  <si>
    <t>tryptamine</t>
  </si>
  <si>
    <t>tryptophan betaine</t>
  </si>
  <si>
    <t>tyramine</t>
  </si>
  <si>
    <t>tyramine O-sulfate</t>
  </si>
  <si>
    <t>undecanedioate (C11-DC)</t>
  </si>
  <si>
    <t>uracil</t>
  </si>
  <si>
    <t>urate</t>
  </si>
  <si>
    <t>uridine</t>
  </si>
  <si>
    <t>uridine-2',3'-cyclic monophosphate</t>
  </si>
  <si>
    <t>xanthine</t>
  </si>
  <si>
    <t>xanthosine</t>
  </si>
  <si>
    <t>xanthurenate</t>
  </si>
  <si>
    <t>cadaverine §</t>
  </si>
  <si>
    <t>putrescine §</t>
  </si>
  <si>
    <t>spermidine §</t>
  </si>
  <si>
    <t>Primary or Secondary</t>
  </si>
  <si>
    <r>
      <t>NH</t>
    </r>
    <r>
      <rPr>
        <vertAlign val="subscript"/>
        <sz val="11"/>
        <color theme="1"/>
        <rFont val="Calibri"/>
        <family val="2"/>
        <scheme val="minor"/>
      </rPr>
      <t xml:space="preserve">3 </t>
    </r>
    <r>
      <rPr>
        <sz val="11"/>
        <color theme="1"/>
        <rFont val="Calibri"/>
        <family val="2"/>
        <scheme val="minor"/>
      </rPr>
      <t>(nmol/g Feces)</t>
    </r>
  </si>
  <si>
    <t>3-hydroxybutyrate (BHB)</t>
  </si>
  <si>
    <t>Low RS</t>
  </si>
  <si>
    <t>High RS</t>
  </si>
  <si>
    <t>High-Low</t>
  </si>
  <si>
    <t>High/Low</t>
  </si>
  <si>
    <t>Direction of difference (High RS/Low RS)</t>
  </si>
  <si>
    <t>Number Increased in High RS (t-test)</t>
  </si>
  <si>
    <t>Number Decreased in High RS (t-test)</t>
  </si>
  <si>
    <t>Percent Increased in High RS (t-test)</t>
  </si>
  <si>
    <t>Percent Decreased in High RS (t-test)</t>
  </si>
  <si>
    <t>Significant in Mixed Model 3, 6 weeks (Increased in High RS)</t>
  </si>
  <si>
    <t>Significant in Mixed Model 3, 6 weeks (Decreased in High 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</si>
</sst>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E+00"/>
    <numFmt numFmtId="165" formatCode="0.0000000000000000"/>
    <numFmt numFmtId="166" formatCode="0.0"/>
    <numFmt numFmtId="167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Symbol"/>
      <family val="1"/>
      <charset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2" fontId="0" fillId="2" borderId="3" xfId="0" applyNumberForma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/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0" fillId="3" borderId="14" xfId="0" applyFont="1" applyFill="1" applyBorder="1" applyAlignment="1"/>
    <xf numFmtId="2" fontId="0" fillId="3" borderId="3" xfId="0" applyNumberFormat="1" applyFont="1" applyFill="1" applyBorder="1" applyAlignment="1">
      <alignment horizontal="center" vertical="center"/>
    </xf>
    <xf numFmtId="0" fontId="0" fillId="3" borderId="0" xfId="0" applyFont="1" applyFill="1"/>
    <xf numFmtId="0" fontId="0" fillId="3" borderId="3" xfId="0" applyFont="1" applyFill="1" applyBorder="1"/>
    <xf numFmtId="0" fontId="0" fillId="3" borderId="0" xfId="0" applyFill="1"/>
    <xf numFmtId="0" fontId="0" fillId="3" borderId="0" xfId="0" applyFill="1" applyAlignme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5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9" fontId="0" fillId="0" borderId="3" xfId="1" applyFont="1" applyBorder="1" applyAlignment="1">
      <alignment horizontal="center" vertical="center"/>
    </xf>
    <xf numFmtId="9" fontId="0" fillId="5" borderId="3" xfId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0" fontId="1" fillId="0" borderId="13" xfId="0" applyFont="1" applyFill="1" applyBorder="1" applyAlignment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67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0" fillId="2" borderId="3" xfId="0" applyFont="1" applyFill="1" applyBorder="1" applyAlignment="1">
      <alignment horizontal="left" vertical="center"/>
    </xf>
    <xf numFmtId="2" fontId="8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9" fontId="0" fillId="0" borderId="3" xfId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2" fontId="0" fillId="0" borderId="3" xfId="0" applyNumberFormat="1" applyBorder="1"/>
    <xf numFmtId="0" fontId="0" fillId="0" borderId="3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167" fontId="0" fillId="3" borderId="3" xfId="0" applyNumberFormat="1" applyFont="1" applyFill="1" applyBorder="1" applyAlignment="1">
      <alignment horizontal="center" vertical="center"/>
    </xf>
    <xf numFmtId="167" fontId="0" fillId="0" borderId="4" xfId="0" applyNumberFormat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2" fillId="4" borderId="3" xfId="0" applyNumberFormat="1" applyFont="1" applyFill="1" applyBorder="1" applyAlignment="1">
      <alignment horizontal="center" vertical="center"/>
    </xf>
    <xf numFmtId="167" fontId="0" fillId="0" borderId="3" xfId="0" applyNumberFormat="1" applyBorder="1"/>
    <xf numFmtId="167" fontId="0" fillId="0" borderId="1" xfId="0" applyNumberFormat="1" applyBorder="1" applyAlignment="1">
      <alignment horizontal="center" vertical="center"/>
    </xf>
    <xf numFmtId="167" fontId="0" fillId="0" borderId="3" xfId="0" applyNumberFormat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167" fontId="1" fillId="0" borderId="13" xfId="0" applyNumberFormat="1" applyFont="1" applyFill="1" applyBorder="1" applyAlignment="1"/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8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activeCell="E13" sqref="E13"/>
    </sheetView>
  </sheetViews>
  <sheetFormatPr defaultColWidth="9.109375" defaultRowHeight="14.4" x14ac:dyDescent="0.3"/>
  <cols>
    <col min="1" max="1" width="10.88671875" style="45" bestFit="1" customWidth="1"/>
    <col min="2" max="13" width="9.109375" style="45"/>
    <col min="14" max="14" width="11" style="45" customWidth="1"/>
    <col min="15" max="16384" width="9.109375" style="45"/>
  </cols>
  <sheetData>
    <row r="1" spans="1:14" s="38" customFormat="1" x14ac:dyDescent="0.3">
      <c r="A1" s="128" t="s">
        <v>269</v>
      </c>
      <c r="B1" s="130" t="s">
        <v>142</v>
      </c>
      <c r="C1" s="130"/>
      <c r="D1" s="130"/>
      <c r="E1" s="130"/>
      <c r="F1" s="130"/>
      <c r="G1" s="130"/>
      <c r="H1" s="130" t="s">
        <v>143</v>
      </c>
      <c r="I1" s="130"/>
      <c r="J1" s="130"/>
      <c r="K1" s="130"/>
      <c r="L1" s="130"/>
      <c r="M1" s="130"/>
      <c r="N1" s="37" t="s">
        <v>244</v>
      </c>
    </row>
    <row r="2" spans="1:14" s="40" customFormat="1" ht="28.8" x14ac:dyDescent="0.3">
      <c r="A2" s="128"/>
      <c r="B2" s="131" t="s">
        <v>1029</v>
      </c>
      <c r="C2" s="131"/>
      <c r="D2" s="131" t="s">
        <v>1030</v>
      </c>
      <c r="E2" s="131"/>
      <c r="F2" s="126" t="s">
        <v>1031</v>
      </c>
      <c r="G2" s="39" t="s">
        <v>245</v>
      </c>
      <c r="H2" s="131" t="s">
        <v>1029</v>
      </c>
      <c r="I2" s="131"/>
      <c r="J2" s="131" t="s">
        <v>1030</v>
      </c>
      <c r="K2" s="131"/>
      <c r="L2" s="39" t="s">
        <v>1031</v>
      </c>
      <c r="M2" s="39" t="s">
        <v>245</v>
      </c>
      <c r="N2" s="39" t="s">
        <v>246</v>
      </c>
    </row>
    <row r="3" spans="1:14" s="38" customFormat="1" x14ac:dyDescent="0.3">
      <c r="A3" s="129"/>
      <c r="B3" s="37" t="s">
        <v>4</v>
      </c>
      <c r="C3" s="37" t="s">
        <v>5</v>
      </c>
      <c r="D3" s="37" t="s">
        <v>4</v>
      </c>
      <c r="E3" s="37" t="s">
        <v>5</v>
      </c>
      <c r="F3" s="37" t="s">
        <v>77</v>
      </c>
      <c r="G3" s="37" t="s">
        <v>242</v>
      </c>
      <c r="H3" s="37" t="s">
        <v>4</v>
      </c>
      <c r="I3" s="37" t="s">
        <v>5</v>
      </c>
      <c r="J3" s="37" t="s">
        <v>4</v>
      </c>
      <c r="K3" s="37" t="s">
        <v>5</v>
      </c>
      <c r="L3" s="37" t="s">
        <v>77</v>
      </c>
      <c r="M3" s="37" t="s">
        <v>242</v>
      </c>
      <c r="N3" s="37" t="s">
        <v>242</v>
      </c>
    </row>
    <row r="4" spans="1:14" s="43" customFormat="1" x14ac:dyDescent="0.3">
      <c r="A4" s="41" t="s">
        <v>270</v>
      </c>
      <c r="B4" s="42">
        <v>8.8943181818181802</v>
      </c>
      <c r="C4" s="42">
        <v>0.41613832504189474</v>
      </c>
      <c r="D4" s="42">
        <v>7.4107142857142847</v>
      </c>
      <c r="E4" s="42">
        <v>0.24729698454261445</v>
      </c>
      <c r="F4" s="42">
        <f>D4-B4</f>
        <v>-1.4836038961038955</v>
      </c>
      <c r="G4" s="116">
        <v>0.04</v>
      </c>
      <c r="H4" s="42">
        <v>8.8413599999999981</v>
      </c>
      <c r="I4" s="42">
        <v>0.37942370282662441</v>
      </c>
      <c r="J4" s="42">
        <v>8.0792903225806469</v>
      </c>
      <c r="K4" s="42">
        <v>0.33275063217360257</v>
      </c>
      <c r="L4" s="42">
        <f>J4-H4</f>
        <v>-0.76206967741935117</v>
      </c>
      <c r="M4" s="116">
        <v>0.16</v>
      </c>
      <c r="N4" s="116">
        <v>0.13</v>
      </c>
    </row>
    <row r="5" spans="1:14" s="43" customFormat="1" x14ac:dyDescent="0.3">
      <c r="A5" s="41" t="s">
        <v>271</v>
      </c>
      <c r="B5" s="42">
        <v>59.199545454545436</v>
      </c>
      <c r="C5" s="42">
        <v>1.1169398762382223</v>
      </c>
      <c r="D5" s="42">
        <v>63.701071428571439</v>
      </c>
      <c r="E5" s="42">
        <v>0.683035544731455</v>
      </c>
      <c r="F5" s="42">
        <f>D5-B5</f>
        <v>4.5015259740260021</v>
      </c>
      <c r="G5" s="116">
        <v>8.3999999999999995E-3</v>
      </c>
      <c r="H5" s="42">
        <v>60.057639999999999</v>
      </c>
      <c r="I5" s="42">
        <v>0.84787000355793529</v>
      </c>
      <c r="J5" s="42">
        <v>63.129129032258078</v>
      </c>
      <c r="K5" s="42">
        <v>0.77735560390910563</v>
      </c>
      <c r="L5" s="42">
        <f>J5-H5</f>
        <v>3.0714890322580786</v>
      </c>
      <c r="M5" s="116">
        <v>0.04</v>
      </c>
      <c r="N5" s="116">
        <v>6.7000000000000002E-3</v>
      </c>
    </row>
    <row r="6" spans="1:14" s="43" customFormat="1" x14ac:dyDescent="0.3">
      <c r="A6" s="44" t="s">
        <v>272</v>
      </c>
      <c r="B6" s="42">
        <v>31.906136363636367</v>
      </c>
      <c r="C6" s="42">
        <v>0.82207453579621614</v>
      </c>
      <c r="D6" s="42">
        <v>28.88821428571428</v>
      </c>
      <c r="E6" s="42">
        <v>0.52044674632438515</v>
      </c>
      <c r="F6" s="42">
        <f>D6-B6</f>
        <v>-3.017922077922087</v>
      </c>
      <c r="G6" s="116">
        <v>8.8999999999999999E-3</v>
      </c>
      <c r="H6" s="42">
        <v>31.100999999999988</v>
      </c>
      <c r="I6" s="42">
        <v>0.57142644904367845</v>
      </c>
      <c r="J6" s="42">
        <v>28.791580645161289</v>
      </c>
      <c r="K6" s="42">
        <v>0.51612758440657158</v>
      </c>
      <c r="L6" s="42">
        <f>J6-H6</f>
        <v>-2.309419354838699</v>
      </c>
      <c r="M6" s="116">
        <v>2.5000000000000001E-2</v>
      </c>
      <c r="N6" s="116">
        <v>5.3E-3</v>
      </c>
    </row>
    <row r="7" spans="1:14" x14ac:dyDescent="0.3">
      <c r="A7" s="45" t="s">
        <v>273</v>
      </c>
    </row>
    <row r="14" spans="1:14" x14ac:dyDescent="0.3">
      <c r="C14" s="46"/>
    </row>
  </sheetData>
  <mergeCells count="7">
    <mergeCell ref="A1:A3"/>
    <mergeCell ref="B1:G1"/>
    <mergeCell ref="H1:M1"/>
    <mergeCell ref="B2:C2"/>
    <mergeCell ref="D2:E2"/>
    <mergeCell ref="H2:I2"/>
    <mergeCell ref="J2:K2"/>
  </mergeCells>
  <conditionalFormatting sqref="G4:G6 M5:N6">
    <cfRule type="cellIs" dxfId="181" priority="3" operator="lessThan">
      <formula>0.0549</formula>
    </cfRule>
  </conditionalFormatting>
  <conditionalFormatting sqref="F4:F6 L5:L6">
    <cfRule type="cellIs" dxfId="180" priority="1" operator="lessThan">
      <formula>0</formula>
    </cfRule>
    <cfRule type="cellIs" dxfId="179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"/>
  <sheetViews>
    <sheetView zoomScale="85" zoomScaleNormal="85" workbookViewId="0">
      <selection activeCell="H2" sqref="H2:L2"/>
    </sheetView>
  </sheetViews>
  <sheetFormatPr defaultColWidth="9.109375" defaultRowHeight="14.4" x14ac:dyDescent="0.3"/>
  <cols>
    <col min="1" max="1" width="14.109375" style="45" customWidth="1"/>
    <col min="2" max="13" width="9.109375" style="45"/>
    <col min="14" max="14" width="11" style="45" customWidth="1"/>
    <col min="15" max="16384" width="9.109375" style="45"/>
  </cols>
  <sheetData>
    <row r="1" spans="1:14" s="38" customFormat="1" x14ac:dyDescent="0.3">
      <c r="A1" s="132" t="s">
        <v>330</v>
      </c>
      <c r="B1" s="130" t="s">
        <v>142</v>
      </c>
      <c r="C1" s="130"/>
      <c r="D1" s="130"/>
      <c r="E1" s="130"/>
      <c r="F1" s="130"/>
      <c r="G1" s="130"/>
      <c r="H1" s="130" t="s">
        <v>143</v>
      </c>
      <c r="I1" s="130"/>
      <c r="J1" s="130"/>
      <c r="K1" s="130"/>
      <c r="L1" s="130"/>
      <c r="M1" s="130"/>
      <c r="N1" s="69" t="s">
        <v>244</v>
      </c>
    </row>
    <row r="2" spans="1:14" s="40" customFormat="1" ht="28.8" x14ac:dyDescent="0.3">
      <c r="A2" s="132"/>
      <c r="B2" s="131" t="s">
        <v>1029</v>
      </c>
      <c r="C2" s="131"/>
      <c r="D2" s="131" t="s">
        <v>1030</v>
      </c>
      <c r="E2" s="131"/>
      <c r="F2" s="126" t="s">
        <v>1031</v>
      </c>
      <c r="G2" s="70" t="s">
        <v>245</v>
      </c>
      <c r="H2" s="131" t="s">
        <v>1029</v>
      </c>
      <c r="I2" s="131"/>
      <c r="J2" s="131" t="s">
        <v>1030</v>
      </c>
      <c r="K2" s="131"/>
      <c r="L2" s="126" t="s">
        <v>1031</v>
      </c>
      <c r="M2" s="70" t="s">
        <v>245</v>
      </c>
      <c r="N2" s="70" t="s">
        <v>246</v>
      </c>
    </row>
    <row r="3" spans="1:14" s="38" customFormat="1" x14ac:dyDescent="0.3">
      <c r="A3" s="133"/>
      <c r="B3" s="69" t="s">
        <v>4</v>
      </c>
      <c r="C3" s="69" t="s">
        <v>5</v>
      </c>
      <c r="D3" s="69" t="s">
        <v>4</v>
      </c>
      <c r="E3" s="69" t="s">
        <v>5</v>
      </c>
      <c r="F3" s="69" t="s">
        <v>77</v>
      </c>
      <c r="G3" s="69" t="s">
        <v>242</v>
      </c>
      <c r="H3" s="69" t="s">
        <v>4</v>
      </c>
      <c r="I3" s="69" t="s">
        <v>5</v>
      </c>
      <c r="J3" s="69" t="s">
        <v>4</v>
      </c>
      <c r="K3" s="69" t="s">
        <v>5</v>
      </c>
      <c r="L3" s="69" t="s">
        <v>77</v>
      </c>
      <c r="M3" s="69" t="s">
        <v>242</v>
      </c>
      <c r="N3" s="69" t="s">
        <v>242</v>
      </c>
    </row>
    <row r="4" spans="1:14" s="43" customFormat="1" x14ac:dyDescent="0.3">
      <c r="A4" s="41" t="s">
        <v>321</v>
      </c>
      <c r="B4" s="42">
        <v>57320.602222222216</v>
      </c>
      <c r="C4" s="42">
        <v>855.78538274485447</v>
      </c>
      <c r="D4" s="42">
        <v>54592.058484848472</v>
      </c>
      <c r="E4" s="42">
        <v>809.70547413171016</v>
      </c>
      <c r="F4" s="42">
        <f>D4-B4</f>
        <v>-2728.5437373737441</v>
      </c>
      <c r="G4" s="116">
        <v>0.1148748002935064</v>
      </c>
      <c r="H4" s="42">
        <v>58175.545599999998</v>
      </c>
      <c r="I4" s="42">
        <v>1247.7781602837215</v>
      </c>
      <c r="J4" s="42">
        <v>58131.319677419335</v>
      </c>
      <c r="K4" s="42">
        <v>992.68873227530867</v>
      </c>
      <c r="L4" s="42">
        <f>J4-H4</f>
        <v>-44.225922580662882</v>
      </c>
      <c r="M4" s="116">
        <v>0.61610943574467569</v>
      </c>
      <c r="N4" s="116">
        <v>0.26219150263052649</v>
      </c>
    </row>
    <row r="5" spans="1:14" s="43" customFormat="1" x14ac:dyDescent="0.3">
      <c r="A5" s="41" t="s">
        <v>322</v>
      </c>
      <c r="B5" s="42">
        <v>128.82074074074075</v>
      </c>
      <c r="C5" s="42">
        <v>2.1035674437232283</v>
      </c>
      <c r="D5" s="42">
        <v>128.2442424242424</v>
      </c>
      <c r="E5" s="42">
        <v>1.992999206992458</v>
      </c>
      <c r="F5" s="42">
        <f t="shared" ref="F5:F12" si="0">D5-B5</f>
        <v>-0.57649831649834482</v>
      </c>
      <c r="G5" s="116">
        <v>0.97936251711809419</v>
      </c>
      <c r="H5" s="42">
        <v>131.0164</v>
      </c>
      <c r="I5" s="42">
        <v>2.5009288861007861</v>
      </c>
      <c r="J5" s="42">
        <v>131.12870967741935</v>
      </c>
      <c r="K5" s="42">
        <v>2.4829674728807825</v>
      </c>
      <c r="L5" s="42">
        <f t="shared" ref="L5:L12" si="1">J5-H5</f>
        <v>0.11230967741934705</v>
      </c>
      <c r="M5" s="116">
        <v>0.92798376991916276</v>
      </c>
      <c r="N5" s="116">
        <v>0.82108708614548287</v>
      </c>
    </row>
    <row r="6" spans="1:14" s="43" customFormat="1" x14ac:dyDescent="0.3">
      <c r="A6" s="41" t="s">
        <v>323</v>
      </c>
      <c r="B6" s="42">
        <v>1581.7114814814811</v>
      </c>
      <c r="C6" s="42">
        <v>26.629831250896149</v>
      </c>
      <c r="D6" s="42">
        <v>1531.2215151515152</v>
      </c>
      <c r="E6" s="42">
        <v>22.574175389823925</v>
      </c>
      <c r="F6" s="42">
        <f t="shared" si="0"/>
        <v>-50.48996632996591</v>
      </c>
      <c r="G6" s="116">
        <v>0.31786005369925024</v>
      </c>
      <c r="H6" s="42">
        <v>1669.0383999999999</v>
      </c>
      <c r="I6" s="42">
        <v>35.066066435040433</v>
      </c>
      <c r="J6" s="42">
        <v>1662.7035483870966</v>
      </c>
      <c r="K6" s="42">
        <v>25.122664164884966</v>
      </c>
      <c r="L6" s="42">
        <f t="shared" si="1"/>
        <v>-6.3348516129033214</v>
      </c>
      <c r="M6" s="116">
        <v>0.67025260956747301</v>
      </c>
      <c r="N6" s="116">
        <v>0.39655557193765401</v>
      </c>
    </row>
    <row r="7" spans="1:14" s="43" customFormat="1" x14ac:dyDescent="0.3">
      <c r="A7" s="41" t="s">
        <v>324</v>
      </c>
      <c r="B7" s="42">
        <v>3596.5062962962957</v>
      </c>
      <c r="C7" s="42">
        <v>47.719977474687454</v>
      </c>
      <c r="D7" s="42">
        <v>3471.9348484848488</v>
      </c>
      <c r="E7" s="42">
        <v>58.635365488822465</v>
      </c>
      <c r="F7" s="42">
        <f t="shared" si="0"/>
        <v>-124.57144781144689</v>
      </c>
      <c r="G7" s="116">
        <v>0.35584793989265406</v>
      </c>
      <c r="H7" s="42">
        <v>3571.1908000000012</v>
      </c>
      <c r="I7" s="42">
        <v>75.771349385106845</v>
      </c>
      <c r="J7" s="42">
        <v>3663.0132258064514</v>
      </c>
      <c r="K7" s="42">
        <v>67.439901322628359</v>
      </c>
      <c r="L7" s="42">
        <f t="shared" si="1"/>
        <v>91.822425806450156</v>
      </c>
      <c r="M7" s="116">
        <v>0.86689109906584916</v>
      </c>
      <c r="N7" s="116">
        <v>0.82082141315263568</v>
      </c>
    </row>
    <row r="8" spans="1:14" s="43" customFormat="1" x14ac:dyDescent="0.3">
      <c r="A8" s="41" t="s">
        <v>325</v>
      </c>
      <c r="B8" s="42">
        <v>138.72888888888889</v>
      </c>
      <c r="C8" s="42">
        <v>2.1540293742447467</v>
      </c>
      <c r="D8" s="42">
        <v>130.87909090909088</v>
      </c>
      <c r="E8" s="42">
        <v>1.9442379107812537</v>
      </c>
      <c r="F8" s="42">
        <f t="shared" si="0"/>
        <v>-7.8497979797980122</v>
      </c>
      <c r="G8" s="116">
        <v>4.8969449577088535E-2</v>
      </c>
      <c r="H8" s="42">
        <v>144.53359999999998</v>
      </c>
      <c r="I8" s="42">
        <v>3.0188069321063553</v>
      </c>
      <c r="J8" s="42">
        <v>140.27096774193552</v>
      </c>
      <c r="K8" s="42">
        <v>2.4598502601003491</v>
      </c>
      <c r="L8" s="42">
        <f t="shared" si="1"/>
        <v>-4.2626322580644569</v>
      </c>
      <c r="M8" s="116">
        <v>0.20501259296737817</v>
      </c>
      <c r="N8" s="116">
        <v>6.7830469997738216E-2</v>
      </c>
    </row>
    <row r="9" spans="1:14" s="43" customFormat="1" x14ac:dyDescent="0.3">
      <c r="A9" s="41" t="s">
        <v>326</v>
      </c>
      <c r="B9" s="42">
        <v>34605.993333333339</v>
      </c>
      <c r="C9" s="42">
        <v>543.22240718074715</v>
      </c>
      <c r="D9" s="42">
        <v>33600.721818181817</v>
      </c>
      <c r="E9" s="42">
        <v>540.28979739297552</v>
      </c>
      <c r="F9" s="42">
        <f t="shared" si="0"/>
        <v>-1005.2715151515222</v>
      </c>
      <c r="G9" s="116">
        <v>0.42194108073802328</v>
      </c>
      <c r="H9" s="42">
        <v>35045.700400000002</v>
      </c>
      <c r="I9" s="42">
        <v>892.43378328039466</v>
      </c>
      <c r="J9" s="42">
        <v>35570.320322580636</v>
      </c>
      <c r="K9" s="42">
        <v>653.24901560962928</v>
      </c>
      <c r="L9" s="42">
        <f t="shared" si="1"/>
        <v>524.61992258063401</v>
      </c>
      <c r="M9" s="116">
        <v>0.93412155269180441</v>
      </c>
      <c r="N9" s="116">
        <v>0.62359213659371704</v>
      </c>
    </row>
    <row r="10" spans="1:14" s="43" customFormat="1" x14ac:dyDescent="0.3">
      <c r="A10" s="41" t="s">
        <v>327</v>
      </c>
      <c r="B10" s="42">
        <v>1548.8659259259259</v>
      </c>
      <c r="C10" s="42">
        <v>103.87473660165143</v>
      </c>
      <c r="D10" s="42">
        <v>1949.674545454546</v>
      </c>
      <c r="E10" s="42">
        <v>66.456320698731773</v>
      </c>
      <c r="F10" s="42">
        <f t="shared" si="0"/>
        <v>400.80861952862006</v>
      </c>
      <c r="G10" s="116">
        <v>1.2743210026118045E-2</v>
      </c>
      <c r="H10" s="42">
        <v>1492.9116000000004</v>
      </c>
      <c r="I10" s="42">
        <v>72.177011870539587</v>
      </c>
      <c r="J10" s="42">
        <v>1963.9525806451611</v>
      </c>
      <c r="K10" s="42">
        <v>86.619078264247875</v>
      </c>
      <c r="L10" s="42">
        <f t="shared" si="1"/>
        <v>471.04098064516074</v>
      </c>
      <c r="M10" s="116">
        <v>3.1412871261804172E-3</v>
      </c>
      <c r="N10" s="116">
        <v>9.1518882952221073E-4</v>
      </c>
    </row>
    <row r="11" spans="1:14" s="43" customFormat="1" x14ac:dyDescent="0.3">
      <c r="A11" s="41" t="s">
        <v>328</v>
      </c>
      <c r="B11" s="42">
        <v>2082.0874074074072</v>
      </c>
      <c r="C11" s="42">
        <v>110.84546057756779</v>
      </c>
      <c r="D11" s="42">
        <v>1746.7200000000003</v>
      </c>
      <c r="E11" s="42">
        <v>116.16682735630819</v>
      </c>
      <c r="F11" s="42">
        <f t="shared" si="0"/>
        <v>-335.36740740740697</v>
      </c>
      <c r="G11" s="116">
        <v>8.5957230489835043E-2</v>
      </c>
      <c r="H11" s="42">
        <v>2059.4056</v>
      </c>
      <c r="I11" s="42">
        <v>131.37026489161593</v>
      </c>
      <c r="J11" s="42">
        <v>1804.7890322580649</v>
      </c>
      <c r="K11" s="42">
        <v>141.88744321093617</v>
      </c>
      <c r="L11" s="42">
        <f t="shared" si="1"/>
        <v>-254.61656774193511</v>
      </c>
      <c r="M11" s="116">
        <v>0.24124380147887739</v>
      </c>
      <c r="N11" s="116">
        <v>0.13070047142247423</v>
      </c>
    </row>
    <row r="12" spans="1:14" s="43" customFormat="1" x14ac:dyDescent="0.3">
      <c r="A12" s="44" t="s">
        <v>329</v>
      </c>
      <c r="B12" s="42">
        <v>1478.7862962962961</v>
      </c>
      <c r="C12" s="42">
        <v>22.233044899704982</v>
      </c>
      <c r="D12" s="42">
        <v>1433.9872727272725</v>
      </c>
      <c r="E12" s="42">
        <v>20.185549278453312</v>
      </c>
      <c r="F12" s="42">
        <f t="shared" si="0"/>
        <v>-44.799023569023575</v>
      </c>
      <c r="G12" s="116">
        <v>0.36552883728730423</v>
      </c>
      <c r="H12" s="42">
        <v>1498.9395999999999</v>
      </c>
      <c r="I12" s="42">
        <v>31.379045754983302</v>
      </c>
      <c r="J12" s="42">
        <v>1475.9425806451613</v>
      </c>
      <c r="K12" s="42">
        <v>23.135987533123515</v>
      </c>
      <c r="L12" s="42">
        <f t="shared" si="1"/>
        <v>-22.997019354838585</v>
      </c>
      <c r="M12" s="116">
        <v>0.54179134286622566</v>
      </c>
      <c r="N12" s="116">
        <v>0.26343462965800502</v>
      </c>
    </row>
    <row r="13" spans="1:14" x14ac:dyDescent="0.3">
      <c r="A13" s="45" t="s">
        <v>247</v>
      </c>
    </row>
    <row r="20" spans="3:3" x14ac:dyDescent="0.3">
      <c r="C20" s="46"/>
    </row>
  </sheetData>
  <mergeCells count="7">
    <mergeCell ref="A1:A3"/>
    <mergeCell ref="B1:G1"/>
    <mergeCell ref="H1:M1"/>
    <mergeCell ref="B2:C2"/>
    <mergeCell ref="D2:E2"/>
    <mergeCell ref="H2:I2"/>
    <mergeCell ref="J2:K2"/>
  </mergeCells>
  <conditionalFormatting sqref="G4:G12 M11:N12">
    <cfRule type="cellIs" dxfId="178" priority="10" operator="lessThan">
      <formula>0.0549</formula>
    </cfRule>
  </conditionalFormatting>
  <conditionalFormatting sqref="G4:G12 M4:N12">
    <cfRule type="cellIs" dxfId="177" priority="3" operator="lessThan">
      <formula>0.0549</formula>
    </cfRule>
  </conditionalFormatting>
  <conditionalFormatting sqref="F8 F10 L10">
    <cfRule type="cellIs" dxfId="176" priority="1" operator="lessThan">
      <formula>0</formula>
    </cfRule>
    <cfRule type="cellIs" dxfId="175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zoomScaleNormal="100" workbookViewId="0">
      <selection activeCell="B22" sqref="B22"/>
    </sheetView>
  </sheetViews>
  <sheetFormatPr defaultRowHeight="14.4" x14ac:dyDescent="0.3"/>
  <cols>
    <col min="1" max="1" width="24.5546875" style="56" customWidth="1"/>
    <col min="2" max="2" width="15.6640625" customWidth="1"/>
    <col min="3" max="4" width="16.5546875" customWidth="1"/>
    <col min="5" max="5" width="18.44140625" customWidth="1"/>
    <col min="6" max="7" width="24.33203125" customWidth="1"/>
  </cols>
  <sheetData>
    <row r="1" spans="1:7" s="51" customFormat="1" ht="43.2" x14ac:dyDescent="0.3">
      <c r="A1" s="50" t="s">
        <v>11</v>
      </c>
      <c r="B1" s="50" t="s">
        <v>275</v>
      </c>
      <c r="C1" s="50" t="s">
        <v>1034</v>
      </c>
      <c r="D1" s="50" t="s">
        <v>1035</v>
      </c>
      <c r="E1" s="50" t="s">
        <v>276</v>
      </c>
      <c r="F1" s="50" t="s">
        <v>1038</v>
      </c>
      <c r="G1" s="50" t="s">
        <v>1039</v>
      </c>
    </row>
    <row r="2" spans="1:7" x14ac:dyDescent="0.3">
      <c r="A2" s="2">
        <v>3</v>
      </c>
      <c r="B2" s="2">
        <v>280</v>
      </c>
      <c r="C2" s="2">
        <v>217</v>
      </c>
      <c r="D2" s="2">
        <v>63</v>
      </c>
      <c r="E2" s="52" t="s">
        <v>48</v>
      </c>
      <c r="F2" s="52" t="s">
        <v>48</v>
      </c>
      <c r="G2" s="52" t="s">
        <v>48</v>
      </c>
    </row>
    <row r="3" spans="1:7" x14ac:dyDescent="0.3">
      <c r="A3" s="2">
        <v>6</v>
      </c>
      <c r="B3" s="2">
        <v>275</v>
      </c>
      <c r="C3" s="2">
        <v>208</v>
      </c>
      <c r="D3" s="2">
        <v>67</v>
      </c>
      <c r="E3" s="52" t="s">
        <v>48</v>
      </c>
      <c r="F3" s="52" t="s">
        <v>48</v>
      </c>
      <c r="G3" s="52" t="s">
        <v>48</v>
      </c>
    </row>
    <row r="4" spans="1:7" x14ac:dyDescent="0.3">
      <c r="A4" s="2" t="s">
        <v>279</v>
      </c>
      <c r="B4" s="52" t="s">
        <v>48</v>
      </c>
      <c r="C4" s="52" t="s">
        <v>48</v>
      </c>
      <c r="D4" s="52" t="s">
        <v>48</v>
      </c>
      <c r="E4" s="84">
        <v>344</v>
      </c>
      <c r="F4" s="84">
        <v>263</v>
      </c>
      <c r="G4" s="84">
        <v>81</v>
      </c>
    </row>
    <row r="5" spans="1:7" x14ac:dyDescent="0.3">
      <c r="A5" s="2" t="s">
        <v>280</v>
      </c>
      <c r="B5" s="52" t="s">
        <v>48</v>
      </c>
      <c r="C5" s="52" t="s">
        <v>48</v>
      </c>
      <c r="D5" s="52" t="s">
        <v>48</v>
      </c>
      <c r="E5" s="2">
        <v>27</v>
      </c>
      <c r="F5" s="2">
        <v>18</v>
      </c>
      <c r="G5" s="2">
        <v>9</v>
      </c>
    </row>
    <row r="6" spans="1:7" x14ac:dyDescent="0.3">
      <c r="A6" s="2" t="s">
        <v>281</v>
      </c>
      <c r="B6" s="2">
        <v>196</v>
      </c>
      <c r="C6" s="2">
        <v>154</v>
      </c>
      <c r="D6" s="2">
        <v>42</v>
      </c>
      <c r="E6" s="2">
        <v>195</v>
      </c>
      <c r="F6" s="2">
        <v>153</v>
      </c>
      <c r="G6" s="2">
        <v>42</v>
      </c>
    </row>
    <row r="7" spans="1:7" x14ac:dyDescent="0.3">
      <c r="A7" s="2" t="s">
        <v>282</v>
      </c>
      <c r="B7" s="2">
        <v>84</v>
      </c>
      <c r="C7" s="2">
        <v>63</v>
      </c>
      <c r="D7" s="2">
        <v>21</v>
      </c>
      <c r="E7" s="2">
        <v>65</v>
      </c>
      <c r="F7" s="2">
        <v>54</v>
      </c>
      <c r="G7" s="2">
        <v>11</v>
      </c>
    </row>
    <row r="8" spans="1:7" x14ac:dyDescent="0.3">
      <c r="A8" s="2" t="s">
        <v>283</v>
      </c>
      <c r="B8" s="2">
        <v>79</v>
      </c>
      <c r="C8" s="2">
        <v>54</v>
      </c>
      <c r="D8" s="2">
        <v>25</v>
      </c>
      <c r="E8" s="2">
        <v>57</v>
      </c>
      <c r="F8" s="2">
        <v>38</v>
      </c>
      <c r="G8" s="2">
        <v>19</v>
      </c>
    </row>
    <row r="9" spans="1:7" x14ac:dyDescent="0.3">
      <c r="A9" s="55" t="s">
        <v>284</v>
      </c>
      <c r="B9" s="53"/>
      <c r="C9" s="53"/>
      <c r="D9" s="53"/>
      <c r="E9" s="53"/>
      <c r="F9" s="53"/>
      <c r="G9" s="53"/>
    </row>
    <row r="10" spans="1:7" x14ac:dyDescent="0.3">
      <c r="A10" s="54"/>
    </row>
    <row r="11" spans="1:7" ht="43.2" x14ac:dyDescent="0.3">
      <c r="A11" s="57" t="s">
        <v>11</v>
      </c>
      <c r="B11" s="57" t="s">
        <v>509</v>
      </c>
      <c r="C11" s="57" t="s">
        <v>1036</v>
      </c>
      <c r="D11" s="57" t="s">
        <v>1037</v>
      </c>
      <c r="E11" s="57" t="s">
        <v>276</v>
      </c>
      <c r="F11" s="57" t="s">
        <v>1038</v>
      </c>
      <c r="G11" s="57" t="s">
        <v>1039</v>
      </c>
    </row>
    <row r="12" spans="1:7" x14ac:dyDescent="0.3">
      <c r="A12" s="2">
        <v>3</v>
      </c>
      <c r="B12" s="58">
        <f>B2/736</f>
        <v>0.38043478260869568</v>
      </c>
      <c r="C12" s="58">
        <f t="shared" ref="C12:D12" si="0">C2/736</f>
        <v>0.29483695652173914</v>
      </c>
      <c r="D12" s="58">
        <f t="shared" si="0"/>
        <v>8.5597826086956527E-2</v>
      </c>
      <c r="E12" s="59" t="s">
        <v>48</v>
      </c>
      <c r="F12" s="59" t="s">
        <v>48</v>
      </c>
      <c r="G12" s="59" t="s">
        <v>48</v>
      </c>
    </row>
    <row r="13" spans="1:7" x14ac:dyDescent="0.3">
      <c r="A13" s="2">
        <v>6</v>
      </c>
      <c r="B13" s="58">
        <f t="shared" ref="B13:D13" si="1">B3/736</f>
        <v>0.37364130434782611</v>
      </c>
      <c r="C13" s="58">
        <f t="shared" si="1"/>
        <v>0.28260869565217389</v>
      </c>
      <c r="D13" s="58">
        <f t="shared" si="1"/>
        <v>9.1032608695652176E-2</v>
      </c>
      <c r="E13" s="59" t="s">
        <v>48</v>
      </c>
      <c r="F13" s="59" t="s">
        <v>48</v>
      </c>
      <c r="G13" s="59" t="s">
        <v>48</v>
      </c>
    </row>
    <row r="14" spans="1:7" x14ac:dyDescent="0.3">
      <c r="A14" s="2" t="s">
        <v>279</v>
      </c>
      <c r="B14" s="59" t="s">
        <v>48</v>
      </c>
      <c r="C14" s="59" t="s">
        <v>48</v>
      </c>
      <c r="D14" s="59" t="s">
        <v>48</v>
      </c>
      <c r="E14" s="100">
        <f t="shared" ref="E14:G14" si="2">E4/736</f>
        <v>0.46739130434782611</v>
      </c>
      <c r="F14" s="58">
        <f t="shared" si="2"/>
        <v>0.35733695652173914</v>
      </c>
      <c r="G14" s="58">
        <f t="shared" si="2"/>
        <v>0.11005434782608696</v>
      </c>
    </row>
    <row r="15" spans="1:7" x14ac:dyDescent="0.3">
      <c r="A15" s="2" t="s">
        <v>280</v>
      </c>
      <c r="B15" s="59" t="s">
        <v>48</v>
      </c>
      <c r="C15" s="59" t="s">
        <v>48</v>
      </c>
      <c r="D15" s="59" t="s">
        <v>48</v>
      </c>
      <c r="E15" s="58">
        <f>E5/736</f>
        <v>3.6684782608695655E-2</v>
      </c>
      <c r="F15" s="58">
        <f t="shared" ref="F15:G15" si="3">F5/736</f>
        <v>2.4456521739130436E-2</v>
      </c>
      <c r="G15" s="58">
        <f t="shared" si="3"/>
        <v>1.2228260869565218E-2</v>
      </c>
    </row>
    <row r="16" spans="1:7" x14ac:dyDescent="0.3">
      <c r="A16" s="2" t="s">
        <v>281</v>
      </c>
      <c r="B16" s="58">
        <f t="shared" ref="B16:G16" si="4">B6/736</f>
        <v>0.26630434782608697</v>
      </c>
      <c r="C16" s="58">
        <f t="shared" si="4"/>
        <v>0.20923913043478262</v>
      </c>
      <c r="D16" s="58">
        <f t="shared" si="4"/>
        <v>5.7065217391304345E-2</v>
      </c>
      <c r="E16" s="58">
        <f t="shared" si="4"/>
        <v>0.26494565217391303</v>
      </c>
      <c r="F16" s="58">
        <f t="shared" si="4"/>
        <v>0.2078804347826087</v>
      </c>
      <c r="G16" s="58">
        <f t="shared" si="4"/>
        <v>5.7065217391304345E-2</v>
      </c>
    </row>
    <row r="17" spans="1:7" x14ac:dyDescent="0.3">
      <c r="A17" s="2" t="s">
        <v>282</v>
      </c>
      <c r="B17" s="58">
        <f t="shared" ref="B17:G17" si="5">B7/736</f>
        <v>0.11413043478260869</v>
      </c>
      <c r="C17" s="58">
        <f t="shared" si="5"/>
        <v>8.5597826086956527E-2</v>
      </c>
      <c r="D17" s="58">
        <f t="shared" si="5"/>
        <v>2.8532608695652172E-2</v>
      </c>
      <c r="E17" s="58">
        <f t="shared" si="5"/>
        <v>8.8315217391304351E-2</v>
      </c>
      <c r="F17" s="58">
        <f t="shared" si="5"/>
        <v>7.3369565217391311E-2</v>
      </c>
      <c r="G17" s="58">
        <f t="shared" si="5"/>
        <v>1.4945652173913044E-2</v>
      </c>
    </row>
    <row r="18" spans="1:7" x14ac:dyDescent="0.3">
      <c r="A18" s="2" t="s">
        <v>283</v>
      </c>
      <c r="B18" s="58">
        <f t="shared" ref="B18:G18" si="6">B8/736</f>
        <v>0.10733695652173914</v>
      </c>
      <c r="C18" s="58">
        <f t="shared" si="6"/>
        <v>7.3369565217391311E-2</v>
      </c>
      <c r="D18" s="58">
        <f t="shared" si="6"/>
        <v>3.3967391304347824E-2</v>
      </c>
      <c r="E18" s="58">
        <f t="shared" si="6"/>
        <v>7.744565217391304E-2</v>
      </c>
      <c r="F18" s="58">
        <f t="shared" si="6"/>
        <v>5.1630434782608696E-2</v>
      </c>
      <c r="G18" s="58">
        <f t="shared" si="6"/>
        <v>2.5815217391304348E-2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9"/>
  <sheetViews>
    <sheetView zoomScale="85" zoomScaleNormal="85" workbookViewId="0">
      <selection activeCell="L13" sqref="L13"/>
    </sheetView>
  </sheetViews>
  <sheetFormatPr defaultColWidth="8.6640625" defaultRowHeight="14.4" x14ac:dyDescent="0.3"/>
  <cols>
    <col min="1" max="1" width="18.5546875" style="1" customWidth="1"/>
    <col min="2" max="2" width="6" style="1" bestFit="1" customWidth="1"/>
    <col min="3" max="3" width="4.5546875" style="1" bestFit="1" customWidth="1"/>
    <col min="4" max="4" width="6" style="1" bestFit="1" customWidth="1"/>
    <col min="5" max="5" width="4.5546875" style="1" bestFit="1" customWidth="1"/>
    <col min="6" max="6" width="9.44140625" style="1" bestFit="1" customWidth="1"/>
    <col min="7" max="9" width="10.6640625" style="1" customWidth="1"/>
    <col min="10" max="10" width="6" style="1" bestFit="1" customWidth="1"/>
    <col min="11" max="11" width="4.5546875" style="1" bestFit="1" customWidth="1"/>
    <col min="12" max="12" width="6" style="1" bestFit="1" customWidth="1"/>
    <col min="13" max="13" width="4.5546875" style="1" bestFit="1" customWidth="1"/>
    <col min="14" max="14" width="9.88671875" style="1" bestFit="1" customWidth="1"/>
    <col min="15" max="18" width="10.6640625" style="1" customWidth="1"/>
    <col min="19" max="20" width="7.33203125" style="1" bestFit="1" customWidth="1"/>
    <col min="21" max="16384" width="8.6640625" style="1"/>
  </cols>
  <sheetData>
    <row r="1" spans="1:28" ht="14.4" customHeight="1" x14ac:dyDescent="0.3">
      <c r="A1" s="135" t="s">
        <v>42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4" t="s">
        <v>290</v>
      </c>
      <c r="S1" s="134"/>
      <c r="T1" s="134"/>
      <c r="V1" s="136" t="s">
        <v>79</v>
      </c>
      <c r="W1" s="137"/>
      <c r="X1" s="137"/>
      <c r="Y1" s="137"/>
      <c r="Z1" s="137"/>
      <c r="AA1" s="137"/>
      <c r="AB1" s="138"/>
    </row>
    <row r="2" spans="1:28" ht="15" customHeight="1" x14ac:dyDescent="0.3">
      <c r="A2" s="135"/>
      <c r="B2" s="131" t="s">
        <v>1029</v>
      </c>
      <c r="C2" s="131"/>
      <c r="D2" s="131" t="s">
        <v>1030</v>
      </c>
      <c r="E2" s="131"/>
      <c r="F2" s="91" t="s">
        <v>1032</v>
      </c>
      <c r="G2" s="134" t="s">
        <v>3</v>
      </c>
      <c r="H2" s="134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134" t="s">
        <v>3</v>
      </c>
      <c r="P2" s="134"/>
      <c r="Q2" s="91" t="s">
        <v>502</v>
      </c>
      <c r="R2" s="134" t="s">
        <v>0</v>
      </c>
      <c r="S2" s="134"/>
      <c r="T2" s="134"/>
      <c r="V2" s="9" t="s">
        <v>11</v>
      </c>
      <c r="W2" s="9" t="s">
        <v>12</v>
      </c>
      <c r="X2" s="9" t="s">
        <v>13</v>
      </c>
      <c r="Y2" s="9" t="s">
        <v>14</v>
      </c>
      <c r="Z2" s="9" t="s">
        <v>15</v>
      </c>
      <c r="AA2" s="9" t="s">
        <v>16</v>
      </c>
      <c r="AB2" s="9" t="s">
        <v>17</v>
      </c>
    </row>
    <row r="3" spans="1:28" x14ac:dyDescent="0.3">
      <c r="A3" s="135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2" t="s">
        <v>505</v>
      </c>
      <c r="S3" s="91" t="s">
        <v>7</v>
      </c>
      <c r="T3" s="91" t="s">
        <v>8</v>
      </c>
      <c r="V3" s="9" t="s">
        <v>141</v>
      </c>
      <c r="W3" s="2" t="s">
        <v>19</v>
      </c>
      <c r="X3" s="4">
        <v>0.56778872979446926</v>
      </c>
      <c r="Y3" s="4">
        <v>4.2584154734585189</v>
      </c>
      <c r="Z3" s="2">
        <v>4</v>
      </c>
      <c r="AA3" s="2">
        <v>29.999999999999993</v>
      </c>
      <c r="AB3" s="79">
        <v>7.5693556937788476E-3</v>
      </c>
    </row>
    <row r="4" spans="1:28" x14ac:dyDescent="0.3">
      <c r="A4" s="93" t="s">
        <v>43</v>
      </c>
      <c r="B4" s="4">
        <v>0.10452576811764705</v>
      </c>
      <c r="C4" s="4">
        <v>0.25565373536322561</v>
      </c>
      <c r="D4" s="4">
        <v>1.0493679579999999</v>
      </c>
      <c r="E4" s="4">
        <v>0.2330225533060819</v>
      </c>
      <c r="F4" s="4">
        <f>D4-B4</f>
        <v>0.94484218988235291</v>
      </c>
      <c r="G4" s="79">
        <v>1.0108033714978657E-2</v>
      </c>
      <c r="H4" s="79">
        <v>0.02</v>
      </c>
      <c r="I4" s="4">
        <v>1.18</v>
      </c>
      <c r="J4" s="4">
        <v>-0.31043275047058827</v>
      </c>
      <c r="K4" s="4">
        <v>0.15643828808866198</v>
      </c>
      <c r="L4" s="4">
        <v>0.26552466955555554</v>
      </c>
      <c r="M4" s="4">
        <v>0.34108821613955054</v>
      </c>
      <c r="N4" s="4">
        <f>L4-J4</f>
        <v>0.57595742002614381</v>
      </c>
      <c r="O4" s="79">
        <v>0.13801507319673659</v>
      </c>
      <c r="P4" s="79">
        <v>0.16</v>
      </c>
      <c r="Q4" s="4">
        <v>1.06</v>
      </c>
      <c r="R4" s="4">
        <v>0.38019990199999998</v>
      </c>
      <c r="S4" s="79">
        <v>6.1581422485981846E-5</v>
      </c>
      <c r="T4" s="79">
        <v>2.9174158070558001E-4</v>
      </c>
      <c r="V4" s="9" t="s">
        <v>144</v>
      </c>
      <c r="W4" s="2" t="s">
        <v>19</v>
      </c>
      <c r="X4" s="4">
        <v>0.81836878099999999</v>
      </c>
      <c r="Y4" s="4">
        <v>8.4565000000000001</v>
      </c>
      <c r="Z4" s="2">
        <v>3</v>
      </c>
      <c r="AA4" s="2">
        <v>31</v>
      </c>
      <c r="AB4" s="79">
        <v>2.9999999999999997E-4</v>
      </c>
    </row>
    <row r="5" spans="1:28" x14ac:dyDescent="0.3">
      <c r="A5" s="93" t="s">
        <v>44</v>
      </c>
      <c r="B5" s="4">
        <v>-0.116203290117647</v>
      </c>
      <c r="C5" s="4">
        <v>0.39528423869931312</v>
      </c>
      <c r="D5" s="4">
        <v>1.4130241060555557</v>
      </c>
      <c r="E5" s="4">
        <v>0.357715369148421</v>
      </c>
      <c r="F5" s="4">
        <f>D5-B5</f>
        <v>1.5292273961732028</v>
      </c>
      <c r="G5" s="79">
        <v>7.1954682874304067E-3</v>
      </c>
      <c r="H5" s="79">
        <v>0.02</v>
      </c>
      <c r="I5" s="4">
        <v>1.1499999999999999</v>
      </c>
      <c r="J5" s="4">
        <v>-1.0341675271176474</v>
      </c>
      <c r="K5" s="4">
        <v>0.29134919933038461</v>
      </c>
      <c r="L5" s="4">
        <v>0.60267014116666673</v>
      </c>
      <c r="M5" s="4">
        <v>0.51562537203864856</v>
      </c>
      <c r="N5" s="4">
        <f>L5-J5</f>
        <v>1.636837668284314</v>
      </c>
      <c r="O5" s="79">
        <v>1.0222266623979853E-2</v>
      </c>
      <c r="P5" s="79">
        <v>0.03</v>
      </c>
      <c r="Q5" s="4">
        <v>1.1200000000000001</v>
      </c>
      <c r="R5" s="4">
        <v>0.79151626600000002</v>
      </c>
      <c r="S5" s="79">
        <v>4.0173857417159222E-4</v>
      </c>
      <c r="T5" s="79">
        <v>1.1084768468420201E-3</v>
      </c>
      <c r="V5" s="16" t="s">
        <v>513</v>
      </c>
    </row>
    <row r="6" spans="1:28" x14ac:dyDescent="0.3">
      <c r="A6" s="93" t="s">
        <v>45</v>
      </c>
      <c r="B6" s="4">
        <v>-1.9611361550000004</v>
      </c>
      <c r="C6" s="4">
        <v>0.42557665820481017</v>
      </c>
      <c r="D6" s="4">
        <v>-9.8253868111111128E-2</v>
      </c>
      <c r="E6" s="4">
        <v>0.44042418744260409</v>
      </c>
      <c r="F6" s="4">
        <f>D6-B6</f>
        <v>1.8628822868888892</v>
      </c>
      <c r="G6" s="79">
        <v>4.5864926301202244E-3</v>
      </c>
      <c r="H6" s="79">
        <v>0.01</v>
      </c>
      <c r="I6" s="4">
        <v>1.21</v>
      </c>
      <c r="J6" s="4">
        <v>-2.5609075490000013</v>
      </c>
      <c r="K6" s="4">
        <v>0.13513864104888382</v>
      </c>
      <c r="L6" s="4">
        <v>-0.74160432949999999</v>
      </c>
      <c r="M6" s="4">
        <v>0.46611546064476622</v>
      </c>
      <c r="N6" s="4">
        <f>L6-J6</f>
        <v>1.8193032195000014</v>
      </c>
      <c r="O6" s="79">
        <v>1.2803048361121248E-3</v>
      </c>
      <c r="P6" s="79">
        <v>0.01</v>
      </c>
      <c r="Q6" s="4">
        <v>1.3</v>
      </c>
      <c r="R6" s="4">
        <v>0.92054637699999997</v>
      </c>
      <c r="S6" s="79">
        <v>1.6686530653248488E-2</v>
      </c>
      <c r="T6" s="79">
        <v>1.6605930600922001E-2</v>
      </c>
    </row>
    <row r="7" spans="1:28" x14ac:dyDescent="0.3">
      <c r="A7" s="93" t="s">
        <v>46</v>
      </c>
      <c r="B7" s="4">
        <v>-1.4717006671176474</v>
      </c>
      <c r="C7" s="4">
        <v>0.22818012700624832</v>
      </c>
      <c r="D7" s="4">
        <v>-1.3273687890000003</v>
      </c>
      <c r="E7" s="4">
        <v>0.19622476001207934</v>
      </c>
      <c r="F7" s="4">
        <f>D7-B7</f>
        <v>0.14433187811764703</v>
      </c>
      <c r="G7" s="79">
        <v>0.63478504193915719</v>
      </c>
      <c r="H7" s="79">
        <v>0.31</v>
      </c>
      <c r="I7" s="4">
        <v>1.27</v>
      </c>
      <c r="J7" s="4" t="s">
        <v>47</v>
      </c>
      <c r="K7" s="4" t="s">
        <v>47</v>
      </c>
      <c r="L7" s="4">
        <v>-1.4580213413888892</v>
      </c>
      <c r="M7" s="4">
        <v>0.19286614881064623</v>
      </c>
      <c r="N7" s="4" t="s">
        <v>48</v>
      </c>
      <c r="O7" s="79" t="s">
        <v>48</v>
      </c>
      <c r="P7" s="79">
        <v>0.17</v>
      </c>
      <c r="Q7" s="4">
        <v>0.68</v>
      </c>
      <c r="R7" s="4">
        <v>0.108587583</v>
      </c>
      <c r="S7" s="4" t="s">
        <v>48</v>
      </c>
      <c r="T7" s="4" t="s">
        <v>48</v>
      </c>
    </row>
    <row r="8" spans="1:28" s="18" customFormat="1" x14ac:dyDescent="0.3">
      <c r="A8" s="23" t="s">
        <v>159</v>
      </c>
    </row>
    <row r="9" spans="1:28" s="18" customFormat="1" x14ac:dyDescent="0.3"/>
  </sheetData>
  <mergeCells count="12">
    <mergeCell ref="R2:T2"/>
    <mergeCell ref="O2:P2"/>
    <mergeCell ref="A1:A3"/>
    <mergeCell ref="V1:AB1"/>
    <mergeCell ref="B2:C2"/>
    <mergeCell ref="D2:E2"/>
    <mergeCell ref="J2:K2"/>
    <mergeCell ref="L2:M2"/>
    <mergeCell ref="G2:H2"/>
    <mergeCell ref="R1:T1"/>
    <mergeCell ref="J1:Q1"/>
    <mergeCell ref="B1:I1"/>
  </mergeCells>
  <conditionalFormatting sqref="G4:G7 N5:N6 S4:S6">
    <cfRule type="cellIs" dxfId="174" priority="12" operator="lessThan">
      <formula>0.0549</formula>
    </cfRule>
  </conditionalFormatting>
  <conditionalFormatting sqref="T4:T6">
    <cfRule type="cellIs" dxfId="173" priority="11" operator="lessThan">
      <formula>0.1</formula>
    </cfRule>
  </conditionalFormatting>
  <conditionalFormatting sqref="F4:F6 N5:N6">
    <cfRule type="cellIs" dxfId="172" priority="9" operator="lessThan">
      <formula>0</formula>
    </cfRule>
    <cfRule type="cellIs" dxfId="171" priority="10" operator="greaterThan">
      <formula>0</formula>
    </cfRule>
  </conditionalFormatting>
  <conditionalFormatting sqref="O4:O6">
    <cfRule type="cellIs" dxfId="170" priority="8" operator="lessThan">
      <formula>0.0549</formula>
    </cfRule>
  </conditionalFormatting>
  <conditionalFormatting sqref="H4:I7 P4:Q7">
    <cfRule type="cellIs" dxfId="169" priority="7" operator="lessThan">
      <formula>0.1</formula>
    </cfRule>
  </conditionalFormatting>
  <conditionalFormatting sqref="I4:I7 Q4:Q7">
    <cfRule type="cellIs" dxfId="168" priority="5" operator="greaterThan">
      <formula>1</formula>
    </cfRule>
    <cfRule type="cellIs" dxfId="167" priority="6" operator="greaterThan">
      <formula>1</formula>
    </cfRule>
  </conditionalFormatting>
  <conditionalFormatting sqref="R4:R6">
    <cfRule type="cellIs" dxfId="166" priority="1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35"/>
  <sheetViews>
    <sheetView zoomScale="70" zoomScaleNormal="70" workbookViewId="0">
      <selection activeCell="J2" sqref="J2:N2"/>
    </sheetView>
  </sheetViews>
  <sheetFormatPr defaultColWidth="8.6640625" defaultRowHeight="14.4" x14ac:dyDescent="0.3"/>
  <cols>
    <col min="1" max="1" width="30.109375" style="1" customWidth="1"/>
    <col min="2" max="5" width="8.6640625" style="1"/>
    <col min="6" max="6" width="9.44140625" style="1" bestFit="1" customWidth="1"/>
    <col min="7" max="13" width="8.6640625" style="1"/>
    <col min="14" max="14" width="9.44140625" style="1" bestFit="1" customWidth="1"/>
    <col min="15" max="17" width="8.6640625" style="1"/>
    <col min="18" max="18" width="11" style="1" customWidth="1"/>
    <col min="19" max="16384" width="8.6640625" style="1"/>
  </cols>
  <sheetData>
    <row r="1" spans="1:28" ht="14.4" customHeight="1" x14ac:dyDescent="0.3">
      <c r="A1" s="134" t="s">
        <v>291</v>
      </c>
      <c r="B1" s="134" t="s">
        <v>142</v>
      </c>
      <c r="C1" s="134"/>
      <c r="D1" s="134"/>
      <c r="E1" s="134"/>
      <c r="F1" s="134"/>
      <c r="G1" s="134"/>
      <c r="H1" s="134"/>
      <c r="I1" s="134"/>
      <c r="J1" s="134" t="s">
        <v>143</v>
      </c>
      <c r="K1" s="134"/>
      <c r="L1" s="134"/>
      <c r="M1" s="134"/>
      <c r="N1" s="134"/>
      <c r="O1" s="134"/>
      <c r="P1" s="134"/>
      <c r="Q1" s="134"/>
      <c r="R1" s="134" t="s">
        <v>290</v>
      </c>
      <c r="S1" s="134"/>
      <c r="T1" s="134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4"/>
      <c r="B2" s="131" t="s">
        <v>1029</v>
      </c>
      <c r="C2" s="131"/>
      <c r="D2" s="131" t="s">
        <v>1030</v>
      </c>
      <c r="E2" s="131"/>
      <c r="F2" s="127" t="s">
        <v>1032</v>
      </c>
      <c r="G2" s="94" t="s">
        <v>3</v>
      </c>
      <c r="H2" s="91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94" t="s">
        <v>3</v>
      </c>
      <c r="P2" s="91"/>
      <c r="Q2" s="91" t="s">
        <v>502</v>
      </c>
      <c r="R2" s="134" t="s">
        <v>0</v>
      </c>
      <c r="S2" s="134"/>
      <c r="T2" s="134"/>
      <c r="V2" s="36" t="s">
        <v>11</v>
      </c>
      <c r="W2" s="36" t="s">
        <v>12</v>
      </c>
      <c r="X2" s="36" t="s">
        <v>13</v>
      </c>
      <c r="Y2" s="36" t="s">
        <v>14</v>
      </c>
      <c r="Z2" s="36" t="s">
        <v>15</v>
      </c>
      <c r="AA2" s="36" t="s">
        <v>16</v>
      </c>
      <c r="AB2" s="36" t="s">
        <v>17</v>
      </c>
    </row>
    <row r="3" spans="1:28" x14ac:dyDescent="0.3">
      <c r="A3" s="134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2" t="s">
        <v>505</v>
      </c>
      <c r="S3" s="91" t="s">
        <v>7</v>
      </c>
      <c r="T3" s="91" t="s">
        <v>8</v>
      </c>
      <c r="V3" s="36" t="s">
        <v>141</v>
      </c>
      <c r="W3" s="2" t="s">
        <v>19</v>
      </c>
      <c r="X3" s="4">
        <v>1.5249362210220982</v>
      </c>
      <c r="Y3" s="4">
        <v>2.1784803157458548</v>
      </c>
      <c r="Z3" s="2">
        <v>14</v>
      </c>
      <c r="AA3" s="2">
        <v>20</v>
      </c>
      <c r="AB3" s="79">
        <v>5.4544513682860861E-2</v>
      </c>
    </row>
    <row r="4" spans="1:28" x14ac:dyDescent="0.3">
      <c r="A4" s="93" t="s">
        <v>259</v>
      </c>
      <c r="B4" s="4">
        <v>-0.33580919788235297</v>
      </c>
      <c r="C4" s="4">
        <v>0.30301043075322232</v>
      </c>
      <c r="D4" s="4">
        <v>0.6360403810555556</v>
      </c>
      <c r="E4" s="4">
        <v>0.29354412539978803</v>
      </c>
      <c r="F4" s="4">
        <f t="shared" ref="F4:F10" si="0">D4-B4</f>
        <v>0.97184957893790858</v>
      </c>
      <c r="G4" s="79">
        <v>2.7707981694591811E-2</v>
      </c>
      <c r="H4" s="79">
        <v>0.04</v>
      </c>
      <c r="I4" s="97">
        <v>1.04</v>
      </c>
      <c r="J4" s="4">
        <v>-0.82535431135294113</v>
      </c>
      <c r="K4" s="4">
        <v>0.18377232345127989</v>
      </c>
      <c r="L4" s="4">
        <v>-3.4538557611111131E-2</v>
      </c>
      <c r="M4" s="4">
        <v>0.28673392474256953</v>
      </c>
      <c r="N4" s="4">
        <f t="shared" ref="N4:N10" si="1">L4-J4</f>
        <v>0.79081575374183</v>
      </c>
      <c r="O4" s="79">
        <v>2.7537880981792374E-2</v>
      </c>
      <c r="P4" s="79">
        <v>0.06</v>
      </c>
      <c r="Q4" s="97">
        <v>0.97</v>
      </c>
      <c r="R4" s="4">
        <v>0.44066633300000002</v>
      </c>
      <c r="S4" s="79">
        <v>8.0921299999999995E-3</v>
      </c>
      <c r="T4" s="79">
        <v>9.8919360000000005E-3</v>
      </c>
      <c r="U4"/>
      <c r="V4" s="36" t="s">
        <v>144</v>
      </c>
      <c r="W4" s="2" t="s">
        <v>19</v>
      </c>
      <c r="X4" s="4">
        <v>4.6211063974182469</v>
      </c>
      <c r="Y4" s="4">
        <v>6.6015805677403527</v>
      </c>
      <c r="Z4" s="2">
        <v>14</v>
      </c>
      <c r="AA4" s="2">
        <v>20</v>
      </c>
      <c r="AB4" s="79">
        <v>8.8655715034532151E-5</v>
      </c>
    </row>
    <row r="5" spans="1:28" x14ac:dyDescent="0.3">
      <c r="A5" s="93" t="s">
        <v>266</v>
      </c>
      <c r="B5" s="4">
        <v>-0.13269245252941167</v>
      </c>
      <c r="C5" s="4">
        <v>0.41002999364316639</v>
      </c>
      <c r="D5" s="4">
        <v>0.56545200811111107</v>
      </c>
      <c r="E5" s="4">
        <v>0.35355837000289331</v>
      </c>
      <c r="F5" s="4">
        <f t="shared" si="0"/>
        <v>0.69814446064052271</v>
      </c>
      <c r="G5" s="79">
        <v>0.20647419859386471</v>
      </c>
      <c r="H5" s="79">
        <v>0.14000000000000001</v>
      </c>
      <c r="I5" s="97">
        <v>1.06</v>
      </c>
      <c r="J5" s="4">
        <v>-1.5284317627058825</v>
      </c>
      <c r="K5" s="4">
        <v>0.16747280035947826</v>
      </c>
      <c r="L5" s="4">
        <v>0.33023559983333339</v>
      </c>
      <c r="M5" s="4">
        <v>0.35903801777964395</v>
      </c>
      <c r="N5" s="4">
        <f t="shared" si="1"/>
        <v>1.8586673625392161</v>
      </c>
      <c r="O5" s="79">
        <v>9.1026675932979204E-5</v>
      </c>
      <c r="P5" s="79">
        <v>1.1999999999999999E-3</v>
      </c>
      <c r="Q5" s="97">
        <v>1.47</v>
      </c>
      <c r="R5" s="4">
        <v>0.63920295599999999</v>
      </c>
      <c r="S5" s="79">
        <v>1.1464820000000001E-3</v>
      </c>
      <c r="T5" s="79">
        <v>2.362987E-3</v>
      </c>
      <c r="U5"/>
    </row>
    <row r="6" spans="1:28" x14ac:dyDescent="0.3">
      <c r="A6" s="93" t="s">
        <v>264</v>
      </c>
      <c r="B6" s="4">
        <v>0.32714153494117643</v>
      </c>
      <c r="C6" s="4">
        <v>0.2392588765125046</v>
      </c>
      <c r="D6" s="4">
        <v>0.89495251761111128</v>
      </c>
      <c r="E6" s="4">
        <v>0.23111867279609913</v>
      </c>
      <c r="F6" s="4">
        <f t="shared" si="0"/>
        <v>0.5678109826699349</v>
      </c>
      <c r="G6" s="79">
        <v>9.72754304770964E-2</v>
      </c>
      <c r="H6" s="79">
        <v>0.09</v>
      </c>
      <c r="I6" s="97">
        <v>1.02</v>
      </c>
      <c r="J6" s="4">
        <v>-0.379920685882353</v>
      </c>
      <c r="K6" s="4">
        <v>0.14877436978794975</v>
      </c>
      <c r="L6" s="4">
        <v>0.21028282266666667</v>
      </c>
      <c r="M6" s="4">
        <v>0.22562762374208564</v>
      </c>
      <c r="N6" s="4">
        <f t="shared" si="1"/>
        <v>0.59020350854901971</v>
      </c>
      <c r="O6" s="79">
        <v>3.716935795210833E-2</v>
      </c>
      <c r="P6" s="79">
        <v>7.0000000000000007E-2</v>
      </c>
      <c r="Q6" s="97">
        <v>1.1299999999999999</v>
      </c>
      <c r="R6" s="4">
        <v>0.28950362299999999</v>
      </c>
      <c r="S6" s="79">
        <v>2.8760337E-2</v>
      </c>
      <c r="T6" s="79">
        <v>2.4562418999999999E-2</v>
      </c>
      <c r="U6"/>
    </row>
    <row r="7" spans="1:28" x14ac:dyDescent="0.3">
      <c r="A7" s="93" t="s">
        <v>255</v>
      </c>
      <c r="B7" s="4">
        <v>-0.6286675599999999</v>
      </c>
      <c r="C7" s="4">
        <v>0.27860611471079172</v>
      </c>
      <c r="D7" s="4">
        <v>-9.4054423277777771E-2</v>
      </c>
      <c r="E7" s="4">
        <v>0.19563886694640242</v>
      </c>
      <c r="F7" s="4">
        <f t="shared" si="0"/>
        <v>0.5346131367222221</v>
      </c>
      <c r="G7" s="79">
        <v>0.12716429844236662</v>
      </c>
      <c r="H7" s="79">
        <v>0.11</v>
      </c>
      <c r="I7" s="97">
        <v>0.99</v>
      </c>
      <c r="J7" s="4">
        <v>-0.53475148794117633</v>
      </c>
      <c r="K7" s="4">
        <v>0.21397880483199591</v>
      </c>
      <c r="L7" s="4">
        <v>-5.0233993333333882E-3</v>
      </c>
      <c r="M7" s="4">
        <v>0.24933088260815434</v>
      </c>
      <c r="N7" s="4">
        <f t="shared" si="1"/>
        <v>0.52972808860784293</v>
      </c>
      <c r="O7" s="79">
        <v>0.1165687742130351</v>
      </c>
      <c r="P7" s="79">
        <v>0.14000000000000001</v>
      </c>
      <c r="Q7" s="97">
        <v>0.87</v>
      </c>
      <c r="R7" s="4">
        <v>0.26608530600000002</v>
      </c>
      <c r="S7" s="79">
        <v>5.8381066000000002E-2</v>
      </c>
      <c r="T7" s="79">
        <v>4.1970927999999998E-2</v>
      </c>
      <c r="U7"/>
    </row>
    <row r="8" spans="1:28" x14ac:dyDescent="0.3">
      <c r="A8" s="93" t="s">
        <v>258</v>
      </c>
      <c r="B8" s="4">
        <v>6.2713589588235322E-2</v>
      </c>
      <c r="C8" s="4">
        <v>0.22096278838760555</v>
      </c>
      <c r="D8" s="4">
        <v>0.40520030444444438</v>
      </c>
      <c r="E8" s="4">
        <v>0.34146773302650857</v>
      </c>
      <c r="F8" s="4">
        <f t="shared" si="0"/>
        <v>0.34248671485620907</v>
      </c>
      <c r="G8" s="79">
        <v>0.40668180213539679</v>
      </c>
      <c r="H8" s="79">
        <v>0.23</v>
      </c>
      <c r="I8" s="97">
        <v>0.79</v>
      </c>
      <c r="J8" s="4">
        <v>0.32371054782352937</v>
      </c>
      <c r="K8" s="4">
        <v>0.24283622947133782</v>
      </c>
      <c r="L8" s="4">
        <v>6.795798061111108E-2</v>
      </c>
      <c r="M8" s="4">
        <v>0.21797339850960809</v>
      </c>
      <c r="N8" s="4">
        <f t="shared" si="1"/>
        <v>-0.25575256721241829</v>
      </c>
      <c r="O8" s="79">
        <v>0.43887705007710998</v>
      </c>
      <c r="P8" s="79">
        <v>0.36</v>
      </c>
      <c r="Q8" s="97">
        <v>0.7</v>
      </c>
      <c r="R8" s="4">
        <v>2.1683536999999999E-2</v>
      </c>
      <c r="S8" s="79">
        <v>0.89269596399999995</v>
      </c>
      <c r="T8" s="79">
        <v>0.31614172699999998</v>
      </c>
      <c r="U8"/>
    </row>
    <row r="9" spans="1:28" x14ac:dyDescent="0.3">
      <c r="A9" s="93" t="s">
        <v>254</v>
      </c>
      <c r="B9" s="4">
        <v>0.27518734117647053</v>
      </c>
      <c r="C9" s="4">
        <v>0.26809538832602559</v>
      </c>
      <c r="D9" s="4">
        <v>0.77233133972222223</v>
      </c>
      <c r="E9" s="4">
        <v>0.19260701042218165</v>
      </c>
      <c r="F9" s="4">
        <f t="shared" si="0"/>
        <v>0.4971439985457517</v>
      </c>
      <c r="G9" s="79">
        <v>0.14273611853960408</v>
      </c>
      <c r="H9" s="79">
        <v>0.11</v>
      </c>
      <c r="I9" s="97">
        <v>0.72</v>
      </c>
      <c r="J9" s="4">
        <v>-0.60587198576470591</v>
      </c>
      <c r="K9" s="4">
        <v>0.20040091631636231</v>
      </c>
      <c r="L9" s="4">
        <v>-0.32102175988888892</v>
      </c>
      <c r="M9" s="4">
        <v>0.23829467541949612</v>
      </c>
      <c r="N9" s="4">
        <f t="shared" si="1"/>
        <v>0.28485022587581699</v>
      </c>
      <c r="O9" s="79">
        <v>0.36703391862121365</v>
      </c>
      <c r="P9" s="79">
        <v>0.32</v>
      </c>
      <c r="Q9" s="97">
        <v>1.03</v>
      </c>
      <c r="R9" s="4">
        <v>0.19549855599999999</v>
      </c>
      <c r="S9" s="79">
        <v>0.152638145</v>
      </c>
      <c r="T9" s="79">
        <v>8.7501088000000005E-2</v>
      </c>
      <c r="U9"/>
    </row>
    <row r="10" spans="1:28" x14ac:dyDescent="0.3">
      <c r="A10" s="93" t="s">
        <v>256</v>
      </c>
      <c r="B10" s="4">
        <v>-1.0003074439999999</v>
      </c>
      <c r="C10" s="4">
        <v>0.45719509810298242</v>
      </c>
      <c r="D10" s="4">
        <v>-0.28944567461111104</v>
      </c>
      <c r="E10" s="4">
        <v>0.54866562350382575</v>
      </c>
      <c r="F10" s="4">
        <f t="shared" si="0"/>
        <v>0.7108617693888889</v>
      </c>
      <c r="G10" s="79">
        <v>0.326972986268251</v>
      </c>
      <c r="H10" s="79">
        <v>0.19</v>
      </c>
      <c r="I10" s="97">
        <v>0.78</v>
      </c>
      <c r="J10" s="4">
        <v>-0.86346709117647047</v>
      </c>
      <c r="K10" s="4">
        <v>0.46471613787971011</v>
      </c>
      <c r="L10" s="4">
        <v>-0.55275630861111114</v>
      </c>
      <c r="M10" s="4">
        <v>0.39402100231179432</v>
      </c>
      <c r="N10" s="4">
        <f t="shared" si="1"/>
        <v>0.31071078256535933</v>
      </c>
      <c r="O10" s="79">
        <v>0.61359377241662194</v>
      </c>
      <c r="P10" s="79">
        <v>0.45</v>
      </c>
      <c r="Q10" s="97">
        <v>0.38</v>
      </c>
      <c r="R10" s="4">
        <v>0.25539313800000002</v>
      </c>
      <c r="S10" s="79">
        <v>0.35844303599999999</v>
      </c>
      <c r="T10" s="79">
        <v>0.16423437900000001</v>
      </c>
      <c r="U10"/>
    </row>
    <row r="11" spans="1:28" x14ac:dyDescent="0.3">
      <c r="A11" s="93" t="s">
        <v>257</v>
      </c>
      <c r="B11" s="4">
        <v>-0.247912682</v>
      </c>
      <c r="C11" s="4">
        <v>0.28763811902498299</v>
      </c>
      <c r="D11" s="4">
        <v>0.54408665688888891</v>
      </c>
      <c r="E11" s="4">
        <v>0.27557634112694501</v>
      </c>
      <c r="F11" s="4">
        <f t="shared" ref="F11:F17" si="2">D11-B11</f>
        <v>0.79199933888888885</v>
      </c>
      <c r="G11" s="79">
        <v>5.5178666486197951E-2</v>
      </c>
      <c r="H11" s="79">
        <v>0.06</v>
      </c>
      <c r="I11" s="97">
        <v>0.97</v>
      </c>
      <c r="J11" s="4">
        <v>-0.54993943652941168</v>
      </c>
      <c r="K11" s="4">
        <v>0.18285373361539853</v>
      </c>
      <c r="L11" s="4">
        <v>-0.24475267527777778</v>
      </c>
      <c r="M11" s="4">
        <v>0.2951179273314789</v>
      </c>
      <c r="N11" s="4">
        <f t="shared" ref="N11:N17" si="3">L11-J11</f>
        <v>0.30518676125163391</v>
      </c>
      <c r="O11" s="79">
        <v>0.38681177680313705</v>
      </c>
      <c r="P11" s="79">
        <v>0.33</v>
      </c>
      <c r="Q11" s="97">
        <v>1.01</v>
      </c>
      <c r="R11" s="4">
        <v>0.27429652500000001</v>
      </c>
      <c r="S11" s="79">
        <v>8.8462622000000005E-2</v>
      </c>
      <c r="T11" s="79">
        <v>5.7843301E-2</v>
      </c>
      <c r="U11"/>
    </row>
    <row r="12" spans="1:28" x14ac:dyDescent="0.3">
      <c r="A12" s="93" t="s">
        <v>260</v>
      </c>
      <c r="B12" s="4">
        <v>-8.6101093823529429E-2</v>
      </c>
      <c r="C12" s="4">
        <v>0.11592756603315046</v>
      </c>
      <c r="D12" s="4">
        <v>0.5265365016111111</v>
      </c>
      <c r="E12" s="4">
        <v>0.14792609784277311</v>
      </c>
      <c r="F12" s="4">
        <f t="shared" si="2"/>
        <v>0.61263759543464058</v>
      </c>
      <c r="G12" s="79">
        <v>2.6692621414781347E-3</v>
      </c>
      <c r="H12" s="79">
        <v>0.01</v>
      </c>
      <c r="I12" s="97">
        <v>1.17</v>
      </c>
      <c r="J12" s="4">
        <v>-0.50914506323529407</v>
      </c>
      <c r="K12" s="4">
        <v>0.14992783628563988</v>
      </c>
      <c r="L12" s="4">
        <v>0.17232812277777781</v>
      </c>
      <c r="M12" s="4">
        <v>0.18329684432018956</v>
      </c>
      <c r="N12" s="4">
        <f t="shared" si="3"/>
        <v>0.68147318601307183</v>
      </c>
      <c r="O12" s="79">
        <v>0.01</v>
      </c>
      <c r="P12" s="79">
        <v>0.02</v>
      </c>
      <c r="Q12" s="97">
        <v>1.06</v>
      </c>
      <c r="R12" s="4">
        <v>0.323527695</v>
      </c>
      <c r="S12" s="79">
        <v>1.171568E-3</v>
      </c>
      <c r="T12" s="79">
        <v>2.3915920000000001E-3</v>
      </c>
      <c r="U12"/>
    </row>
    <row r="13" spans="1:28" x14ac:dyDescent="0.3">
      <c r="A13" s="93" t="s">
        <v>261</v>
      </c>
      <c r="B13" s="4">
        <v>-0.28204060282352944</v>
      </c>
      <c r="C13" s="4">
        <v>0.24695901663621658</v>
      </c>
      <c r="D13" s="4">
        <v>-0.18798847772222224</v>
      </c>
      <c r="E13" s="4">
        <v>0.30821728596688025</v>
      </c>
      <c r="F13" s="4">
        <f t="shared" si="2"/>
        <v>9.4052125101307199E-2</v>
      </c>
      <c r="G13" s="79">
        <v>0.81329988801332453</v>
      </c>
      <c r="H13" s="79">
        <v>0.36</v>
      </c>
      <c r="I13" s="97">
        <v>0.88</v>
      </c>
      <c r="J13" s="4">
        <v>-0.34113794241176476</v>
      </c>
      <c r="K13" s="4">
        <v>0.21638188547560769</v>
      </c>
      <c r="L13" s="4">
        <v>-0.87239889011111105</v>
      </c>
      <c r="M13" s="4">
        <v>0.24584595305901752</v>
      </c>
      <c r="N13" s="4">
        <f t="shared" si="3"/>
        <v>-0.53126094769934629</v>
      </c>
      <c r="O13" s="79">
        <v>0.11438038801987238</v>
      </c>
      <c r="P13" s="79">
        <v>0.14000000000000001</v>
      </c>
      <c r="Q13" s="97">
        <v>1.47</v>
      </c>
      <c r="R13" s="4">
        <v>-0.109302206</v>
      </c>
      <c r="S13" s="79">
        <v>0.50614487900000005</v>
      </c>
      <c r="T13" s="79">
        <v>0.21110709999999999</v>
      </c>
      <c r="U13"/>
    </row>
    <row r="14" spans="1:28" x14ac:dyDescent="0.3">
      <c r="A14" s="93" t="s">
        <v>262</v>
      </c>
      <c r="B14" s="4">
        <v>4.989208147058824E-2</v>
      </c>
      <c r="C14" s="4">
        <v>0.28315761278585672</v>
      </c>
      <c r="D14" s="4">
        <v>0.33865593711111119</v>
      </c>
      <c r="E14" s="4">
        <v>0.23789531297446914</v>
      </c>
      <c r="F14" s="4">
        <f t="shared" si="2"/>
        <v>0.28876385564052298</v>
      </c>
      <c r="G14" s="79">
        <v>0.44070903022198521</v>
      </c>
      <c r="H14" s="79">
        <v>0.24</v>
      </c>
      <c r="I14" s="97">
        <v>0.82</v>
      </c>
      <c r="J14" s="4">
        <v>-0.28783384199999995</v>
      </c>
      <c r="K14" s="4">
        <v>0.28430397608395908</v>
      </c>
      <c r="L14" s="4">
        <v>-0.26525208722222221</v>
      </c>
      <c r="M14" s="4">
        <v>0.25377172965606498</v>
      </c>
      <c r="N14" s="4">
        <f t="shared" si="3"/>
        <v>2.2581754777777741E-2</v>
      </c>
      <c r="O14" s="79">
        <v>0.95311304247999851</v>
      </c>
      <c r="P14" s="79">
        <v>0.59</v>
      </c>
      <c r="Q14" s="97">
        <v>1.01</v>
      </c>
      <c r="R14" s="4">
        <v>7.7836402999999998E-2</v>
      </c>
      <c r="S14" s="79">
        <v>0.63248730799999997</v>
      </c>
      <c r="T14" s="79">
        <v>0.246982014</v>
      </c>
      <c r="U14"/>
    </row>
    <row r="15" spans="1:28" x14ac:dyDescent="0.3">
      <c r="A15" s="93" t="s">
        <v>263</v>
      </c>
      <c r="B15" s="4">
        <v>0.3146887047647059</v>
      </c>
      <c r="C15" s="4">
        <v>0.28226142750313477</v>
      </c>
      <c r="D15" s="4">
        <v>0.34955673022222217</v>
      </c>
      <c r="E15" s="4">
        <v>0.2738509720601453</v>
      </c>
      <c r="F15" s="4">
        <f t="shared" si="2"/>
        <v>3.4868025457516272E-2</v>
      </c>
      <c r="G15" s="79">
        <v>0.92988957818741069</v>
      </c>
      <c r="H15" s="79">
        <v>0.39</v>
      </c>
      <c r="I15" s="97">
        <v>0.55000000000000004</v>
      </c>
      <c r="J15" s="4">
        <v>-0.15362269847058821</v>
      </c>
      <c r="K15" s="4">
        <v>0.2680878888090934</v>
      </c>
      <c r="L15" s="4">
        <v>-0.52515644000000006</v>
      </c>
      <c r="M15" s="4">
        <v>0.23644959395017681</v>
      </c>
      <c r="N15" s="4">
        <f t="shared" si="3"/>
        <v>-0.37153374152941188</v>
      </c>
      <c r="O15" s="79">
        <v>0.3063720342107108</v>
      </c>
      <c r="P15" s="79">
        <v>0.28000000000000003</v>
      </c>
      <c r="Q15" s="97">
        <v>0.82</v>
      </c>
      <c r="R15" s="4">
        <v>-8.4166429000000001E-2</v>
      </c>
      <c r="S15" s="79">
        <v>0.59808976400000002</v>
      </c>
      <c r="T15" s="79">
        <v>0.23649236800000001</v>
      </c>
      <c r="U15"/>
    </row>
    <row r="16" spans="1:28" x14ac:dyDescent="0.3">
      <c r="A16" s="93" t="s">
        <v>515</v>
      </c>
      <c r="B16" s="4">
        <v>-0.21489746347058822</v>
      </c>
      <c r="C16" s="4">
        <v>0.18057852858764203</v>
      </c>
      <c r="D16" s="4">
        <v>0.73753821100000017</v>
      </c>
      <c r="E16" s="4">
        <v>0.21083867198046363</v>
      </c>
      <c r="F16" s="4">
        <f t="shared" si="2"/>
        <v>0.95243567447058841</v>
      </c>
      <c r="G16" s="79">
        <v>1.655785772428663E-3</v>
      </c>
      <c r="H16" s="79">
        <v>0.01</v>
      </c>
      <c r="I16" s="97">
        <v>1.22</v>
      </c>
      <c r="J16" s="4">
        <v>-0.4273583917058823</v>
      </c>
      <c r="K16" s="4">
        <v>0.21753331689710256</v>
      </c>
      <c r="L16" s="4">
        <v>0.38676264249999998</v>
      </c>
      <c r="M16" s="4">
        <v>0.25936090981522947</v>
      </c>
      <c r="N16" s="4">
        <f t="shared" si="3"/>
        <v>0.81412103420588222</v>
      </c>
      <c r="O16" s="79">
        <v>2.2065068265607547E-2</v>
      </c>
      <c r="P16" s="79">
        <v>0.05</v>
      </c>
      <c r="Q16" s="97">
        <v>0.93</v>
      </c>
      <c r="R16" s="4">
        <v>0.44163917699999999</v>
      </c>
      <c r="S16" s="79">
        <v>1.995424E-3</v>
      </c>
      <c r="T16" s="79">
        <v>3.6044990000000002E-3</v>
      </c>
      <c r="U16"/>
    </row>
    <row r="17" spans="1:21" x14ac:dyDescent="0.3">
      <c r="A17" s="93" t="s">
        <v>265</v>
      </c>
      <c r="B17" s="4">
        <v>-0.41005371629411752</v>
      </c>
      <c r="C17" s="4">
        <v>0.21468725467344471</v>
      </c>
      <c r="D17" s="4">
        <v>0.31784691661111109</v>
      </c>
      <c r="E17" s="4">
        <v>0.15583320029810238</v>
      </c>
      <c r="F17" s="4">
        <f t="shared" si="2"/>
        <v>0.72790063290522866</v>
      </c>
      <c r="G17" s="79">
        <v>1.0214746609095417E-2</v>
      </c>
      <c r="H17" s="79">
        <v>0.02</v>
      </c>
      <c r="I17" s="97">
        <v>1.04</v>
      </c>
      <c r="J17" s="4">
        <v>-0.94497667141176456</v>
      </c>
      <c r="K17" s="4">
        <v>0.24974889116418433</v>
      </c>
      <c r="L17" s="4">
        <v>-0.25832440288888886</v>
      </c>
      <c r="M17" s="4">
        <v>0.26845831764997824</v>
      </c>
      <c r="N17" s="4">
        <f t="shared" si="3"/>
        <v>0.68665226852287575</v>
      </c>
      <c r="O17" s="79">
        <v>7.0009473566808644E-2</v>
      </c>
      <c r="P17" s="79">
        <v>0.1</v>
      </c>
      <c r="Q17" s="97">
        <v>0.9</v>
      </c>
      <c r="R17" s="4">
        <v>0.35363822499999997</v>
      </c>
      <c r="S17" s="79">
        <v>7.9715389999999997E-3</v>
      </c>
      <c r="T17" s="79">
        <v>9.8115249999999998E-3</v>
      </c>
      <c r="U17"/>
    </row>
    <row r="18" spans="1:21" x14ac:dyDescent="0.3">
      <c r="F18" s="11"/>
    </row>
    <row r="22" spans="1:21" x14ac:dyDescent="0.3">
      <c r="I22"/>
    </row>
    <row r="23" spans="1:21" x14ac:dyDescent="0.3">
      <c r="I23"/>
    </row>
    <row r="24" spans="1:21" x14ac:dyDescent="0.3">
      <c r="I24"/>
    </row>
    <row r="25" spans="1:21" x14ac:dyDescent="0.3">
      <c r="I25"/>
    </row>
    <row r="26" spans="1:21" x14ac:dyDescent="0.3">
      <c r="I26"/>
    </row>
    <row r="27" spans="1:21" x14ac:dyDescent="0.3">
      <c r="I27"/>
    </row>
    <row r="28" spans="1:21" x14ac:dyDescent="0.3">
      <c r="I28"/>
    </row>
    <row r="29" spans="1:21" x14ac:dyDescent="0.3">
      <c r="I29"/>
    </row>
    <row r="30" spans="1:21" x14ac:dyDescent="0.3">
      <c r="I30"/>
    </row>
    <row r="31" spans="1:21" x14ac:dyDescent="0.3">
      <c r="I31"/>
    </row>
    <row r="32" spans="1:21" x14ac:dyDescent="0.3">
      <c r="I32"/>
    </row>
    <row r="33" spans="9:9" x14ac:dyDescent="0.3">
      <c r="I33"/>
    </row>
    <row r="34" spans="9:9" x14ac:dyDescent="0.3">
      <c r="I34"/>
    </row>
    <row r="35" spans="9:9" x14ac:dyDescent="0.3">
      <c r="I35"/>
    </row>
  </sheetData>
  <mergeCells count="10">
    <mergeCell ref="A1:A3"/>
    <mergeCell ref="V1:AB1"/>
    <mergeCell ref="B2:C2"/>
    <mergeCell ref="D2:E2"/>
    <mergeCell ref="J2:K2"/>
    <mergeCell ref="L2:M2"/>
    <mergeCell ref="R1:T1"/>
    <mergeCell ref="B1:I1"/>
    <mergeCell ref="J1:Q1"/>
    <mergeCell ref="R2:T2"/>
  </mergeCells>
  <conditionalFormatting sqref="G4:G17 O4:O17 S4:S17">
    <cfRule type="cellIs" dxfId="165" priority="9" operator="lessThan">
      <formula>0.0549</formula>
    </cfRule>
  </conditionalFormatting>
  <conditionalFormatting sqref="G4:G17 O4:O17 S4:S17">
    <cfRule type="cellIs" dxfId="164" priority="8" operator="lessThan">
      <formula>0.0549</formula>
    </cfRule>
  </conditionalFormatting>
  <conditionalFormatting sqref="T4:T6 T12 T16:T17">
    <cfRule type="cellIs" dxfId="163" priority="7" operator="lessThan">
      <formula>0.1</formula>
    </cfRule>
  </conditionalFormatting>
  <conditionalFormatting sqref="F4 F12 F16:F17 N4:N6 N12 N16">
    <cfRule type="cellIs" dxfId="162" priority="5" operator="lessThan">
      <formula>0</formula>
    </cfRule>
    <cfRule type="cellIs" dxfId="161" priority="6" operator="greaterThan">
      <formula>0</formula>
    </cfRule>
  </conditionalFormatting>
  <conditionalFormatting sqref="H4:I17 P4:Q17">
    <cfRule type="cellIs" dxfId="160" priority="4" operator="lessThan">
      <formula>0.1</formula>
    </cfRule>
  </conditionalFormatting>
  <conditionalFormatting sqref="T4:T17">
    <cfRule type="cellIs" dxfId="159" priority="3" operator="lessThan">
      <formula>0.1</formula>
    </cfRule>
  </conditionalFormatting>
  <conditionalFormatting sqref="I4:I17 Q4:Q17">
    <cfRule type="cellIs" dxfId="158" priority="2" operator="greaterThan">
      <formula>1</formula>
    </cfRule>
  </conditionalFormatting>
  <conditionalFormatting sqref="R4:R6 R12 R16:R17">
    <cfRule type="cellIs" dxfId="157" priority="1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4"/>
  <sheetViews>
    <sheetView zoomScale="85" zoomScaleNormal="85" workbookViewId="0">
      <selection activeCell="G20" sqref="G20"/>
    </sheetView>
  </sheetViews>
  <sheetFormatPr defaultColWidth="8.6640625" defaultRowHeight="14.4" x14ac:dyDescent="0.3"/>
  <cols>
    <col min="1" max="1" width="17.88671875" style="1" bestFit="1" customWidth="1"/>
    <col min="2" max="5" width="8.6640625" style="1"/>
    <col min="6" max="6" width="9.44140625" style="1" bestFit="1" customWidth="1"/>
    <col min="7" max="7" width="11.109375" style="1" customWidth="1"/>
    <col min="8" max="12" width="8.6640625" style="1"/>
    <col min="13" max="13" width="11.33203125" style="1" customWidth="1"/>
    <col min="14" max="14" width="12.33203125" style="1" bestFit="1" customWidth="1"/>
    <col min="15" max="16384" width="8.6640625" style="1"/>
  </cols>
  <sheetData>
    <row r="1" spans="1:22" ht="15" customHeight="1" x14ac:dyDescent="0.3">
      <c r="A1" s="139" t="s">
        <v>83</v>
      </c>
      <c r="B1" s="142" t="s">
        <v>142</v>
      </c>
      <c r="C1" s="134"/>
      <c r="D1" s="134"/>
      <c r="E1" s="134"/>
      <c r="F1" s="134"/>
      <c r="G1" s="143"/>
      <c r="H1" s="142" t="s">
        <v>143</v>
      </c>
      <c r="I1" s="134"/>
      <c r="J1" s="134"/>
      <c r="K1" s="134"/>
      <c r="L1" s="134"/>
      <c r="M1" s="143"/>
      <c r="N1" s="63" t="s">
        <v>290</v>
      </c>
      <c r="P1" s="136" t="s">
        <v>79</v>
      </c>
      <c r="Q1" s="137"/>
      <c r="R1" s="137"/>
      <c r="S1" s="137"/>
      <c r="T1" s="137"/>
      <c r="U1" s="137"/>
      <c r="V1" s="138"/>
    </row>
    <row r="2" spans="1:22" ht="28.8" x14ac:dyDescent="0.3">
      <c r="A2" s="139"/>
      <c r="B2" s="131" t="s">
        <v>1029</v>
      </c>
      <c r="C2" s="131"/>
      <c r="D2" s="131" t="s">
        <v>1030</v>
      </c>
      <c r="E2" s="131"/>
      <c r="F2" s="61" t="s">
        <v>1031</v>
      </c>
      <c r="G2" s="29" t="s">
        <v>3</v>
      </c>
      <c r="H2" s="131" t="s">
        <v>1029</v>
      </c>
      <c r="I2" s="131"/>
      <c r="J2" s="131" t="s">
        <v>1030</v>
      </c>
      <c r="K2" s="131"/>
      <c r="L2" s="61" t="s">
        <v>1031</v>
      </c>
      <c r="M2" s="29" t="s">
        <v>3</v>
      </c>
      <c r="N2" s="62" t="s">
        <v>0</v>
      </c>
      <c r="P2" s="12" t="s">
        <v>11</v>
      </c>
      <c r="Q2" s="12" t="s">
        <v>12</v>
      </c>
      <c r="R2" s="12" t="s">
        <v>13</v>
      </c>
      <c r="S2" s="12" t="s">
        <v>14</v>
      </c>
      <c r="T2" s="12" t="s">
        <v>15</v>
      </c>
      <c r="U2" s="12" t="s">
        <v>16</v>
      </c>
      <c r="V2" s="12" t="s">
        <v>17</v>
      </c>
    </row>
    <row r="3" spans="1:22" x14ac:dyDescent="0.3">
      <c r="A3" s="139"/>
      <c r="B3" s="73" t="s">
        <v>4</v>
      </c>
      <c r="C3" s="71" t="s">
        <v>5</v>
      </c>
      <c r="D3" s="71" t="s">
        <v>4</v>
      </c>
      <c r="E3" s="71" t="s">
        <v>5</v>
      </c>
      <c r="F3" s="71" t="s">
        <v>77</v>
      </c>
      <c r="G3" s="72" t="s">
        <v>7</v>
      </c>
      <c r="H3" s="73" t="s">
        <v>4</v>
      </c>
      <c r="I3" s="71" t="s">
        <v>5</v>
      </c>
      <c r="J3" s="71" t="s">
        <v>4</v>
      </c>
      <c r="K3" s="71" t="s">
        <v>5</v>
      </c>
      <c r="L3" s="71" t="s">
        <v>77</v>
      </c>
      <c r="M3" s="72" t="s">
        <v>7</v>
      </c>
      <c r="N3" s="73" t="s">
        <v>7</v>
      </c>
      <c r="P3" s="21" t="s">
        <v>141</v>
      </c>
      <c r="Q3" s="2" t="s">
        <v>19</v>
      </c>
      <c r="R3" s="4">
        <v>1.5897561124344228</v>
      </c>
      <c r="S3" s="4">
        <v>5.5641463935204811</v>
      </c>
      <c r="T3" s="2">
        <v>6</v>
      </c>
      <c r="U3" s="2">
        <v>20.999999999999996</v>
      </c>
      <c r="V3" s="79">
        <v>1.3827363319341196E-3</v>
      </c>
    </row>
    <row r="4" spans="1:22" x14ac:dyDescent="0.3">
      <c r="A4" s="8" t="s">
        <v>75</v>
      </c>
      <c r="B4" s="13">
        <v>2781.1706666666664</v>
      </c>
      <c r="C4" s="14">
        <v>266.68792743259479</v>
      </c>
      <c r="D4" s="14">
        <v>3456.8014999999996</v>
      </c>
      <c r="E4" s="14">
        <v>269.59403940286245</v>
      </c>
      <c r="F4" s="15">
        <f>D4-B4</f>
        <v>675.63083333333316</v>
      </c>
      <c r="G4" s="117">
        <v>8.6735098061257329E-2</v>
      </c>
      <c r="H4" s="13">
        <v>2378.7828500000001</v>
      </c>
      <c r="I4" s="14">
        <v>240.0642234224816</v>
      </c>
      <c r="J4" s="14">
        <v>2681.8931153846156</v>
      </c>
      <c r="K4" s="14">
        <v>193.10268923065121</v>
      </c>
      <c r="L4" s="15">
        <f>J4-H4</f>
        <v>303.11026538461556</v>
      </c>
      <c r="M4" s="117">
        <v>0.33783455962876296</v>
      </c>
      <c r="N4" s="118">
        <v>0.10171243623616401</v>
      </c>
      <c r="P4" s="21" t="s">
        <v>144</v>
      </c>
      <c r="Q4" s="2" t="s">
        <v>19</v>
      </c>
      <c r="R4" s="4">
        <v>3.0815740074364042</v>
      </c>
      <c r="S4" s="4">
        <v>8.2175306864970779</v>
      </c>
      <c r="T4" s="2">
        <v>6</v>
      </c>
      <c r="U4" s="2">
        <v>15.999999999999998</v>
      </c>
      <c r="V4" s="79">
        <v>3.5782322993267859E-4</v>
      </c>
    </row>
    <row r="5" spans="1:22" x14ac:dyDescent="0.3">
      <c r="A5" s="8" t="s">
        <v>76</v>
      </c>
      <c r="B5" s="13">
        <v>1289.8058333333336</v>
      </c>
      <c r="C5" s="14">
        <v>107.75679995771159</v>
      </c>
      <c r="D5" s="14">
        <v>1460.8143125000001</v>
      </c>
      <c r="E5" s="14">
        <v>114.83248499107177</v>
      </c>
      <c r="F5" s="15">
        <f t="shared" ref="F5:F12" si="0">D5-B5</f>
        <v>171.00847916666658</v>
      </c>
      <c r="G5" s="117">
        <v>0.28755061995050613</v>
      </c>
      <c r="H5" s="13">
        <v>1033.1227000000001</v>
      </c>
      <c r="I5" s="14">
        <v>112.62599997008782</v>
      </c>
      <c r="J5" s="14">
        <v>1165.0825384615384</v>
      </c>
      <c r="K5" s="14">
        <v>92.434168319676019</v>
      </c>
      <c r="L5" s="15">
        <f t="shared" ref="L5:L12" si="1">J5-H5</f>
        <v>131.95983846153831</v>
      </c>
      <c r="M5" s="117">
        <v>0.37655615407523751</v>
      </c>
      <c r="N5" s="118">
        <v>0.26574359395908675</v>
      </c>
      <c r="P5" s="16" t="s">
        <v>78</v>
      </c>
    </row>
    <row r="6" spans="1:22" x14ac:dyDescent="0.3">
      <c r="A6" s="8" t="s">
        <v>285</v>
      </c>
      <c r="B6" s="13">
        <v>1369.0074583333333</v>
      </c>
      <c r="C6" s="14">
        <v>120.85928807789215</v>
      </c>
      <c r="D6" s="14">
        <v>2397.7526875000003</v>
      </c>
      <c r="E6" s="14">
        <v>183.67386907892069</v>
      </c>
      <c r="F6" s="15">
        <f t="shared" si="0"/>
        <v>1028.7452291666671</v>
      </c>
      <c r="G6" s="117">
        <v>8.9400488779377545E-5</v>
      </c>
      <c r="H6" s="13">
        <v>1303.7663</v>
      </c>
      <c r="I6" s="14">
        <v>93.15567992646622</v>
      </c>
      <c r="J6" s="14">
        <v>1842.7645769230769</v>
      </c>
      <c r="K6" s="14">
        <v>171.61037083737634</v>
      </c>
      <c r="L6" s="15">
        <f t="shared" si="1"/>
        <v>538.9982769230769</v>
      </c>
      <c r="M6" s="117">
        <v>1.287205137400976E-2</v>
      </c>
      <c r="N6" s="118">
        <v>4.2453298363987526E-4</v>
      </c>
    </row>
    <row r="7" spans="1:22" x14ac:dyDescent="0.3">
      <c r="A7" s="8" t="s">
        <v>72</v>
      </c>
      <c r="B7" s="13">
        <v>281.96945833333331</v>
      </c>
      <c r="C7" s="14">
        <v>25.640928545067386</v>
      </c>
      <c r="D7" s="14">
        <v>268.56284374999996</v>
      </c>
      <c r="E7" s="14">
        <v>20.223592005724345</v>
      </c>
      <c r="F7" s="15">
        <f t="shared" si="0"/>
        <v>-13.406614583333351</v>
      </c>
      <c r="G7" s="117">
        <v>0.68529016926649122</v>
      </c>
      <c r="H7" s="13">
        <v>281.55559999999997</v>
      </c>
      <c r="I7" s="14">
        <v>20.089305824077989</v>
      </c>
      <c r="J7" s="14">
        <v>250.88742307692306</v>
      </c>
      <c r="K7" s="14">
        <v>17.651406179715597</v>
      </c>
      <c r="L7" s="15">
        <f t="shared" si="1"/>
        <v>-30.668176923076913</v>
      </c>
      <c r="M7" s="117">
        <v>0.26531933349435932</v>
      </c>
      <c r="N7" s="118">
        <v>0.5503816698848214</v>
      </c>
    </row>
    <row r="8" spans="1:22" x14ac:dyDescent="0.3">
      <c r="A8" s="8" t="s">
        <v>73</v>
      </c>
      <c r="B8" s="13">
        <v>176.79154166666663</v>
      </c>
      <c r="C8" s="14">
        <v>17.370297279697596</v>
      </c>
      <c r="D8" s="14">
        <v>169.39256249999997</v>
      </c>
      <c r="E8" s="14">
        <v>11.995325680488619</v>
      </c>
      <c r="F8" s="15">
        <f t="shared" si="0"/>
        <v>-7.3989791666666633</v>
      </c>
      <c r="G8" s="117">
        <v>0.72952612308219011</v>
      </c>
      <c r="H8" s="13">
        <v>185.76835</v>
      </c>
      <c r="I8" s="14">
        <v>17.461106810733195</v>
      </c>
      <c r="J8" s="14">
        <v>165.84926923076924</v>
      </c>
      <c r="K8" s="14">
        <v>13.572853947878242</v>
      </c>
      <c r="L8" s="15">
        <f t="shared" si="1"/>
        <v>-19.91908076923076</v>
      </c>
      <c r="M8" s="117">
        <v>0.37953953179305655</v>
      </c>
      <c r="N8" s="118">
        <v>0.53851208205019541</v>
      </c>
    </row>
    <row r="9" spans="1:22" x14ac:dyDescent="0.3">
      <c r="A9" s="8" t="s">
        <v>74</v>
      </c>
      <c r="B9" s="13">
        <v>342.68670833333334</v>
      </c>
      <c r="C9" s="14">
        <v>29.27477194658335</v>
      </c>
      <c r="D9" s="14">
        <v>339.07181249999996</v>
      </c>
      <c r="E9" s="14">
        <v>22.761341079452162</v>
      </c>
      <c r="F9" s="15">
        <f t="shared" si="0"/>
        <v>-3.6148958333333781</v>
      </c>
      <c r="G9" s="117">
        <v>0.92321218486464574</v>
      </c>
      <c r="H9" s="13">
        <v>350.42410000000001</v>
      </c>
      <c r="I9" s="14">
        <v>24.230098921680945</v>
      </c>
      <c r="J9" s="14">
        <v>310.01357692307687</v>
      </c>
      <c r="K9" s="14">
        <v>20.198563800321569</v>
      </c>
      <c r="L9" s="15">
        <f t="shared" si="1"/>
        <v>-40.410523076923141</v>
      </c>
      <c r="M9" s="117">
        <v>0.21560843533384322</v>
      </c>
      <c r="N9" s="118">
        <v>0.66827973546529618</v>
      </c>
    </row>
    <row r="10" spans="1:22" x14ac:dyDescent="0.3">
      <c r="A10" s="8" t="s">
        <v>80</v>
      </c>
      <c r="B10" s="13">
        <v>5439.9839583333332</v>
      </c>
      <c r="C10" s="14">
        <v>444.39654338274084</v>
      </c>
      <c r="D10" s="14">
        <v>7315.3684999999996</v>
      </c>
      <c r="E10" s="14">
        <v>422.27242411045842</v>
      </c>
      <c r="F10" s="15">
        <f t="shared" si="0"/>
        <v>1875.3845416666663</v>
      </c>
      <c r="G10" s="117">
        <v>5.2455643607740091E-3</v>
      </c>
      <c r="H10" s="13">
        <v>4715.6718499999997</v>
      </c>
      <c r="I10" s="14">
        <v>396.8001873342555</v>
      </c>
      <c r="J10" s="14">
        <v>5689.7402307692328</v>
      </c>
      <c r="K10" s="14">
        <v>359.24119459027679</v>
      </c>
      <c r="L10" s="15">
        <f t="shared" si="1"/>
        <v>974.06838076923304</v>
      </c>
      <c r="M10" s="117">
        <v>8.3931217328258131E-2</v>
      </c>
      <c r="N10" s="118">
        <v>9.2981789772559973E-3</v>
      </c>
    </row>
    <row r="11" spans="1:22" x14ac:dyDescent="0.3">
      <c r="A11" s="8" t="s">
        <v>81</v>
      </c>
      <c r="B11" s="13">
        <v>801.44770833333348</v>
      </c>
      <c r="C11" s="14">
        <v>71.918520757749135</v>
      </c>
      <c r="D11" s="14">
        <v>777.02721874999997</v>
      </c>
      <c r="E11" s="14">
        <v>54.186564200108087</v>
      </c>
      <c r="F11" s="15">
        <f t="shared" si="0"/>
        <v>-24.420489583333506</v>
      </c>
      <c r="G11" s="117">
        <v>0.78878310748558311</v>
      </c>
      <c r="H11" s="13">
        <v>817.74804999999992</v>
      </c>
      <c r="I11" s="14">
        <v>61.400331103995519</v>
      </c>
      <c r="J11" s="14">
        <v>726.75026923076916</v>
      </c>
      <c r="K11" s="14">
        <v>50.932796840625038</v>
      </c>
      <c r="L11" s="15">
        <f t="shared" si="1"/>
        <v>-90.997780769230758</v>
      </c>
      <c r="M11" s="117">
        <v>0.26823577807349186</v>
      </c>
      <c r="N11" s="118">
        <v>0.59074466655657276</v>
      </c>
    </row>
    <row r="12" spans="1:22" x14ac:dyDescent="0.3">
      <c r="A12" s="8" t="s">
        <v>82</v>
      </c>
      <c r="B12" s="13">
        <v>6.9710557510531759</v>
      </c>
      <c r="C12" s="14">
        <v>0.45413152310370569</v>
      </c>
      <c r="D12" s="14">
        <v>9.9164263708139977</v>
      </c>
      <c r="E12" s="14">
        <v>0.78807609837738057</v>
      </c>
      <c r="F12" s="15">
        <f t="shared" si="0"/>
        <v>2.9453706197608218</v>
      </c>
      <c r="G12" s="117">
        <v>3.6121344777088745E-3</v>
      </c>
      <c r="H12" s="13">
        <v>5.9034904995453807</v>
      </c>
      <c r="I12" s="14">
        <v>0.50454166883970719</v>
      </c>
      <c r="J12" s="14">
        <v>8.1796877877095202</v>
      </c>
      <c r="K12" s="14">
        <v>0.68067872524174888</v>
      </c>
      <c r="L12" s="15">
        <f t="shared" si="1"/>
        <v>2.2761972881641395</v>
      </c>
      <c r="M12" s="117">
        <v>1.3984436506269344E-2</v>
      </c>
      <c r="N12" s="118">
        <v>4.6069325241017934E-3</v>
      </c>
    </row>
    <row r="13" spans="1:22" x14ac:dyDescent="0.3">
      <c r="A13" s="16" t="s">
        <v>286</v>
      </c>
      <c r="F13" s="11"/>
    </row>
    <row r="14" spans="1:22" x14ac:dyDescent="0.3">
      <c r="A14" s="16"/>
    </row>
  </sheetData>
  <mergeCells count="8">
    <mergeCell ref="J2:K2"/>
    <mergeCell ref="P1:V1"/>
    <mergeCell ref="A1:A3"/>
    <mergeCell ref="B1:G1"/>
    <mergeCell ref="H1:M1"/>
    <mergeCell ref="B2:C2"/>
    <mergeCell ref="D2:E2"/>
    <mergeCell ref="H2:I2"/>
  </mergeCells>
  <conditionalFormatting sqref="G4:G12 M4:N12">
    <cfRule type="cellIs" dxfId="156" priority="2" operator="lessThan">
      <formula>0.0549</formula>
    </cfRule>
  </conditionalFormatting>
  <conditionalFormatting sqref="F6 F10 F12 L6 L12">
    <cfRule type="cellIs" dxfId="155" priority="1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9"/>
  <sheetViews>
    <sheetView zoomScale="85" zoomScaleNormal="85" workbookViewId="0">
      <selection activeCell="J2" sqref="J2:N2"/>
    </sheetView>
  </sheetViews>
  <sheetFormatPr defaultColWidth="8.6640625" defaultRowHeight="14.4" x14ac:dyDescent="0.3"/>
  <cols>
    <col min="1" max="1" width="30.109375" style="1" customWidth="1"/>
    <col min="2" max="5" width="8.6640625" style="1"/>
    <col min="6" max="6" width="9.44140625" style="1" bestFit="1" customWidth="1"/>
    <col min="7" max="13" width="8.6640625" style="1"/>
    <col min="14" max="14" width="9.44140625" style="1" bestFit="1" customWidth="1"/>
    <col min="15" max="17" width="8.6640625" style="1"/>
    <col min="18" max="18" width="11.33203125" style="1" customWidth="1"/>
    <col min="19" max="16384" width="8.6640625" style="1"/>
  </cols>
  <sheetData>
    <row r="1" spans="1:28" ht="14.4" customHeight="1" x14ac:dyDescent="0.3">
      <c r="A1" s="134" t="s">
        <v>293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4" t="s">
        <v>290</v>
      </c>
      <c r="S1" s="134"/>
      <c r="T1" s="134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4"/>
      <c r="B2" s="131" t="s">
        <v>1029</v>
      </c>
      <c r="C2" s="131"/>
      <c r="D2" s="131" t="s">
        <v>1030</v>
      </c>
      <c r="E2" s="131"/>
      <c r="F2" s="127" t="s">
        <v>1032</v>
      </c>
      <c r="G2" s="94" t="s">
        <v>3</v>
      </c>
      <c r="H2" s="91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94" t="s">
        <v>3</v>
      </c>
      <c r="P2" s="91"/>
      <c r="Q2" s="91" t="s">
        <v>502</v>
      </c>
      <c r="R2" s="134" t="s">
        <v>0</v>
      </c>
      <c r="S2" s="134"/>
      <c r="T2" s="134"/>
      <c r="V2" s="60" t="s">
        <v>11</v>
      </c>
      <c r="W2" s="60" t="s">
        <v>12</v>
      </c>
      <c r="X2" s="60" t="s">
        <v>13</v>
      </c>
      <c r="Y2" s="60" t="s">
        <v>14</v>
      </c>
      <c r="Z2" s="60" t="s">
        <v>15</v>
      </c>
      <c r="AA2" s="60" t="s">
        <v>16</v>
      </c>
      <c r="AB2" s="60" t="s">
        <v>17</v>
      </c>
    </row>
    <row r="3" spans="1:28" x14ac:dyDescent="0.3">
      <c r="A3" s="134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2" t="s">
        <v>505</v>
      </c>
      <c r="S3" s="91" t="s">
        <v>7</v>
      </c>
      <c r="T3" s="91" t="s">
        <v>8</v>
      </c>
      <c r="V3" s="60" t="s">
        <v>141</v>
      </c>
      <c r="W3" s="2" t="s">
        <v>19</v>
      </c>
      <c r="X3" s="14">
        <v>1.5897561124344228</v>
      </c>
      <c r="Y3" s="14">
        <v>5.5641463935204811</v>
      </c>
      <c r="Z3" s="2">
        <v>6</v>
      </c>
      <c r="AA3" s="2">
        <v>20.999999999999996</v>
      </c>
      <c r="AB3" s="79">
        <v>1.3827363319341196E-3</v>
      </c>
    </row>
    <row r="4" spans="1:28" x14ac:dyDescent="0.3">
      <c r="A4" s="93" t="s">
        <v>294</v>
      </c>
      <c r="B4" s="4">
        <v>-0.44251778882352938</v>
      </c>
      <c r="C4" s="4">
        <v>0.38250815416848022</v>
      </c>
      <c r="D4" s="4">
        <v>1.0209684915555555</v>
      </c>
      <c r="E4" s="4">
        <v>0.27483872470896442</v>
      </c>
      <c r="F4" s="4">
        <f>D4-B4</f>
        <v>1.4634862803790849</v>
      </c>
      <c r="G4" s="79">
        <v>4.1999999999999997E-3</v>
      </c>
      <c r="H4" s="79">
        <v>0.01</v>
      </c>
      <c r="I4" s="4">
        <v>1.1399999999999999</v>
      </c>
      <c r="J4" s="4">
        <v>-0.84871430835294126</v>
      </c>
      <c r="K4" s="4">
        <v>0.27360212105175635</v>
      </c>
      <c r="L4" s="4">
        <v>0.21665872544444448</v>
      </c>
      <c r="M4" s="4">
        <v>0.34823828333198042</v>
      </c>
      <c r="N4" s="4">
        <f>L4-J4</f>
        <v>1.0653730337973857</v>
      </c>
      <c r="O4" s="79">
        <v>0.02</v>
      </c>
      <c r="P4" s="79">
        <v>0.05</v>
      </c>
      <c r="Q4" s="4">
        <v>1.1599999999999999</v>
      </c>
      <c r="R4" s="4">
        <v>0.63221482900000003</v>
      </c>
      <c r="S4" s="79">
        <v>1.1079670000000001E-3</v>
      </c>
      <c r="T4" s="79">
        <v>2.3377839999999999E-3</v>
      </c>
      <c r="U4"/>
      <c r="V4" s="60" t="s">
        <v>144</v>
      </c>
      <c r="W4" s="2" t="s">
        <v>19</v>
      </c>
      <c r="X4" s="14">
        <v>3.0815740074364042</v>
      </c>
      <c r="Y4" s="14">
        <v>8.2175306864970779</v>
      </c>
      <c r="Z4" s="2">
        <v>6</v>
      </c>
      <c r="AA4" s="2">
        <v>15.999999999999998</v>
      </c>
      <c r="AB4" s="79">
        <v>3.5782322993267859E-4</v>
      </c>
    </row>
    <row r="5" spans="1:28" x14ac:dyDescent="0.3">
      <c r="A5" s="93" t="s">
        <v>295</v>
      </c>
      <c r="B5" s="4">
        <v>-0.21683576311764707</v>
      </c>
      <c r="C5" s="4">
        <v>0.19831875436123647</v>
      </c>
      <c r="D5" s="4">
        <v>0.3681575462777778</v>
      </c>
      <c r="E5" s="4">
        <v>0.14853802970716498</v>
      </c>
      <c r="F5" s="4">
        <f>D5-B5</f>
        <v>0.58499330939542493</v>
      </c>
      <c r="G5" s="79">
        <v>0.02</v>
      </c>
      <c r="H5" s="79">
        <v>0.04</v>
      </c>
      <c r="I5" s="4">
        <v>0.93</v>
      </c>
      <c r="J5" s="4">
        <v>-0.35837613564705878</v>
      </c>
      <c r="K5" s="4">
        <v>0.17479729824463747</v>
      </c>
      <c r="L5" s="4">
        <v>9.0604471666666884E-3</v>
      </c>
      <c r="M5" s="4">
        <v>0.19462426060670629</v>
      </c>
      <c r="N5" s="4">
        <f>L5-J5</f>
        <v>0.36743658281372549</v>
      </c>
      <c r="O5" s="79">
        <v>0.17</v>
      </c>
      <c r="P5" s="79">
        <v>0.19</v>
      </c>
      <c r="Q5" s="4">
        <v>0.99</v>
      </c>
      <c r="R5" s="4">
        <v>0.23810747299999999</v>
      </c>
      <c r="S5" s="79">
        <v>3.2900057000000003E-2</v>
      </c>
      <c r="T5" s="79">
        <v>2.7246622000000002E-2</v>
      </c>
      <c r="U5"/>
    </row>
    <row r="6" spans="1:28" x14ac:dyDescent="0.3">
      <c r="A6" s="93" t="s">
        <v>296</v>
      </c>
      <c r="B6" s="4">
        <v>-0.44119859064705874</v>
      </c>
      <c r="C6" s="4">
        <v>0.33781364985229723</v>
      </c>
      <c r="D6" s="4">
        <v>1.0459648690555556</v>
      </c>
      <c r="E6" s="4">
        <v>0.23330191684746679</v>
      </c>
      <c r="F6" s="4">
        <f>D6-B6</f>
        <v>1.4871634597026144</v>
      </c>
      <c r="G6" s="79">
        <v>1.1000000000000001E-3</v>
      </c>
      <c r="H6" s="79">
        <v>0.01</v>
      </c>
      <c r="I6" s="4">
        <v>1.24</v>
      </c>
      <c r="J6" s="4">
        <v>-0.53768690676470587</v>
      </c>
      <c r="K6" s="4">
        <v>0.2480074344705796</v>
      </c>
      <c r="L6" s="4">
        <v>0.25884720966666663</v>
      </c>
      <c r="M6" s="4">
        <v>0.29201818163707316</v>
      </c>
      <c r="N6" s="4">
        <f>L6-J6</f>
        <v>0.79653411643137251</v>
      </c>
      <c r="O6" s="79">
        <v>0.05</v>
      </c>
      <c r="P6" s="79">
        <v>0.08</v>
      </c>
      <c r="Q6" s="4">
        <v>1.03</v>
      </c>
      <c r="R6" s="4">
        <v>0.57092439399999995</v>
      </c>
      <c r="S6" s="79">
        <v>8.6726999999999996E-4</v>
      </c>
      <c r="T6" s="79">
        <v>1.927083E-3</v>
      </c>
      <c r="U6"/>
    </row>
    <row r="7" spans="1:28" x14ac:dyDescent="0.3">
      <c r="A7" s="93" t="s">
        <v>297</v>
      </c>
      <c r="B7" s="4">
        <v>0.16285693264705878</v>
      </c>
      <c r="C7" s="4">
        <v>0.1220731366319454</v>
      </c>
      <c r="D7" s="4">
        <v>-0.28763811238888892</v>
      </c>
      <c r="E7" s="4">
        <v>9.1502807776256509E-2</v>
      </c>
      <c r="F7" s="4">
        <f>D7-B7</f>
        <v>-0.45049504503594773</v>
      </c>
      <c r="G7" s="79">
        <v>0.01</v>
      </c>
      <c r="H7" s="79">
        <v>0.02</v>
      </c>
      <c r="I7" s="4">
        <v>1.18</v>
      </c>
      <c r="J7" s="4">
        <v>0.11814782676470585</v>
      </c>
      <c r="K7" s="4">
        <v>8.7865161381761564E-2</v>
      </c>
      <c r="L7" s="4">
        <v>-0.16556851983333337</v>
      </c>
      <c r="M7" s="4">
        <v>0.12973739946540949</v>
      </c>
      <c r="N7" s="4">
        <f>L7-J7</f>
        <v>-0.28371634659803924</v>
      </c>
      <c r="O7" s="79">
        <v>0.08</v>
      </c>
      <c r="P7" s="79">
        <v>0.11</v>
      </c>
      <c r="Q7" s="4">
        <v>0.79</v>
      </c>
      <c r="R7" s="4">
        <v>-0.18355284799999999</v>
      </c>
      <c r="S7" s="79">
        <v>7.7575430000000004E-3</v>
      </c>
      <c r="T7" s="79">
        <v>9.5951700000000001E-3</v>
      </c>
      <c r="U7"/>
    </row>
    <row r="8" spans="1:28" x14ac:dyDescent="0.3">
      <c r="A8" s="93" t="s">
        <v>298</v>
      </c>
      <c r="B8" s="4">
        <v>3.5987519823529428E-2</v>
      </c>
      <c r="C8" s="4">
        <v>8.8138638627533891E-2</v>
      </c>
      <c r="D8" s="4">
        <v>-2.3816793499999999E-2</v>
      </c>
      <c r="E8" s="4">
        <v>0.13197932477778263</v>
      </c>
      <c r="F8" s="4">
        <f>D8-B8</f>
        <v>-5.9804313323529423E-2</v>
      </c>
      <c r="G8" s="79">
        <v>0.71</v>
      </c>
      <c r="H8" s="79">
        <v>0.33</v>
      </c>
      <c r="I8" s="4">
        <v>0.91</v>
      </c>
      <c r="J8" s="4">
        <v>5.5962246470588249E-2</v>
      </c>
      <c r="K8" s="4">
        <v>8.0369431751403972E-2</v>
      </c>
      <c r="L8" s="4">
        <v>-3.6818659166666677E-2</v>
      </c>
      <c r="M8" s="4">
        <v>0.17900861661021816</v>
      </c>
      <c r="N8" s="4">
        <f>L8-J8</f>
        <v>-9.2780905637254926E-2</v>
      </c>
      <c r="O8" s="79">
        <v>0.64</v>
      </c>
      <c r="P8" s="79">
        <v>0.47</v>
      </c>
      <c r="Q8" s="4">
        <v>0.43</v>
      </c>
      <c r="R8" s="4">
        <v>-3.8146304999999998E-2</v>
      </c>
      <c r="S8" s="79">
        <v>0.589480216</v>
      </c>
      <c r="T8" s="79">
        <v>0.23382449699999999</v>
      </c>
      <c r="U8"/>
    </row>
    <row r="9" spans="1:28" x14ac:dyDescent="0.3">
      <c r="F9" s="11"/>
    </row>
  </sheetData>
  <mergeCells count="10">
    <mergeCell ref="A1:A3"/>
    <mergeCell ref="V1:AB1"/>
    <mergeCell ref="B2:C2"/>
    <mergeCell ref="D2:E2"/>
    <mergeCell ref="J2:K2"/>
    <mergeCell ref="L2:M2"/>
    <mergeCell ref="R1:T1"/>
    <mergeCell ref="B1:I1"/>
    <mergeCell ref="J1:Q1"/>
    <mergeCell ref="R2:T2"/>
  </mergeCells>
  <conditionalFormatting sqref="G4:G8 O4:O8 S4:S8">
    <cfRule type="cellIs" dxfId="154" priority="7" operator="lessThan">
      <formula>0.0549</formula>
    </cfRule>
  </conditionalFormatting>
  <conditionalFormatting sqref="H4:H8 P4:P8 T4:T8">
    <cfRule type="cellIs" dxfId="153" priority="6" operator="lessThan">
      <formula>0.1</formula>
    </cfRule>
  </conditionalFormatting>
  <conditionalFormatting sqref="F4:F7 N4 N6">
    <cfRule type="cellIs" dxfId="152" priority="4" operator="greaterThan">
      <formula>0</formula>
    </cfRule>
    <cfRule type="cellIs" dxfId="151" priority="5" operator="lessThan">
      <formula>0</formula>
    </cfRule>
  </conditionalFormatting>
  <conditionalFormatting sqref="I4:I8 Q4:Q8">
    <cfRule type="cellIs" dxfId="150" priority="3" operator="greaterThan">
      <formula>1</formula>
    </cfRule>
  </conditionalFormatting>
  <conditionalFormatting sqref="R4:R7">
    <cfRule type="cellIs" dxfId="149" priority="1" operator="lessThan">
      <formula>0</formula>
    </cfRule>
    <cfRule type="cellIs" dxfId="148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29"/>
  <sheetViews>
    <sheetView zoomScale="70" zoomScaleNormal="70" workbookViewId="0">
      <selection activeCell="J2" sqref="J2:N2"/>
    </sheetView>
  </sheetViews>
  <sheetFormatPr defaultColWidth="8.6640625" defaultRowHeight="14.4" x14ac:dyDescent="0.3"/>
  <cols>
    <col min="1" max="1" width="24.109375" style="1" bestFit="1" customWidth="1"/>
    <col min="2" max="5" width="8.6640625" style="1"/>
    <col min="6" max="6" width="9.88671875" style="1" bestFit="1" customWidth="1"/>
    <col min="7" max="13" width="8.6640625" style="1"/>
    <col min="14" max="14" width="9.88671875" style="1" bestFit="1" customWidth="1"/>
    <col min="15" max="17" width="8.6640625" style="1"/>
    <col min="18" max="18" width="10.33203125" style="1" customWidth="1"/>
    <col min="19" max="16384" width="8.6640625" style="1"/>
  </cols>
  <sheetData>
    <row r="1" spans="1:28" ht="14.4" customHeight="1" x14ac:dyDescent="0.3">
      <c r="A1" s="134" t="s">
        <v>385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9" t="s">
        <v>290</v>
      </c>
      <c r="S1" s="140"/>
      <c r="T1" s="141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4"/>
      <c r="B2" s="131" t="s">
        <v>1029</v>
      </c>
      <c r="C2" s="131"/>
      <c r="D2" s="131" t="s">
        <v>1030</v>
      </c>
      <c r="E2" s="131"/>
      <c r="F2" s="127" t="s">
        <v>1032</v>
      </c>
      <c r="G2" s="94" t="s">
        <v>3</v>
      </c>
      <c r="H2" s="91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94" t="s">
        <v>3</v>
      </c>
      <c r="P2" s="91"/>
      <c r="Q2" s="91" t="s">
        <v>502</v>
      </c>
      <c r="R2" s="134" t="s">
        <v>0</v>
      </c>
      <c r="S2" s="134"/>
      <c r="T2" s="134"/>
      <c r="V2" s="78" t="s">
        <v>11</v>
      </c>
      <c r="W2" s="78" t="s">
        <v>12</v>
      </c>
      <c r="X2" s="78" t="s">
        <v>13</v>
      </c>
      <c r="Y2" s="78" t="s">
        <v>14</v>
      </c>
      <c r="Z2" s="78" t="s">
        <v>15</v>
      </c>
      <c r="AA2" s="78" t="s">
        <v>16</v>
      </c>
      <c r="AB2" s="78" t="s">
        <v>17</v>
      </c>
    </row>
    <row r="3" spans="1:28" x14ac:dyDescent="0.3">
      <c r="A3" s="134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2" t="s">
        <v>505</v>
      </c>
      <c r="S3" s="91" t="s">
        <v>7</v>
      </c>
      <c r="T3" s="91" t="s">
        <v>8</v>
      </c>
      <c r="V3" s="78" t="s">
        <v>141</v>
      </c>
      <c r="W3" s="2" t="s">
        <v>19</v>
      </c>
      <c r="X3" s="4">
        <v>16.370158069557366</v>
      </c>
      <c r="Y3" s="4">
        <v>6.8208991956489031</v>
      </c>
      <c r="Z3" s="2">
        <v>24</v>
      </c>
      <c r="AA3" s="2">
        <v>10</v>
      </c>
      <c r="AB3" s="79">
        <v>1.6150304460124689E-3</v>
      </c>
    </row>
    <row r="4" spans="1:28" x14ac:dyDescent="0.3">
      <c r="A4" s="93" t="s">
        <v>363</v>
      </c>
      <c r="B4" s="4">
        <v>-0.27174201541176474</v>
      </c>
      <c r="C4" s="4">
        <v>0.22650977956187532</v>
      </c>
      <c r="D4" s="4">
        <v>0.22007080550000002</v>
      </c>
      <c r="E4" s="4">
        <v>8.8585567825274061E-2</v>
      </c>
      <c r="F4" s="4">
        <f>D4-B4</f>
        <v>0.49181282091176476</v>
      </c>
      <c r="G4" s="79">
        <v>0.06</v>
      </c>
      <c r="H4" s="79">
        <v>0.06</v>
      </c>
      <c r="I4" s="4">
        <v>0.89</v>
      </c>
      <c r="J4" s="4">
        <v>-0.80030271094117622</v>
      </c>
      <c r="K4" s="4">
        <v>0.35879659978681683</v>
      </c>
      <c r="L4" s="4">
        <v>-0.1903545507777778</v>
      </c>
      <c r="M4" s="4">
        <v>0.16298990990953302</v>
      </c>
      <c r="N4" s="4">
        <f t="shared" ref="N4:N27" si="0">L4-J4</f>
        <v>0.60994816016339848</v>
      </c>
      <c r="O4" s="79">
        <v>0.14000000000000001</v>
      </c>
      <c r="P4" s="79">
        <v>0.16</v>
      </c>
      <c r="Q4" s="4">
        <v>0.87</v>
      </c>
      <c r="R4" s="4">
        <v>0.27544024499999997</v>
      </c>
      <c r="S4" s="79">
        <v>4.7422645999999999E-2</v>
      </c>
      <c r="T4" s="79">
        <v>3.5865111999999998E-2</v>
      </c>
      <c r="V4" s="78" t="s">
        <v>144</v>
      </c>
      <c r="W4" s="2" t="s">
        <v>19</v>
      </c>
      <c r="X4" s="4">
        <v>12.12919177546453</v>
      </c>
      <c r="Y4" s="4">
        <v>5.0538299064435543</v>
      </c>
      <c r="Z4" s="2">
        <v>24</v>
      </c>
      <c r="AA4" s="2">
        <v>10</v>
      </c>
      <c r="AB4" s="79">
        <v>5.4838164187934321E-3</v>
      </c>
    </row>
    <row r="5" spans="1:28" x14ac:dyDescent="0.3">
      <c r="A5" s="93" t="s">
        <v>364</v>
      </c>
      <c r="B5" s="4">
        <v>-0.27162872294117646</v>
      </c>
      <c r="C5" s="4">
        <v>0.18518607554100047</v>
      </c>
      <c r="D5" s="4">
        <v>0.56463589288888882</v>
      </c>
      <c r="E5" s="4">
        <v>0.16324126070274064</v>
      </c>
      <c r="F5" s="4">
        <f t="shared" ref="F5:F27" si="1">D5-B5</f>
        <v>0.83626461583006528</v>
      </c>
      <c r="G5" s="79">
        <v>1.9E-3</v>
      </c>
      <c r="H5" s="79">
        <v>0.01</v>
      </c>
      <c r="I5" s="4">
        <v>1.28</v>
      </c>
      <c r="J5" s="4">
        <v>-0.47573310752941173</v>
      </c>
      <c r="K5" s="4">
        <v>0.18559427019297647</v>
      </c>
      <c r="L5" s="4">
        <v>0.21254093461111109</v>
      </c>
      <c r="M5" s="4">
        <v>0.19268021406046265</v>
      </c>
      <c r="N5" s="4">
        <f t="shared" si="0"/>
        <v>0.68827404214052279</v>
      </c>
      <c r="O5" s="79">
        <v>0.01</v>
      </c>
      <c r="P5" s="79">
        <v>0.04</v>
      </c>
      <c r="Q5" s="4">
        <v>1.2</v>
      </c>
      <c r="R5" s="4">
        <v>0.38113466400000001</v>
      </c>
      <c r="S5" s="79">
        <v>4.4561200000000002E-4</v>
      </c>
      <c r="T5" s="79">
        <v>1.1971429999999999E-3</v>
      </c>
    </row>
    <row r="6" spans="1:28" x14ac:dyDescent="0.3">
      <c r="A6" s="93" t="s">
        <v>365</v>
      </c>
      <c r="B6" s="4">
        <v>-0.5696844889411764</v>
      </c>
      <c r="C6" s="4">
        <v>0.40014538151045836</v>
      </c>
      <c r="D6" s="4">
        <v>2.4888054055555511E-2</v>
      </c>
      <c r="E6" s="4">
        <v>0.20472458496195092</v>
      </c>
      <c r="F6" s="4">
        <f t="shared" si="1"/>
        <v>0.5945725429967319</v>
      </c>
      <c r="G6" s="79">
        <v>0.2</v>
      </c>
      <c r="H6" s="79">
        <v>0.14000000000000001</v>
      </c>
      <c r="I6" s="4">
        <v>0.77</v>
      </c>
      <c r="J6" s="4">
        <v>-0.49502173635294111</v>
      </c>
      <c r="K6" s="4">
        <v>0.43490591792028438</v>
      </c>
      <c r="L6" s="4">
        <v>-0.56976460500000004</v>
      </c>
      <c r="M6" s="4">
        <v>0.36244452692252394</v>
      </c>
      <c r="N6" s="4">
        <f t="shared" si="0"/>
        <v>-7.4742868647058924E-2</v>
      </c>
      <c r="O6" s="79">
        <v>0.9</v>
      </c>
      <c r="P6" s="79">
        <v>0.56999999999999995</v>
      </c>
      <c r="Q6" s="4">
        <v>0.95</v>
      </c>
      <c r="R6" s="4">
        <v>0.12995741899999999</v>
      </c>
      <c r="S6" s="79">
        <v>0.55185627199999998</v>
      </c>
      <c r="T6" s="79">
        <v>0.223851402</v>
      </c>
    </row>
    <row r="7" spans="1:28" x14ac:dyDescent="0.3">
      <c r="A7" s="93" t="s">
        <v>366</v>
      </c>
      <c r="B7" s="4">
        <v>-0.41513853082352936</v>
      </c>
      <c r="C7" s="4">
        <v>0.45622253304009697</v>
      </c>
      <c r="D7" s="4">
        <v>0.14327863899999996</v>
      </c>
      <c r="E7" s="4">
        <v>0.16507295044286988</v>
      </c>
      <c r="F7" s="4">
        <f t="shared" si="1"/>
        <v>0.55841716982352929</v>
      </c>
      <c r="G7" s="79">
        <v>0.26</v>
      </c>
      <c r="H7" s="79">
        <v>0.17</v>
      </c>
      <c r="I7" s="4">
        <v>0.68</v>
      </c>
      <c r="J7" s="4">
        <v>-0.99982999076470591</v>
      </c>
      <c r="K7" s="4">
        <v>0.46658341388923952</v>
      </c>
      <c r="L7" s="4">
        <v>-8.7510100055555567E-2</v>
      </c>
      <c r="M7" s="4">
        <v>0.19594223599623209</v>
      </c>
      <c r="N7" s="4">
        <f t="shared" si="0"/>
        <v>0.91231989070915032</v>
      </c>
      <c r="O7" s="79">
        <v>0.09</v>
      </c>
      <c r="P7" s="79">
        <v>0.12</v>
      </c>
      <c r="Q7" s="4">
        <v>0.72</v>
      </c>
      <c r="R7" s="4">
        <v>0.36768426500000001</v>
      </c>
      <c r="S7" s="79">
        <v>0.12272799700000001</v>
      </c>
      <c r="T7" s="79">
        <v>7.4254030999999998E-2</v>
      </c>
    </row>
    <row r="8" spans="1:28" x14ac:dyDescent="0.3">
      <c r="A8" s="93" t="s">
        <v>367</v>
      </c>
      <c r="B8" s="4">
        <v>-0.32123141717647063</v>
      </c>
      <c r="C8" s="4">
        <v>0.33308237168528265</v>
      </c>
      <c r="D8" s="4">
        <v>0.2530563901666667</v>
      </c>
      <c r="E8" s="4">
        <v>0.13469718872809058</v>
      </c>
      <c r="F8" s="4">
        <f t="shared" si="1"/>
        <v>0.57428780734313734</v>
      </c>
      <c r="G8" s="79">
        <v>0.12</v>
      </c>
      <c r="H8" s="79">
        <v>0.1</v>
      </c>
      <c r="I8" s="4">
        <v>0.81</v>
      </c>
      <c r="J8" s="4">
        <v>-1.0965871521176471</v>
      </c>
      <c r="K8" s="4">
        <v>0.36216762271119707</v>
      </c>
      <c r="L8" s="4">
        <v>-0.13347127850000001</v>
      </c>
      <c r="M8" s="4">
        <v>0.17732717637838127</v>
      </c>
      <c r="N8" s="4">
        <f t="shared" si="0"/>
        <v>0.96311587361764706</v>
      </c>
      <c r="O8" s="79">
        <v>0.03</v>
      </c>
      <c r="P8" s="79">
        <v>0.05</v>
      </c>
      <c r="Q8" s="4">
        <v>0.95</v>
      </c>
      <c r="R8" s="4">
        <v>0.38435091999999998</v>
      </c>
      <c r="S8" s="79">
        <v>3.1417239999999999E-2</v>
      </c>
      <c r="T8" s="79">
        <v>2.6436066000000001E-2</v>
      </c>
    </row>
    <row r="9" spans="1:28" x14ac:dyDescent="0.3">
      <c r="A9" s="93" t="s">
        <v>368</v>
      </c>
      <c r="B9" s="4">
        <v>-0.29340703552941172</v>
      </c>
      <c r="C9" s="4">
        <v>0.32925147646407815</v>
      </c>
      <c r="D9" s="4">
        <v>0.1144755283888889</v>
      </c>
      <c r="E9" s="4">
        <v>0.13638001349695833</v>
      </c>
      <c r="F9" s="4">
        <f t="shared" si="1"/>
        <v>0.40788256391830063</v>
      </c>
      <c r="G9" s="79">
        <v>0.27</v>
      </c>
      <c r="H9" s="79">
        <v>0.17</v>
      </c>
      <c r="I9" s="4">
        <v>0.65</v>
      </c>
      <c r="J9" s="4">
        <v>-1.0213510002352941</v>
      </c>
      <c r="K9" s="4">
        <v>0.37736612489296245</v>
      </c>
      <c r="L9" s="4">
        <v>-0.18174249527777778</v>
      </c>
      <c r="M9" s="4">
        <v>0.17935134153580007</v>
      </c>
      <c r="N9" s="4">
        <f t="shared" si="0"/>
        <v>0.83960850495751638</v>
      </c>
      <c r="O9" s="79">
        <v>0.06</v>
      </c>
      <c r="P9" s="79">
        <v>0.09</v>
      </c>
      <c r="Q9" s="4">
        <v>0.82</v>
      </c>
      <c r="R9" s="4">
        <v>0.311872767</v>
      </c>
      <c r="S9" s="79">
        <v>9.0253846999999998E-2</v>
      </c>
      <c r="T9" s="79">
        <v>5.8439785000000001E-2</v>
      </c>
    </row>
    <row r="10" spans="1:28" x14ac:dyDescent="0.3">
      <c r="A10" s="93" t="s">
        <v>369</v>
      </c>
      <c r="B10" s="4">
        <v>-0.27441350252941182</v>
      </c>
      <c r="C10" s="4">
        <v>0.22383729312462813</v>
      </c>
      <c r="D10" s="4">
        <v>-8.3537359944444445E-2</v>
      </c>
      <c r="E10" s="4">
        <v>0.14114353818892547</v>
      </c>
      <c r="F10" s="4">
        <f t="shared" si="1"/>
        <v>0.19087614258496738</v>
      </c>
      <c r="G10" s="79">
        <v>0.48</v>
      </c>
      <c r="H10" s="79">
        <v>0.25</v>
      </c>
      <c r="I10" s="4">
        <v>0.53</v>
      </c>
      <c r="J10" s="4">
        <v>-0.4968912645882354</v>
      </c>
      <c r="K10" s="4">
        <v>0.27532841237725614</v>
      </c>
      <c r="L10" s="4">
        <v>-0.29962504105555554</v>
      </c>
      <c r="M10" s="4">
        <v>0.19140021351925882</v>
      </c>
      <c r="N10" s="4">
        <f t="shared" si="0"/>
        <v>0.19726622353267986</v>
      </c>
      <c r="O10" s="79">
        <v>0.56000000000000005</v>
      </c>
      <c r="P10" s="79">
        <v>0.43</v>
      </c>
      <c r="Q10" s="4">
        <v>0.7</v>
      </c>
      <c r="R10" s="4">
        <v>9.7035592000000004E-2</v>
      </c>
      <c r="S10" s="79">
        <v>0.47544885100000001</v>
      </c>
      <c r="T10" s="79">
        <v>0.20063713599999999</v>
      </c>
    </row>
    <row r="11" spans="1:28" x14ac:dyDescent="0.3">
      <c r="A11" s="93" t="s">
        <v>370</v>
      </c>
      <c r="B11" s="4">
        <v>0.17864951099999998</v>
      </c>
      <c r="C11" s="4">
        <v>0.18813874353602569</v>
      </c>
      <c r="D11" s="4">
        <v>-3.5956831111111115E-2</v>
      </c>
      <c r="E11" s="4">
        <v>0.1145904402854315</v>
      </c>
      <c r="F11" s="4">
        <f t="shared" si="1"/>
        <v>-0.2146063421111111</v>
      </c>
      <c r="G11" s="79">
        <v>0.34</v>
      </c>
      <c r="H11" s="79">
        <v>0.2</v>
      </c>
      <c r="I11" s="4">
        <v>0.73</v>
      </c>
      <c r="J11" s="4">
        <v>-0.32053292605882355</v>
      </c>
      <c r="K11" s="4">
        <v>0.21638460358395739</v>
      </c>
      <c r="L11" s="4">
        <v>-0.30236816500000002</v>
      </c>
      <c r="M11" s="4">
        <v>0.14214868958075444</v>
      </c>
      <c r="N11" s="4">
        <f t="shared" si="0"/>
        <v>1.8164761058823531E-2</v>
      </c>
      <c r="O11" s="79">
        <v>0.94</v>
      </c>
      <c r="P11" s="79">
        <v>0.59</v>
      </c>
      <c r="Q11" s="4">
        <v>0.54</v>
      </c>
      <c r="R11" s="4">
        <v>-4.9110395000000001E-2</v>
      </c>
      <c r="S11" s="79">
        <v>0.62700388500000004</v>
      </c>
      <c r="T11" s="79">
        <v>0.24550122999999999</v>
      </c>
    </row>
    <row r="12" spans="1:28" x14ac:dyDescent="0.3">
      <c r="A12" s="93" t="s">
        <v>371</v>
      </c>
      <c r="B12" s="4">
        <v>-0.32872786994117653</v>
      </c>
      <c r="C12" s="4">
        <v>0.3189408844782658</v>
      </c>
      <c r="D12" s="4">
        <v>9.6928811111111082E-2</v>
      </c>
      <c r="E12" s="4">
        <v>0.16080422570762759</v>
      </c>
      <c r="F12" s="4">
        <f t="shared" si="1"/>
        <v>0.4256566810522876</v>
      </c>
      <c r="G12" s="79">
        <v>0.25</v>
      </c>
      <c r="H12" s="79">
        <v>0.16</v>
      </c>
      <c r="I12" s="4">
        <v>0.61</v>
      </c>
      <c r="J12" s="4">
        <v>-0.76500502164705875</v>
      </c>
      <c r="K12" s="4">
        <v>0.47358900982374702</v>
      </c>
      <c r="L12" s="4">
        <v>-0.46727510550000001</v>
      </c>
      <c r="M12" s="4">
        <v>0.2291860675237623</v>
      </c>
      <c r="N12" s="4">
        <f t="shared" si="0"/>
        <v>0.29772991614705874</v>
      </c>
      <c r="O12" s="79">
        <v>0.57999999999999996</v>
      </c>
      <c r="P12" s="79">
        <v>0.43</v>
      </c>
      <c r="Q12" s="4">
        <v>0.68</v>
      </c>
      <c r="R12" s="4">
        <v>0.180846649</v>
      </c>
      <c r="S12" s="79">
        <v>0.33819199500000002</v>
      </c>
      <c r="T12" s="79">
        <v>0.15786515000000001</v>
      </c>
    </row>
    <row r="13" spans="1:28" x14ac:dyDescent="0.3">
      <c r="A13" s="93" t="s">
        <v>517</v>
      </c>
      <c r="B13" s="4">
        <v>0.15645677047058826</v>
      </c>
      <c r="C13" s="4">
        <v>0.21236590126071991</v>
      </c>
      <c r="D13" s="4">
        <v>2.3399188555555565E-2</v>
      </c>
      <c r="E13" s="4">
        <v>0.12961350394165161</v>
      </c>
      <c r="F13" s="4">
        <f t="shared" si="1"/>
        <v>-0.1330575819150327</v>
      </c>
      <c r="G13" s="79">
        <v>0.6</v>
      </c>
      <c r="H13" s="79">
        <v>0.28999999999999998</v>
      </c>
      <c r="I13" s="4">
        <v>0.85</v>
      </c>
      <c r="J13" s="4">
        <v>-0.36797747705882355</v>
      </c>
      <c r="K13" s="4">
        <v>0.27276338334201572</v>
      </c>
      <c r="L13" s="4">
        <v>-0.49166673655555548</v>
      </c>
      <c r="M13" s="4">
        <v>0.18642439957503337</v>
      </c>
      <c r="N13" s="4">
        <f t="shared" si="0"/>
        <v>-0.12368925949673193</v>
      </c>
      <c r="O13" s="79">
        <v>0.71</v>
      </c>
      <c r="P13" s="79">
        <v>0.5</v>
      </c>
      <c r="Q13" s="4">
        <v>0.97</v>
      </c>
      <c r="R13" s="4">
        <v>-6.4186709999999994E-2</v>
      </c>
      <c r="S13" s="79">
        <v>0.59655208699999995</v>
      </c>
      <c r="T13" s="79">
        <v>0.236256408</v>
      </c>
    </row>
    <row r="14" spans="1:28" x14ac:dyDescent="0.3">
      <c r="A14" s="93" t="s">
        <v>372</v>
      </c>
      <c r="B14" s="4">
        <v>-4.6230845058823522E-2</v>
      </c>
      <c r="C14" s="4">
        <v>0.28194840420900924</v>
      </c>
      <c r="D14" s="4">
        <v>-1.0474979055555556E-2</v>
      </c>
      <c r="E14" s="4">
        <v>0.14273287550753289</v>
      </c>
      <c r="F14" s="4">
        <f t="shared" si="1"/>
        <v>3.5755866003267966E-2</v>
      </c>
      <c r="G14" s="79">
        <v>0.91</v>
      </c>
      <c r="H14" s="79">
        <v>0.39</v>
      </c>
      <c r="I14" s="4">
        <v>0.5</v>
      </c>
      <c r="J14" s="4">
        <v>-0.68508799929411768</v>
      </c>
      <c r="K14" s="4">
        <v>0.37621904552037305</v>
      </c>
      <c r="L14" s="4">
        <v>-0.31070660344444445</v>
      </c>
      <c r="M14" s="4">
        <v>0.17406189812832612</v>
      </c>
      <c r="N14" s="4">
        <f t="shared" si="0"/>
        <v>0.37438139584967323</v>
      </c>
      <c r="O14" s="79">
        <v>0.38</v>
      </c>
      <c r="P14" s="79">
        <v>0.33</v>
      </c>
      <c r="Q14" s="4">
        <v>0.61</v>
      </c>
      <c r="R14" s="4">
        <v>0.102534315</v>
      </c>
      <c r="S14" s="79">
        <v>0.51316510800000004</v>
      </c>
      <c r="T14" s="79">
        <v>0.21336717299999999</v>
      </c>
    </row>
    <row r="15" spans="1:28" x14ac:dyDescent="0.3">
      <c r="A15" s="93" t="s">
        <v>373</v>
      </c>
      <c r="B15" s="4">
        <v>-0.40230977464705875</v>
      </c>
      <c r="C15" s="4">
        <v>0.28352796400037517</v>
      </c>
      <c r="D15" s="4">
        <v>0.30818756899999999</v>
      </c>
      <c r="E15" s="4">
        <v>0.1075044915368496</v>
      </c>
      <c r="F15" s="4">
        <f t="shared" si="1"/>
        <v>0.71049734364705874</v>
      </c>
      <c r="G15" s="79">
        <v>0.03</v>
      </c>
      <c r="H15" s="79">
        <v>0.04</v>
      </c>
      <c r="I15" s="4">
        <v>1</v>
      </c>
      <c r="J15" s="4">
        <v>-0.80287434411764713</v>
      </c>
      <c r="K15" s="4">
        <v>0.33377593629717944</v>
      </c>
      <c r="L15" s="4">
        <v>-0.12719315950000001</v>
      </c>
      <c r="M15" s="4">
        <v>0.20547747315687623</v>
      </c>
      <c r="N15" s="4">
        <f t="shared" si="0"/>
        <v>0.67568118461764715</v>
      </c>
      <c r="O15" s="79">
        <v>0.1</v>
      </c>
      <c r="P15" s="79">
        <v>0.12</v>
      </c>
      <c r="Q15" s="4">
        <v>0.93</v>
      </c>
      <c r="R15" s="4">
        <v>0.34654463200000002</v>
      </c>
      <c r="S15" s="79">
        <v>2.7646812E-2</v>
      </c>
      <c r="T15" s="79">
        <v>2.3773148000000001E-2</v>
      </c>
    </row>
    <row r="16" spans="1:28" x14ac:dyDescent="0.3">
      <c r="A16" s="93" t="s">
        <v>374</v>
      </c>
      <c r="B16" s="4">
        <v>-0.35119826829411765</v>
      </c>
      <c r="C16" s="4">
        <v>0.23263922857235564</v>
      </c>
      <c r="D16" s="4">
        <v>0.25085343105555558</v>
      </c>
      <c r="E16" s="4">
        <v>0.14432201222564653</v>
      </c>
      <c r="F16" s="4">
        <f t="shared" si="1"/>
        <v>0.60205169934967318</v>
      </c>
      <c r="G16" s="79">
        <v>0.04</v>
      </c>
      <c r="H16" s="79">
        <v>0.05</v>
      </c>
      <c r="I16" s="4">
        <v>0.88</v>
      </c>
      <c r="J16" s="4">
        <v>-0.7964872664117647</v>
      </c>
      <c r="K16" s="4">
        <v>0.32934986213825407</v>
      </c>
      <c r="L16" s="4">
        <v>-0.1012781117777778</v>
      </c>
      <c r="M16" s="4">
        <v>0.16277805355120775</v>
      </c>
      <c r="N16" s="4">
        <f t="shared" si="0"/>
        <v>0.69520915463398691</v>
      </c>
      <c r="O16" s="79">
        <v>7.0000000000000007E-2</v>
      </c>
      <c r="P16" s="79">
        <v>0.11</v>
      </c>
      <c r="Q16" s="4">
        <v>0.84</v>
      </c>
      <c r="R16" s="4">
        <v>0.32431521299999999</v>
      </c>
      <c r="S16" s="79">
        <v>2.2706612000000001E-2</v>
      </c>
      <c r="T16" s="79">
        <v>2.073214E-2</v>
      </c>
    </row>
    <row r="17" spans="1:20" x14ac:dyDescent="0.3">
      <c r="A17" s="93" t="s">
        <v>375</v>
      </c>
      <c r="B17" s="4">
        <v>-0.20707899641176469</v>
      </c>
      <c r="C17" s="4">
        <v>0.25901644669467622</v>
      </c>
      <c r="D17" s="4">
        <v>9.559468927777777E-2</v>
      </c>
      <c r="E17" s="4">
        <v>0.12247487336544367</v>
      </c>
      <c r="F17" s="4">
        <f t="shared" si="1"/>
        <v>0.30267368568954245</v>
      </c>
      <c r="G17" s="79">
        <v>0.3</v>
      </c>
      <c r="H17" s="79">
        <v>0.18</v>
      </c>
      <c r="I17" s="4">
        <v>0.68</v>
      </c>
      <c r="J17" s="4">
        <v>-0.74634288900000012</v>
      </c>
      <c r="K17" s="4">
        <v>0.32645426623463208</v>
      </c>
      <c r="L17" s="4">
        <v>-0.21869700155555555</v>
      </c>
      <c r="M17" s="4">
        <v>0.15956406141332716</v>
      </c>
      <c r="N17" s="4">
        <f t="shared" si="0"/>
        <v>0.52764588744444452</v>
      </c>
      <c r="O17" s="79">
        <v>0.16</v>
      </c>
      <c r="P17" s="79">
        <v>0.18</v>
      </c>
      <c r="Q17" s="4">
        <v>0.7</v>
      </c>
      <c r="R17" s="4">
        <v>0.20757989299999999</v>
      </c>
      <c r="S17" s="79">
        <v>0.14937449899999999</v>
      </c>
      <c r="T17" s="79">
        <v>8.6022975000000002E-2</v>
      </c>
    </row>
    <row r="18" spans="1:20" x14ac:dyDescent="0.3">
      <c r="A18" s="93" t="s">
        <v>376</v>
      </c>
      <c r="B18" s="4">
        <v>-0.90926427105882357</v>
      </c>
      <c r="C18" s="4">
        <v>0.30773715188668072</v>
      </c>
      <c r="D18" s="4">
        <v>0.56956265988888888</v>
      </c>
      <c r="E18" s="4">
        <v>0.12880042512045567</v>
      </c>
      <c r="F18" s="4">
        <f t="shared" si="1"/>
        <v>1.4788269309477124</v>
      </c>
      <c r="G18" s="79">
        <v>2.2000000000000001E-4</v>
      </c>
      <c r="H18" s="79">
        <v>2.3999999999999998E-3</v>
      </c>
      <c r="I18" s="4">
        <v>1.4</v>
      </c>
      <c r="J18" s="4">
        <v>-1.6548414740588233</v>
      </c>
      <c r="K18" s="4">
        <v>0.24668737271831287</v>
      </c>
      <c r="L18" s="4">
        <v>-0.56295714772222227</v>
      </c>
      <c r="M18" s="4">
        <v>0.37493945448394056</v>
      </c>
      <c r="N18" s="4">
        <f t="shared" si="0"/>
        <v>1.0918843263366012</v>
      </c>
      <c r="O18" s="79">
        <v>0.02</v>
      </c>
      <c r="P18" s="79">
        <v>0.05</v>
      </c>
      <c r="Q18" s="4">
        <v>1.1399999999999999</v>
      </c>
      <c r="R18" s="4">
        <v>0.64267781400000001</v>
      </c>
      <c r="S18" s="79">
        <v>8.5837300000000006E-5</v>
      </c>
      <c r="T18" s="79">
        <v>3.5921100000000001E-4</v>
      </c>
    </row>
    <row r="19" spans="1:20" x14ac:dyDescent="0.3">
      <c r="A19" s="93" t="s">
        <v>377</v>
      </c>
      <c r="B19" s="4">
        <v>-2.1205272352941219E-3</v>
      </c>
      <c r="C19" s="4">
        <v>5.9580592165647359E-2</v>
      </c>
      <c r="D19" s="4">
        <v>0.16815028322222222</v>
      </c>
      <c r="E19" s="4">
        <v>5.9407132761159866E-2</v>
      </c>
      <c r="F19" s="4">
        <f t="shared" si="1"/>
        <v>0.17027081045751635</v>
      </c>
      <c r="G19" s="79">
        <v>0.05</v>
      </c>
      <c r="H19" s="79">
        <v>0.06</v>
      </c>
      <c r="I19" s="4">
        <v>1</v>
      </c>
      <c r="J19" s="4">
        <v>-0.12400641070588236</v>
      </c>
      <c r="K19" s="4">
        <v>4.2222705326875373E-2</v>
      </c>
      <c r="L19" s="4">
        <v>4.9451019444444445E-2</v>
      </c>
      <c r="M19" s="4">
        <v>3.8080129797650103E-2</v>
      </c>
      <c r="N19" s="4">
        <f t="shared" si="0"/>
        <v>0.1734574301503268</v>
      </c>
      <c r="O19" s="79">
        <v>4.4999999999999997E-3</v>
      </c>
      <c r="P19" s="79">
        <v>0.02</v>
      </c>
      <c r="Q19" s="4">
        <v>1.1599999999999999</v>
      </c>
      <c r="R19" s="4">
        <v>8.5932060000000005E-2</v>
      </c>
      <c r="S19" s="79">
        <v>1.9616859999999998E-3</v>
      </c>
      <c r="T19" s="79">
        <v>3.5990459999999998E-3</v>
      </c>
    </row>
    <row r="20" spans="1:20" x14ac:dyDescent="0.3">
      <c r="A20" s="93" t="s">
        <v>378</v>
      </c>
      <c r="B20" s="4">
        <v>-0.44765936429411773</v>
      </c>
      <c r="C20" s="4">
        <v>0.24819587900865733</v>
      </c>
      <c r="D20" s="4">
        <v>0.18104966383333332</v>
      </c>
      <c r="E20" s="4">
        <v>0.11909327599519062</v>
      </c>
      <c r="F20" s="4">
        <f t="shared" si="1"/>
        <v>0.628709028127451</v>
      </c>
      <c r="G20" s="79">
        <v>0.03</v>
      </c>
      <c r="H20" s="79">
        <v>0.04</v>
      </c>
      <c r="I20" s="4">
        <v>0.93</v>
      </c>
      <c r="J20" s="4">
        <v>-0.780652825117647</v>
      </c>
      <c r="K20" s="4">
        <v>0.29941877206340906</v>
      </c>
      <c r="L20" s="4">
        <v>-0.35694304049999998</v>
      </c>
      <c r="M20" s="4">
        <v>0.2311197294208063</v>
      </c>
      <c r="N20" s="4">
        <f t="shared" si="0"/>
        <v>0.42370978461764702</v>
      </c>
      <c r="O20" s="79">
        <v>0.27</v>
      </c>
      <c r="P20" s="79">
        <v>0.27</v>
      </c>
      <c r="Q20" s="4">
        <v>0.87</v>
      </c>
      <c r="R20" s="4">
        <v>0.263104703</v>
      </c>
      <c r="S20" s="79">
        <v>7.9291180000000003E-2</v>
      </c>
      <c r="T20" s="79">
        <v>5.323261E-2</v>
      </c>
    </row>
    <row r="21" spans="1:20" x14ac:dyDescent="0.3">
      <c r="A21" s="93" t="s">
        <v>379</v>
      </c>
      <c r="B21" s="4">
        <v>-4.522048388235294E-2</v>
      </c>
      <c r="C21" s="4">
        <v>3.405549379956975E-2</v>
      </c>
      <c r="D21" s="4">
        <v>-1.7916272222222217E-2</v>
      </c>
      <c r="E21" s="4">
        <v>3.9872492040590263E-2</v>
      </c>
      <c r="F21" s="4">
        <f t="shared" si="1"/>
        <v>2.7304211660130723E-2</v>
      </c>
      <c r="G21" s="79">
        <v>0.61</v>
      </c>
      <c r="H21" s="79">
        <v>0.3</v>
      </c>
      <c r="I21" s="4">
        <v>0.49</v>
      </c>
      <c r="J21" s="4">
        <v>-5.7477686176470588E-2</v>
      </c>
      <c r="K21" s="4">
        <v>5.8122839561066654E-2</v>
      </c>
      <c r="L21" s="4">
        <v>-4.570278322222223E-2</v>
      </c>
      <c r="M21" s="4">
        <v>3.7036087674960513E-2</v>
      </c>
      <c r="N21" s="4">
        <f t="shared" si="0"/>
        <v>1.1774902954248358E-2</v>
      </c>
      <c r="O21" s="79">
        <v>0.87</v>
      </c>
      <c r="P21" s="79">
        <v>0.56999999999999995</v>
      </c>
      <c r="Q21" s="4">
        <v>0.25</v>
      </c>
      <c r="R21" s="4">
        <v>9.7697789999999993E-3</v>
      </c>
      <c r="S21" s="79">
        <v>0.71094038299999995</v>
      </c>
      <c r="T21" s="79">
        <v>0.27087707700000002</v>
      </c>
    </row>
    <row r="22" spans="1:20" x14ac:dyDescent="0.3">
      <c r="A22" s="93" t="s">
        <v>380</v>
      </c>
      <c r="B22" s="4">
        <v>-0.16403422817647059</v>
      </c>
      <c r="C22" s="4">
        <v>0.20267851802965112</v>
      </c>
      <c r="D22" s="4">
        <v>-9.7628679555555556E-2</v>
      </c>
      <c r="E22" s="4">
        <v>0.10342810226108863</v>
      </c>
      <c r="F22" s="4">
        <f t="shared" si="1"/>
        <v>6.6405548620915036E-2</v>
      </c>
      <c r="G22" s="79">
        <v>0.77</v>
      </c>
      <c r="H22" s="79">
        <v>0.35</v>
      </c>
      <c r="I22" s="4">
        <v>0.65</v>
      </c>
      <c r="J22" s="4">
        <v>-0.57289757623529425</v>
      </c>
      <c r="K22" s="4">
        <v>0.27165874832080356</v>
      </c>
      <c r="L22" s="4">
        <v>-0.24468888838888889</v>
      </c>
      <c r="M22" s="4">
        <v>0.13155171643272162</v>
      </c>
      <c r="N22" s="4">
        <f t="shared" si="0"/>
        <v>0.32820868784640533</v>
      </c>
      <c r="O22" s="79">
        <v>0.28999999999999998</v>
      </c>
      <c r="P22" s="79">
        <v>0.27</v>
      </c>
      <c r="Q22" s="4">
        <v>0.5</v>
      </c>
      <c r="R22" s="4">
        <v>9.8653559000000002E-2</v>
      </c>
      <c r="S22" s="79">
        <v>0.376184464</v>
      </c>
      <c r="T22" s="79">
        <v>0.170496542</v>
      </c>
    </row>
    <row r="23" spans="1:20" x14ac:dyDescent="0.3">
      <c r="A23" s="93" t="s">
        <v>381</v>
      </c>
      <c r="B23" s="4">
        <v>-0.13814316035294116</v>
      </c>
      <c r="C23" s="4">
        <v>0.27010957200629016</v>
      </c>
      <c r="D23" s="4">
        <v>0.66935278272222209</v>
      </c>
      <c r="E23" s="4">
        <v>0.18494231608084305</v>
      </c>
      <c r="F23" s="4">
        <f t="shared" si="1"/>
        <v>0.80749594307516326</v>
      </c>
      <c r="G23" s="79">
        <v>0.02</v>
      </c>
      <c r="H23" s="79">
        <v>0.03</v>
      </c>
      <c r="I23" s="4">
        <v>0.91</v>
      </c>
      <c r="J23" s="4">
        <v>-0.81204922652941181</v>
      </c>
      <c r="K23" s="4">
        <v>0.30119348944969321</v>
      </c>
      <c r="L23" s="4">
        <v>5.1770901500000029E-2</v>
      </c>
      <c r="M23" s="4">
        <v>0.26500322743385607</v>
      </c>
      <c r="N23" s="4">
        <f t="shared" si="0"/>
        <v>0.86382012802941188</v>
      </c>
      <c r="O23" s="79">
        <v>0.04</v>
      </c>
      <c r="P23" s="79">
        <v>7.0000000000000007E-2</v>
      </c>
      <c r="Q23" s="4">
        <v>1.04</v>
      </c>
      <c r="R23" s="4">
        <v>0.417829018</v>
      </c>
      <c r="S23" s="79">
        <v>8.9039449999999999E-3</v>
      </c>
      <c r="T23" s="79">
        <v>1.0595574E-2</v>
      </c>
    </row>
    <row r="24" spans="1:20" x14ac:dyDescent="0.3">
      <c r="A24" s="93" t="s">
        <v>516</v>
      </c>
      <c r="B24" s="4">
        <v>-0.56875588570588231</v>
      </c>
      <c r="C24" s="4">
        <v>0.28339437812588608</v>
      </c>
      <c r="D24" s="4">
        <v>0.83308836977777778</v>
      </c>
      <c r="E24" s="4">
        <v>0.19389868468456925</v>
      </c>
      <c r="F24" s="4">
        <f t="shared" si="1"/>
        <v>1.4018442554836601</v>
      </c>
      <c r="G24" s="79">
        <v>3.3E-4</v>
      </c>
      <c r="H24" s="79">
        <v>3.0000000000000001E-3</v>
      </c>
      <c r="I24" s="4">
        <v>1.37</v>
      </c>
      <c r="J24" s="4">
        <v>-0.94860416988235297</v>
      </c>
      <c r="K24" s="4">
        <v>0.30168832179668292</v>
      </c>
      <c r="L24" s="4">
        <v>0.28715093294444449</v>
      </c>
      <c r="M24" s="4">
        <v>0.23753547969572963</v>
      </c>
      <c r="N24" s="4">
        <f t="shared" si="0"/>
        <v>1.2357551028267975</v>
      </c>
      <c r="O24" s="79">
        <v>3.0000000000000001E-3</v>
      </c>
      <c r="P24" s="79">
        <v>0.01</v>
      </c>
      <c r="Q24" s="4">
        <v>1.19</v>
      </c>
      <c r="R24" s="4">
        <v>0.65939983999999996</v>
      </c>
      <c r="S24" s="79">
        <v>1.22469E-4</v>
      </c>
      <c r="T24" s="79">
        <v>4.5221299999999997E-4</v>
      </c>
    </row>
    <row r="25" spans="1:20" x14ac:dyDescent="0.3">
      <c r="A25" s="93" t="s">
        <v>382</v>
      </c>
      <c r="B25" s="4">
        <v>-3.7073496764705893E-2</v>
      </c>
      <c r="C25" s="4">
        <v>0.2249433743869301</v>
      </c>
      <c r="D25" s="4">
        <v>-2.9863900111111112E-2</v>
      </c>
      <c r="E25" s="4">
        <v>0.1313205817999207</v>
      </c>
      <c r="F25" s="4">
        <f t="shared" si="1"/>
        <v>7.2095966535947811E-3</v>
      </c>
      <c r="G25" s="79">
        <v>0.98</v>
      </c>
      <c r="H25" s="79">
        <v>0.4</v>
      </c>
      <c r="I25" s="4">
        <v>0.79</v>
      </c>
      <c r="J25" s="4">
        <v>-0.43140497488235291</v>
      </c>
      <c r="K25" s="4">
        <v>0.23025234693146979</v>
      </c>
      <c r="L25" s="4">
        <v>-0.29094826177777772</v>
      </c>
      <c r="M25" s="4">
        <v>0.15028867036051724</v>
      </c>
      <c r="N25" s="4">
        <f t="shared" si="0"/>
        <v>0.14045671310457519</v>
      </c>
      <c r="O25" s="79">
        <v>0.61</v>
      </c>
      <c r="P25" s="79">
        <v>0.45</v>
      </c>
      <c r="Q25" s="4">
        <v>0.72</v>
      </c>
      <c r="R25" s="4">
        <v>3.6916576999999999E-2</v>
      </c>
      <c r="S25" s="79">
        <v>0.74822836000000004</v>
      </c>
      <c r="T25" s="79">
        <v>0.28251206800000001</v>
      </c>
    </row>
    <row r="26" spans="1:20" x14ac:dyDescent="0.3">
      <c r="A26" s="93" t="s">
        <v>383</v>
      </c>
      <c r="B26" s="4">
        <v>1.430197229411766E-2</v>
      </c>
      <c r="C26" s="4">
        <v>0.17757905241871166</v>
      </c>
      <c r="D26" s="4">
        <v>9.5568946111111164E-3</v>
      </c>
      <c r="E26" s="4">
        <v>8.7693853005571518E-2</v>
      </c>
      <c r="F26" s="4">
        <f t="shared" si="1"/>
        <v>-4.745077683006544E-3</v>
      </c>
      <c r="G26" s="79">
        <v>0.98</v>
      </c>
      <c r="H26" s="79">
        <v>0.41</v>
      </c>
      <c r="I26" s="4">
        <v>0.95</v>
      </c>
      <c r="J26" s="4">
        <v>-0.44769610835294121</v>
      </c>
      <c r="K26" s="4">
        <v>0.23403097714112103</v>
      </c>
      <c r="L26" s="4">
        <v>-0.16970448277777775</v>
      </c>
      <c r="M26" s="4">
        <v>0.11060857049486195</v>
      </c>
      <c r="N26" s="4">
        <f t="shared" si="0"/>
        <v>0.27799162557516344</v>
      </c>
      <c r="O26" s="79">
        <v>0.28999999999999998</v>
      </c>
      <c r="P26" s="79">
        <v>0.28000000000000003</v>
      </c>
      <c r="Q26" s="4">
        <v>0.59</v>
      </c>
      <c r="R26" s="4">
        <v>6.8311636999999995E-2</v>
      </c>
      <c r="S26" s="79">
        <v>0.47461715599999998</v>
      </c>
      <c r="T26" s="79">
        <v>0.20062334800000001</v>
      </c>
    </row>
    <row r="27" spans="1:20" x14ac:dyDescent="0.3">
      <c r="A27" s="93" t="s">
        <v>384</v>
      </c>
      <c r="B27" s="4">
        <v>0.12763903429411769</v>
      </c>
      <c r="C27" s="4">
        <v>0.18999427125287044</v>
      </c>
      <c r="D27" s="4">
        <v>0.2148033151666667</v>
      </c>
      <c r="E27" s="4">
        <v>0.14265778097540546</v>
      </c>
      <c r="F27" s="4">
        <f t="shared" si="1"/>
        <v>8.7164280872549016E-2</v>
      </c>
      <c r="G27" s="79">
        <v>0.72</v>
      </c>
      <c r="H27" s="79">
        <v>0.33</v>
      </c>
      <c r="I27" s="4">
        <v>0.44</v>
      </c>
      <c r="J27" s="4">
        <v>-0.2534808617058823</v>
      </c>
      <c r="K27" s="4">
        <v>0.28184925961872448</v>
      </c>
      <c r="L27" s="4">
        <v>-0.37848715794444443</v>
      </c>
      <c r="M27" s="4">
        <v>0.208256388987789</v>
      </c>
      <c r="N27" s="4">
        <f t="shared" si="0"/>
        <v>-0.12500629623856213</v>
      </c>
      <c r="O27" s="79">
        <v>0.72</v>
      </c>
      <c r="P27" s="79">
        <v>0.5</v>
      </c>
      <c r="Q27" s="4">
        <v>1.03</v>
      </c>
      <c r="R27" s="4">
        <v>-9.4605039999999998E-3</v>
      </c>
      <c r="S27" s="79">
        <v>0.94174033199999996</v>
      </c>
      <c r="T27" s="79">
        <v>0.32651350000000001</v>
      </c>
    </row>
    <row r="28" spans="1:20" s="18" customFormat="1" x14ac:dyDescent="0.3"/>
    <row r="29" spans="1:20" s="18" customFormat="1" x14ac:dyDescent="0.3"/>
  </sheetData>
  <mergeCells count="10">
    <mergeCell ref="A1:A3"/>
    <mergeCell ref="V1:AB1"/>
    <mergeCell ref="B2:C2"/>
    <mergeCell ref="D2:E2"/>
    <mergeCell ref="J2:K2"/>
    <mergeCell ref="L2:M2"/>
    <mergeCell ref="B1:I1"/>
    <mergeCell ref="J1:Q1"/>
    <mergeCell ref="R1:T1"/>
    <mergeCell ref="R2:T2"/>
  </mergeCells>
  <conditionalFormatting sqref="G4:G27 O4:O27 S4:S27">
    <cfRule type="cellIs" dxfId="147" priority="8" operator="lessThan">
      <formula>0.0549</formula>
    </cfRule>
  </conditionalFormatting>
  <conditionalFormatting sqref="H4:H27 P4:P27 T4:T27">
    <cfRule type="cellIs" dxfId="146" priority="7" operator="lessThan">
      <formula>0.1</formula>
    </cfRule>
  </conditionalFormatting>
  <conditionalFormatting sqref="F5 F15:F16 F18:F20 F23:F24 N5 N8 N18:N19 N23:N24">
    <cfRule type="cellIs" dxfId="145" priority="5" operator="greaterThan">
      <formula>0</formula>
    </cfRule>
    <cfRule type="cellIs" dxfId="144" priority="6" operator="lessThan">
      <formula>0</formula>
    </cfRule>
  </conditionalFormatting>
  <conditionalFormatting sqref="I4:I27 Q4:Q27">
    <cfRule type="cellIs" dxfId="143" priority="4" operator="greaterThan">
      <formula>1</formula>
    </cfRule>
  </conditionalFormatting>
  <conditionalFormatting sqref="R4:R5 R8 R15:R16 R18:R19 R23:R24">
    <cfRule type="cellIs" dxfId="142" priority="2" operator="greaterThan">
      <formula>0</formula>
    </cfRule>
    <cfRule type="cellIs" dxfId="141" priority="3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6"/>
  <sheetViews>
    <sheetView zoomScale="70" zoomScaleNormal="70" workbookViewId="0">
      <selection activeCell="N35" sqref="N35"/>
    </sheetView>
  </sheetViews>
  <sheetFormatPr defaultColWidth="8.6640625" defaultRowHeight="14.4" x14ac:dyDescent="0.3"/>
  <cols>
    <col min="1" max="1" width="15.6640625" style="1" bestFit="1" customWidth="1"/>
    <col min="2" max="5" width="8.6640625" style="1"/>
    <col min="6" max="6" width="9.88671875" style="1" bestFit="1" customWidth="1"/>
    <col min="7" max="13" width="8.6640625" style="1"/>
    <col min="14" max="14" width="9.88671875" style="1" bestFit="1" customWidth="1"/>
    <col min="15" max="16" width="8.6640625" style="1"/>
    <col min="17" max="18" width="10.5546875" style="1" customWidth="1"/>
    <col min="19" max="16384" width="8.6640625" style="1"/>
  </cols>
  <sheetData>
    <row r="1" spans="1:28" ht="14.4" customHeight="1" x14ac:dyDescent="0.3">
      <c r="A1" s="134" t="s">
        <v>84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9" t="s">
        <v>290</v>
      </c>
      <c r="S1" s="140"/>
      <c r="T1" s="141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4"/>
      <c r="B2" s="131" t="s">
        <v>1029</v>
      </c>
      <c r="C2" s="131"/>
      <c r="D2" s="131" t="s">
        <v>1030</v>
      </c>
      <c r="E2" s="131"/>
      <c r="F2" s="127" t="s">
        <v>1032</v>
      </c>
      <c r="G2" s="94" t="s">
        <v>3</v>
      </c>
      <c r="H2" s="91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94" t="s">
        <v>3</v>
      </c>
      <c r="P2" s="91"/>
      <c r="Q2" s="91" t="s">
        <v>502</v>
      </c>
      <c r="R2" s="144" t="s">
        <v>0</v>
      </c>
      <c r="S2" s="145"/>
      <c r="T2" s="146"/>
      <c r="V2" s="10" t="s">
        <v>11</v>
      </c>
      <c r="W2" s="10" t="s">
        <v>12</v>
      </c>
      <c r="X2" s="10" t="s">
        <v>13</v>
      </c>
      <c r="Y2" s="10" t="s">
        <v>14</v>
      </c>
      <c r="Z2" s="10" t="s">
        <v>15</v>
      </c>
      <c r="AA2" s="10" t="s">
        <v>16</v>
      </c>
      <c r="AB2" s="10" t="s">
        <v>17</v>
      </c>
    </row>
    <row r="3" spans="1:28" x14ac:dyDescent="0.3">
      <c r="A3" s="134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2" t="s">
        <v>505</v>
      </c>
      <c r="S3" s="91" t="s">
        <v>7</v>
      </c>
      <c r="T3" s="91" t="s">
        <v>8</v>
      </c>
      <c r="V3" s="21" t="s">
        <v>141</v>
      </c>
      <c r="W3" s="2" t="s">
        <v>19</v>
      </c>
      <c r="X3" s="4">
        <v>5.255482176125037</v>
      </c>
      <c r="Y3" s="4">
        <v>3.2533937280774041</v>
      </c>
      <c r="Z3" s="2">
        <v>21</v>
      </c>
      <c r="AA3" s="2">
        <v>13</v>
      </c>
      <c r="AB3" s="79">
        <v>1.6291161383874535E-2</v>
      </c>
    </row>
    <row r="4" spans="1:28" x14ac:dyDescent="0.3">
      <c r="A4" s="93" t="s">
        <v>49</v>
      </c>
      <c r="B4" s="4">
        <v>2.5513676823529421E-2</v>
      </c>
      <c r="C4" s="4">
        <v>0.22661295959967317</v>
      </c>
      <c r="D4" s="4">
        <v>0.24816515238888892</v>
      </c>
      <c r="E4" s="4">
        <v>0.12957882354726508</v>
      </c>
      <c r="F4" s="4">
        <f>D4-B4</f>
        <v>0.2226514755653595</v>
      </c>
      <c r="G4" s="79">
        <v>0.40161088971387571</v>
      </c>
      <c r="H4" s="79">
        <v>0.22</v>
      </c>
      <c r="I4" s="4">
        <v>0.94</v>
      </c>
      <c r="J4" s="4">
        <v>-0.6329417717647059</v>
      </c>
      <c r="K4" s="4">
        <v>0.20435689584273822</v>
      </c>
      <c r="L4" s="4">
        <v>-7.6756188277777804E-2</v>
      </c>
      <c r="M4" s="4">
        <v>0.15910062334134747</v>
      </c>
      <c r="N4" s="4">
        <f t="shared" ref="N4:N24" si="0">L4-J4</f>
        <v>0.55618558348692804</v>
      </c>
      <c r="O4" s="79">
        <v>3.976781231417871E-2</v>
      </c>
      <c r="P4" s="79">
        <v>7.0000000000000007E-2</v>
      </c>
      <c r="Q4" s="4">
        <v>1.02</v>
      </c>
      <c r="R4" s="4">
        <v>0.19470926499999999</v>
      </c>
      <c r="S4" s="79">
        <v>9.6744633434685617E-2</v>
      </c>
      <c r="T4" s="79">
        <v>6.1497048479392899E-2</v>
      </c>
      <c r="V4" s="21" t="s">
        <v>144</v>
      </c>
      <c r="W4" s="2" t="s">
        <v>19</v>
      </c>
      <c r="X4" s="4">
        <v>8.7854957690522735</v>
      </c>
      <c r="Y4" s="4">
        <v>5.4386402379847407</v>
      </c>
      <c r="Z4" s="2">
        <v>21</v>
      </c>
      <c r="AA4" s="2">
        <v>13</v>
      </c>
      <c r="AB4" s="79">
        <v>1.4992531510274409E-3</v>
      </c>
    </row>
    <row r="5" spans="1:28" x14ac:dyDescent="0.3">
      <c r="A5" s="93" t="s">
        <v>50</v>
      </c>
      <c r="B5" s="4">
        <v>0.21466081611764706</v>
      </c>
      <c r="C5" s="4">
        <v>0.19636073720264852</v>
      </c>
      <c r="D5" s="4">
        <v>0.41488079955555546</v>
      </c>
      <c r="E5" s="4">
        <v>0.17389299844146724</v>
      </c>
      <c r="F5" s="4">
        <f t="shared" ref="F5:F24" si="1">D5-B5</f>
        <v>0.20021998343790839</v>
      </c>
      <c r="G5" s="79">
        <v>0.45079995374229154</v>
      </c>
      <c r="H5" s="79">
        <v>0.24</v>
      </c>
      <c r="I5" s="4">
        <v>0.85</v>
      </c>
      <c r="J5" s="4">
        <v>-0.36027533588235294</v>
      </c>
      <c r="K5" s="4">
        <v>0.16319928971980679</v>
      </c>
      <c r="L5" s="4">
        <v>8.8189399944444441E-2</v>
      </c>
      <c r="M5" s="4">
        <v>0.18208487710171317</v>
      </c>
      <c r="N5" s="4">
        <f t="shared" si="0"/>
        <v>0.44846473582679736</v>
      </c>
      <c r="O5" s="79">
        <v>7.5729709654569016E-2</v>
      </c>
      <c r="P5" s="79">
        <v>0.11</v>
      </c>
      <c r="Q5" s="4">
        <v>1.1200000000000001</v>
      </c>
      <c r="R5" s="4">
        <v>0.16217118</v>
      </c>
      <c r="S5" s="79">
        <v>9.1224180883080611E-2</v>
      </c>
      <c r="T5" s="79">
        <v>5.86205728458623E-2</v>
      </c>
    </row>
    <row r="6" spans="1:28" x14ac:dyDescent="0.3">
      <c r="A6" s="93" t="s">
        <v>51</v>
      </c>
      <c r="B6" s="4">
        <v>-1.2785136411764701E-2</v>
      </c>
      <c r="C6" s="4">
        <v>0.46427498909491322</v>
      </c>
      <c r="D6" s="4">
        <v>0.27957754427777776</v>
      </c>
      <c r="E6" s="4">
        <v>0.29560705759696687</v>
      </c>
      <c r="F6" s="4">
        <f t="shared" si="1"/>
        <v>0.29236268068954246</v>
      </c>
      <c r="G6" s="79">
        <v>0.5995741444043019</v>
      </c>
      <c r="H6" s="79">
        <v>0.3</v>
      </c>
      <c r="I6" s="4">
        <v>0.43</v>
      </c>
      <c r="J6" s="4">
        <v>-0.61355121558823533</v>
      </c>
      <c r="K6" s="4">
        <v>0.49923854372266602</v>
      </c>
      <c r="L6" s="4">
        <v>-0.56451249255555558</v>
      </c>
      <c r="M6" s="4">
        <v>0.34969574039888479</v>
      </c>
      <c r="N6" s="4">
        <f t="shared" si="0"/>
        <v>4.9038723032679754E-2</v>
      </c>
      <c r="O6" s="79">
        <v>0.93642960048817792</v>
      </c>
      <c r="P6" s="79">
        <v>0.59</v>
      </c>
      <c r="Q6" s="4">
        <v>0.57999999999999996</v>
      </c>
      <c r="R6" s="4">
        <v>8.5350351000000005E-2</v>
      </c>
      <c r="S6" s="79">
        <v>0.74316446201549757</v>
      </c>
      <c r="T6" s="79">
        <v>0.28107331863580498</v>
      </c>
    </row>
    <row r="7" spans="1:28" x14ac:dyDescent="0.3">
      <c r="A7" s="93" t="s">
        <v>52</v>
      </c>
      <c r="B7" s="4">
        <v>-0.47132080576470586</v>
      </c>
      <c r="C7" s="4">
        <v>0.26090811852396056</v>
      </c>
      <c r="D7" s="4">
        <v>0.13125529716666667</v>
      </c>
      <c r="E7" s="4">
        <v>0.12385908810368873</v>
      </c>
      <c r="F7" s="4">
        <f t="shared" si="1"/>
        <v>0.60257610293137254</v>
      </c>
      <c r="G7" s="79">
        <v>4.8260606182625718E-2</v>
      </c>
      <c r="H7" s="79">
        <v>0.05</v>
      </c>
      <c r="I7" s="4">
        <v>0.91</v>
      </c>
      <c r="J7" s="4">
        <v>-0.83260640441176459</v>
      </c>
      <c r="K7" s="4">
        <v>0.28675909090781093</v>
      </c>
      <c r="L7" s="4">
        <v>6.6733401388888919E-2</v>
      </c>
      <c r="M7" s="4">
        <v>0.13752366931760635</v>
      </c>
      <c r="N7" s="4">
        <f t="shared" si="0"/>
        <v>0.89933980580065354</v>
      </c>
      <c r="O7" s="79">
        <v>9.5247485817410577E-3</v>
      </c>
      <c r="P7" s="79">
        <v>0.03</v>
      </c>
      <c r="Q7" s="4">
        <v>1.1100000000000001</v>
      </c>
      <c r="R7" s="4">
        <v>0.37547897699999999</v>
      </c>
      <c r="S7" s="79">
        <v>1.0186069619876973E-2</v>
      </c>
      <c r="T7" s="79">
        <v>1.1732069615019E-2</v>
      </c>
    </row>
    <row r="8" spans="1:28" x14ac:dyDescent="0.3">
      <c r="A8" s="93" t="s">
        <v>53</v>
      </c>
      <c r="B8" s="4">
        <v>4.3186082882352934E-2</v>
      </c>
      <c r="C8" s="4">
        <v>7.9532820309192134E-2</v>
      </c>
      <c r="D8" s="4">
        <v>9.5620414444444413E-2</v>
      </c>
      <c r="E8" s="4">
        <v>8.3426695702408044E-2</v>
      </c>
      <c r="F8" s="4">
        <f t="shared" si="1"/>
        <v>5.2434331562091478E-2</v>
      </c>
      <c r="G8" s="79">
        <v>0.65215242113799765</v>
      </c>
      <c r="H8" s="79">
        <v>0.31</v>
      </c>
      <c r="I8" s="4">
        <v>1.1000000000000001</v>
      </c>
      <c r="J8" s="4">
        <v>-0.15855587170588237</v>
      </c>
      <c r="K8" s="4">
        <v>8.8261410137446109E-2</v>
      </c>
      <c r="L8" s="4">
        <v>-7.828189722222223E-2</v>
      </c>
      <c r="M8" s="4">
        <v>5.8419718008378051E-2</v>
      </c>
      <c r="N8" s="4">
        <f t="shared" si="0"/>
        <v>8.0273974483660138E-2</v>
      </c>
      <c r="O8" s="79">
        <v>0.45453142771742072</v>
      </c>
      <c r="P8" s="79">
        <v>0.37</v>
      </c>
      <c r="Q8" s="4">
        <v>0.96</v>
      </c>
      <c r="R8" s="4">
        <v>3.3177076999999999E-2</v>
      </c>
      <c r="S8" s="79">
        <v>0.4702432285824526</v>
      </c>
      <c r="T8" s="79">
        <v>0.199475813914856</v>
      </c>
    </row>
    <row r="9" spans="1:28" x14ac:dyDescent="0.3">
      <c r="A9" s="93" t="s">
        <v>54</v>
      </c>
      <c r="B9" s="4">
        <v>-0.18611596499999997</v>
      </c>
      <c r="C9" s="4">
        <v>0.13967118368078704</v>
      </c>
      <c r="D9" s="4">
        <v>2.0078229555555535E-2</v>
      </c>
      <c r="E9" s="4">
        <v>0.10642610362340256</v>
      </c>
      <c r="F9" s="4">
        <f t="shared" si="1"/>
        <v>0.20619419455555549</v>
      </c>
      <c r="G9" s="79">
        <v>0.24943139069947387</v>
      </c>
      <c r="H9" s="79">
        <v>0.16</v>
      </c>
      <c r="I9" s="4">
        <v>0.7</v>
      </c>
      <c r="J9" s="4">
        <v>-0.37208902552941175</v>
      </c>
      <c r="K9" s="4">
        <v>0.15440536245994557</v>
      </c>
      <c r="L9" s="4">
        <v>6.9579965888888901E-2</v>
      </c>
      <c r="M9" s="4">
        <v>9.9645677243366315E-2</v>
      </c>
      <c r="N9" s="4">
        <f t="shared" si="0"/>
        <v>0.44166899141830063</v>
      </c>
      <c r="O9" s="79">
        <v>2.3216304224370495E-2</v>
      </c>
      <c r="P9" s="79">
        <v>0.05</v>
      </c>
      <c r="Q9" s="4">
        <v>0.97</v>
      </c>
      <c r="R9" s="4">
        <v>0.161965796</v>
      </c>
      <c r="S9" s="79">
        <v>4.9893495702374814E-2</v>
      </c>
      <c r="T9" s="79">
        <v>3.7090037207133199E-2</v>
      </c>
    </row>
    <row r="10" spans="1:28" x14ac:dyDescent="0.3">
      <c r="A10" s="93" t="s">
        <v>55</v>
      </c>
      <c r="B10" s="4">
        <v>-0.11939756588235294</v>
      </c>
      <c r="C10" s="4">
        <v>0.35452989694516762</v>
      </c>
      <c r="D10" s="4">
        <v>0.30620558016666671</v>
      </c>
      <c r="E10" s="4">
        <v>0.17438837039424612</v>
      </c>
      <c r="F10" s="4">
        <f t="shared" si="1"/>
        <v>0.42560314604901966</v>
      </c>
      <c r="G10" s="79">
        <v>0.29237234894252606</v>
      </c>
      <c r="H10" s="79">
        <v>0.18</v>
      </c>
      <c r="I10" s="4">
        <v>0.74</v>
      </c>
      <c r="J10" s="4">
        <v>-0.92942434458823531</v>
      </c>
      <c r="K10" s="4">
        <v>0.41453973022322044</v>
      </c>
      <c r="L10" s="4">
        <v>-0.11207617222222217</v>
      </c>
      <c r="M10" s="4">
        <v>0.17823030421231756</v>
      </c>
      <c r="N10" s="4">
        <f t="shared" si="0"/>
        <v>0.81734817236601309</v>
      </c>
      <c r="O10" s="79">
        <v>8.3908759380671327E-2</v>
      </c>
      <c r="P10" s="79">
        <v>0.11</v>
      </c>
      <c r="Q10" s="4">
        <v>0.89</v>
      </c>
      <c r="R10" s="4">
        <v>0.31073782999999999</v>
      </c>
      <c r="S10" s="79">
        <v>0.11809435015125902</v>
      </c>
      <c r="T10" s="79">
        <v>7.2145921271720995E-2</v>
      </c>
    </row>
    <row r="11" spans="1:28" x14ac:dyDescent="0.3">
      <c r="A11" s="93" t="s">
        <v>56</v>
      </c>
      <c r="B11" s="4">
        <v>-2.8815481058823492E-2</v>
      </c>
      <c r="C11" s="4">
        <v>0.24581428882311568</v>
      </c>
      <c r="D11" s="4">
        <v>0.41592000655555561</v>
      </c>
      <c r="E11" s="4">
        <v>0.16141284115897167</v>
      </c>
      <c r="F11" s="4">
        <f t="shared" si="1"/>
        <v>0.44473548761437909</v>
      </c>
      <c r="G11" s="79">
        <v>0.14169850597140524</v>
      </c>
      <c r="H11" s="79">
        <v>0.11</v>
      </c>
      <c r="I11" s="4">
        <v>1.06</v>
      </c>
      <c r="J11" s="4">
        <v>-0.68495083764705889</v>
      </c>
      <c r="K11" s="4">
        <v>0.18158485438903857</v>
      </c>
      <c r="L11" s="4">
        <v>0.10374437455555555</v>
      </c>
      <c r="M11" s="4">
        <v>0.17924359346974494</v>
      </c>
      <c r="N11" s="4">
        <f t="shared" si="0"/>
        <v>0.7886952122026144</v>
      </c>
      <c r="O11" s="79">
        <v>4.0394131242321744E-3</v>
      </c>
      <c r="P11" s="79">
        <v>0.02</v>
      </c>
      <c r="Q11" s="4">
        <v>1.22</v>
      </c>
      <c r="R11" s="4">
        <v>0.308357675</v>
      </c>
      <c r="S11" s="79">
        <v>1.1534487361326324E-2</v>
      </c>
      <c r="T11" s="79">
        <v>1.27024629029251E-2</v>
      </c>
    </row>
    <row r="12" spans="1:28" x14ac:dyDescent="0.3">
      <c r="A12" s="93" t="s">
        <v>57</v>
      </c>
      <c r="B12" s="4">
        <v>-0.37949217535294116</v>
      </c>
      <c r="C12" s="4">
        <v>0.18296072335678792</v>
      </c>
      <c r="D12" s="4">
        <v>0.32751073966666661</v>
      </c>
      <c r="E12" s="4">
        <v>9.6415537836060661E-2</v>
      </c>
      <c r="F12" s="4">
        <f t="shared" si="1"/>
        <v>0.70700291501960777</v>
      </c>
      <c r="G12" s="79">
        <v>2.2200462538745909E-3</v>
      </c>
      <c r="H12" s="79">
        <v>0.01</v>
      </c>
      <c r="I12" s="4">
        <v>1.23</v>
      </c>
      <c r="J12" s="4">
        <v>-0.88065102741176471</v>
      </c>
      <c r="K12" s="4">
        <v>0.20489658912599865</v>
      </c>
      <c r="L12" s="4">
        <v>0.23367369938888893</v>
      </c>
      <c r="M12" s="4">
        <v>0.12102209586009356</v>
      </c>
      <c r="N12" s="4">
        <f t="shared" si="0"/>
        <v>1.1143247268006538</v>
      </c>
      <c r="O12" s="79">
        <v>7.6891625342401037E-5</v>
      </c>
      <c r="P12" s="79">
        <v>1.1000000000000001E-3</v>
      </c>
      <c r="Q12" s="14">
        <v>1.48</v>
      </c>
      <c r="R12" s="14">
        <v>0.45533191000000001</v>
      </c>
      <c r="S12" s="79">
        <v>3.7494266665678502E-5</v>
      </c>
      <c r="T12" s="79">
        <v>2.0465931532862101E-4</v>
      </c>
    </row>
    <row r="13" spans="1:28" x14ac:dyDescent="0.3">
      <c r="A13" s="93" t="s">
        <v>58</v>
      </c>
      <c r="B13" s="4">
        <v>1.2049008294117636E-2</v>
      </c>
      <c r="C13" s="4">
        <v>0.22754810826809951</v>
      </c>
      <c r="D13" s="4">
        <v>0.22789739944444451</v>
      </c>
      <c r="E13" s="4">
        <v>0.10977715301131903</v>
      </c>
      <c r="F13" s="4">
        <f t="shared" si="1"/>
        <v>0.21584839115032686</v>
      </c>
      <c r="G13" s="79">
        <v>0.40166799239840301</v>
      </c>
      <c r="H13" s="79">
        <v>0.22</v>
      </c>
      <c r="I13" s="4">
        <v>0.73</v>
      </c>
      <c r="J13" s="4">
        <v>-0.68896912547058808</v>
      </c>
      <c r="K13" s="4">
        <v>0.21432474800854254</v>
      </c>
      <c r="L13" s="4">
        <v>4.2176231277777775E-2</v>
      </c>
      <c r="M13" s="4">
        <v>0.14584588630587592</v>
      </c>
      <c r="N13" s="4">
        <f t="shared" si="0"/>
        <v>0.73114535674836589</v>
      </c>
      <c r="O13" s="79">
        <v>8.6396134534118749E-3</v>
      </c>
      <c r="P13" s="79">
        <v>0.03</v>
      </c>
      <c r="Q13" s="4">
        <v>1.04</v>
      </c>
      <c r="R13" s="4">
        <v>0.23674843700000001</v>
      </c>
      <c r="S13" s="79">
        <v>4.3919204447911427E-2</v>
      </c>
      <c r="T13" s="79">
        <v>3.3620572599542299E-2</v>
      </c>
    </row>
    <row r="14" spans="1:28" x14ac:dyDescent="0.3">
      <c r="A14" s="93" t="s">
        <v>59</v>
      </c>
      <c r="B14" s="4">
        <v>6.5987344588235283E-2</v>
      </c>
      <c r="C14" s="4">
        <v>0.22594501312579288</v>
      </c>
      <c r="D14" s="4">
        <v>0.1545189327222222</v>
      </c>
      <c r="E14" s="4">
        <v>0.11265198039122833</v>
      </c>
      <c r="F14" s="4">
        <f t="shared" si="1"/>
        <v>8.8531588133986913E-2</v>
      </c>
      <c r="G14" s="79">
        <v>0.72895751244446405</v>
      </c>
      <c r="H14" s="79">
        <v>0.34</v>
      </c>
      <c r="I14" s="4">
        <v>0.87</v>
      </c>
      <c r="J14" s="4">
        <v>-0.58420360564705887</v>
      </c>
      <c r="K14" s="4">
        <v>0.20668853830816572</v>
      </c>
      <c r="L14" s="4">
        <v>-5.2527038666666678E-2</v>
      </c>
      <c r="M14" s="4">
        <v>0.14307739041234602</v>
      </c>
      <c r="N14" s="4">
        <f t="shared" si="0"/>
        <v>0.53167656698039223</v>
      </c>
      <c r="O14" s="79">
        <v>4.3204545516650275E-2</v>
      </c>
      <c r="P14" s="79">
        <v>0.08</v>
      </c>
      <c r="Q14" s="4">
        <v>0.89</v>
      </c>
      <c r="R14" s="4">
        <v>0.155052039</v>
      </c>
      <c r="S14" s="79">
        <v>0.17627759793907707</v>
      </c>
      <c r="T14" s="79">
        <v>9.7706488796336602E-2</v>
      </c>
    </row>
    <row r="15" spans="1:28" x14ac:dyDescent="0.3">
      <c r="A15" s="93" t="s">
        <v>60</v>
      </c>
      <c r="B15" s="4">
        <v>0.10910595541176475</v>
      </c>
      <c r="C15" s="4">
        <v>0.13321740880396371</v>
      </c>
      <c r="D15" s="4">
        <v>0.12482407016666665</v>
      </c>
      <c r="E15" s="4">
        <v>0.11468422271516908</v>
      </c>
      <c r="F15" s="4">
        <f t="shared" si="1"/>
        <v>1.5718114754901896E-2</v>
      </c>
      <c r="G15" s="79">
        <v>0.92930734054459763</v>
      </c>
      <c r="H15" s="79">
        <v>0.39</v>
      </c>
      <c r="I15" s="4">
        <v>0.67</v>
      </c>
      <c r="J15" s="4">
        <v>-0.30789194788235302</v>
      </c>
      <c r="K15" s="4">
        <v>0.18018204290433582</v>
      </c>
      <c r="L15" s="4">
        <v>-4.2290956944444499E-2</v>
      </c>
      <c r="M15" s="4">
        <v>0.13319864083168073</v>
      </c>
      <c r="N15" s="4">
        <f t="shared" si="0"/>
        <v>0.26560099093790851</v>
      </c>
      <c r="O15" s="79">
        <v>0.24522498417188213</v>
      </c>
      <c r="P15" s="79">
        <v>0.25</v>
      </c>
      <c r="Q15" s="4">
        <v>0.72</v>
      </c>
      <c r="R15" s="4">
        <v>7.0329775999999997E-2</v>
      </c>
      <c r="S15" s="79">
        <v>0.43916208918012567</v>
      </c>
      <c r="T15" s="79">
        <v>0.18897935366239901</v>
      </c>
    </row>
    <row r="16" spans="1:28" x14ac:dyDescent="0.3">
      <c r="A16" s="93" t="s">
        <v>61</v>
      </c>
      <c r="B16" s="4">
        <v>-7.1618547882352931E-2</v>
      </c>
      <c r="C16" s="4">
        <v>0.19173968581964926</v>
      </c>
      <c r="D16" s="4">
        <v>0.12298793088888887</v>
      </c>
      <c r="E16" s="4">
        <v>8.0297711098450034E-2</v>
      </c>
      <c r="F16" s="4">
        <f t="shared" si="1"/>
        <v>0.19460647877124182</v>
      </c>
      <c r="G16" s="79">
        <v>0.35959002392638367</v>
      </c>
      <c r="H16" s="79">
        <v>0.21</v>
      </c>
      <c r="I16" s="4">
        <v>0.54</v>
      </c>
      <c r="J16" s="4">
        <v>-0.53178195647058824</v>
      </c>
      <c r="K16" s="4">
        <v>0.19019672461684173</v>
      </c>
      <c r="L16" s="4">
        <v>-0.11614582366666666</v>
      </c>
      <c r="M16" s="4">
        <v>0.12452070771556269</v>
      </c>
      <c r="N16" s="4">
        <f t="shared" si="0"/>
        <v>0.41563613280392159</v>
      </c>
      <c r="O16" s="79">
        <v>7.8236034877210855E-2</v>
      </c>
      <c r="P16" s="79">
        <v>0.11</v>
      </c>
      <c r="Q16" s="4">
        <v>0.83</v>
      </c>
      <c r="R16" s="4">
        <v>0.15256065299999999</v>
      </c>
      <c r="S16" s="79">
        <v>0.12912177795876578</v>
      </c>
      <c r="T16" s="79">
        <v>7.6696472422792095E-2</v>
      </c>
    </row>
    <row r="17" spans="1:20" x14ac:dyDescent="0.3">
      <c r="A17" s="93" t="s">
        <v>62</v>
      </c>
      <c r="B17" s="4">
        <v>-1.8612358588235296E-2</v>
      </c>
      <c r="C17" s="4">
        <v>0.23149134343863437</v>
      </c>
      <c r="D17" s="4">
        <v>0.21562975166666665</v>
      </c>
      <c r="E17" s="4">
        <v>0.11915161440839829</v>
      </c>
      <c r="F17" s="4">
        <f t="shared" si="1"/>
        <v>0.23424211025490194</v>
      </c>
      <c r="G17" s="79">
        <v>0.37721443945196031</v>
      </c>
      <c r="H17" s="79">
        <v>0.21</v>
      </c>
      <c r="I17" s="4">
        <v>0.77</v>
      </c>
      <c r="J17" s="4">
        <v>-0.694233451117647</v>
      </c>
      <c r="K17" s="4">
        <v>0.23239104980129435</v>
      </c>
      <c r="L17" s="4">
        <v>-0.12078329672222221</v>
      </c>
      <c r="M17" s="4">
        <v>0.16123363056938181</v>
      </c>
      <c r="N17" s="4">
        <f t="shared" si="0"/>
        <v>0.57345015439542479</v>
      </c>
      <c r="O17" s="79">
        <v>5.1954059780012878E-2</v>
      </c>
      <c r="P17" s="79">
        <v>0.08</v>
      </c>
      <c r="Q17" s="4">
        <v>0.93</v>
      </c>
      <c r="R17" s="4">
        <v>0.20192306600000001</v>
      </c>
      <c r="S17" s="79">
        <v>0.1035904883088313</v>
      </c>
      <c r="T17" s="79">
        <v>6.45681499240498E-2</v>
      </c>
    </row>
    <row r="18" spans="1:20" x14ac:dyDescent="0.3">
      <c r="A18" s="93" t="s">
        <v>63</v>
      </c>
      <c r="B18" s="4">
        <v>0.18562643135294118</v>
      </c>
      <c r="C18" s="4">
        <v>0.11873733203886043</v>
      </c>
      <c r="D18" s="4">
        <v>0.15959563083333336</v>
      </c>
      <c r="E18" s="4">
        <v>0.12051917651491355</v>
      </c>
      <c r="F18" s="4">
        <f t="shared" si="1"/>
        <v>-2.6030800519607822E-2</v>
      </c>
      <c r="G18" s="79">
        <v>0.87865715000858824</v>
      </c>
      <c r="H18" s="79">
        <v>0.38</v>
      </c>
      <c r="I18" s="4">
        <v>0.78</v>
      </c>
      <c r="J18" s="4">
        <v>-0.18847855988235296</v>
      </c>
      <c r="K18" s="4">
        <v>8.1821610084018725E-2</v>
      </c>
      <c r="L18" s="4">
        <v>1.8279176555555561E-2</v>
      </c>
      <c r="M18" s="4">
        <v>0.11015722640557273</v>
      </c>
      <c r="N18" s="4">
        <f t="shared" si="0"/>
        <v>0.20675773643790851</v>
      </c>
      <c r="O18" s="79">
        <v>0.14201897584570444</v>
      </c>
      <c r="P18" s="79">
        <v>0.16</v>
      </c>
      <c r="Q18" s="4">
        <v>0.82</v>
      </c>
      <c r="R18" s="4">
        <v>4.5181734000000001E-2</v>
      </c>
      <c r="S18" s="79">
        <v>0.51561768974082889</v>
      </c>
      <c r="T18" s="79">
        <v>0.21336717311906001</v>
      </c>
    </row>
    <row r="19" spans="1:20" x14ac:dyDescent="0.3">
      <c r="A19" s="93" t="s">
        <v>64</v>
      </c>
      <c r="B19" s="4">
        <v>-0.1030895208235294</v>
      </c>
      <c r="C19" s="4">
        <v>0.20425350288643859</v>
      </c>
      <c r="D19" s="4">
        <v>0.11338390211111113</v>
      </c>
      <c r="E19" s="4">
        <v>0.11791082841511327</v>
      </c>
      <c r="F19" s="4">
        <f t="shared" si="1"/>
        <v>0.21647342293464053</v>
      </c>
      <c r="G19" s="79">
        <v>0.36720674032305567</v>
      </c>
      <c r="H19" s="79">
        <v>0.21</v>
      </c>
      <c r="I19" s="4">
        <v>0.6</v>
      </c>
      <c r="J19" s="4">
        <v>-0.59077676011764702</v>
      </c>
      <c r="K19" s="4">
        <v>0.22098092470715533</v>
      </c>
      <c r="L19" s="4">
        <v>-2.4754295277777821E-2</v>
      </c>
      <c r="M19" s="4">
        <v>0.15530051673494255</v>
      </c>
      <c r="N19" s="4">
        <f t="shared" si="0"/>
        <v>0.56602246483986918</v>
      </c>
      <c r="O19" s="79">
        <v>4.4942817283314243E-2</v>
      </c>
      <c r="P19" s="79">
        <v>0.08</v>
      </c>
      <c r="Q19" s="4">
        <v>0.92</v>
      </c>
      <c r="R19" s="4">
        <v>0.19562397200000001</v>
      </c>
      <c r="S19" s="79">
        <v>9.9220877097935048E-2</v>
      </c>
      <c r="T19" s="79">
        <v>6.2753368035139506E-2</v>
      </c>
    </row>
    <row r="20" spans="1:20" x14ac:dyDescent="0.3">
      <c r="A20" s="93" t="s">
        <v>65</v>
      </c>
      <c r="B20" s="4">
        <v>0.42458159094117642</v>
      </c>
      <c r="C20" s="4">
        <v>0.3160181505115971</v>
      </c>
      <c r="D20" s="4">
        <v>1.2686798863888891</v>
      </c>
      <c r="E20" s="4">
        <v>0.28569120409275617</v>
      </c>
      <c r="F20" s="4">
        <f t="shared" si="1"/>
        <v>0.84409829544771264</v>
      </c>
      <c r="G20" s="79">
        <v>5.6074726253215974E-2</v>
      </c>
      <c r="H20" s="79">
        <v>0.06</v>
      </c>
      <c r="I20" s="4">
        <v>0.98</v>
      </c>
      <c r="J20" s="4">
        <v>-9.4940357529411781E-2</v>
      </c>
      <c r="K20" s="4">
        <v>0.26415875423320323</v>
      </c>
      <c r="L20" s="4">
        <v>0.53944370288888899</v>
      </c>
      <c r="M20" s="4">
        <v>0.30192992330503482</v>
      </c>
      <c r="N20" s="4">
        <f t="shared" si="0"/>
        <v>0.63438406041830075</v>
      </c>
      <c r="O20" s="79">
        <v>0.1234445733419811</v>
      </c>
      <c r="P20" s="79">
        <v>0.15</v>
      </c>
      <c r="Q20" s="4">
        <v>1</v>
      </c>
      <c r="R20" s="4">
        <v>0.369620589</v>
      </c>
      <c r="S20" s="79">
        <v>4.6584744613373745E-2</v>
      </c>
      <c r="T20" s="79">
        <v>3.5337857076182901E-2</v>
      </c>
    </row>
    <row r="21" spans="1:20" x14ac:dyDescent="0.3">
      <c r="A21" s="93" t="s">
        <v>66</v>
      </c>
      <c r="B21" s="4">
        <v>-8.6736696529411753E-2</v>
      </c>
      <c r="C21" s="4">
        <v>0.19825187216058746</v>
      </c>
      <c r="D21" s="4">
        <v>0.24610264116666672</v>
      </c>
      <c r="E21" s="4">
        <v>0.12213013190198073</v>
      </c>
      <c r="F21" s="4">
        <f t="shared" si="1"/>
        <v>0.33283933769607849</v>
      </c>
      <c r="G21" s="79">
        <v>0.16443487565565854</v>
      </c>
      <c r="H21" s="79">
        <v>0.12</v>
      </c>
      <c r="I21" s="4">
        <v>0.86</v>
      </c>
      <c r="J21" s="4">
        <v>-0.64985326605882343</v>
      </c>
      <c r="K21" s="4">
        <v>0.1903652800502077</v>
      </c>
      <c r="L21" s="4">
        <v>7.118720783333328E-2</v>
      </c>
      <c r="M21" s="4">
        <v>0.16361800646671182</v>
      </c>
      <c r="N21" s="4">
        <f t="shared" si="0"/>
        <v>0.72104047389215675</v>
      </c>
      <c r="O21" s="79">
        <v>7.1772835531399588E-3</v>
      </c>
      <c r="P21" s="79">
        <v>0.02</v>
      </c>
      <c r="Q21" s="4">
        <v>1.1200000000000001</v>
      </c>
      <c r="R21" s="4">
        <v>0.26346995299999998</v>
      </c>
      <c r="S21" s="79">
        <v>1.7806532248022196E-2</v>
      </c>
      <c r="T21" s="79">
        <v>1.7533299640086202E-2</v>
      </c>
    </row>
    <row r="22" spans="1:20" x14ac:dyDescent="0.3">
      <c r="A22" s="93" t="s">
        <v>67</v>
      </c>
      <c r="B22" s="4">
        <v>-7.0876838764705852E-2</v>
      </c>
      <c r="C22" s="4">
        <v>0.28791806999414205</v>
      </c>
      <c r="D22" s="4">
        <v>0.82579301966666674</v>
      </c>
      <c r="E22" s="4">
        <v>0.21361790263382185</v>
      </c>
      <c r="F22" s="4">
        <f t="shared" si="1"/>
        <v>0.89666985843137259</v>
      </c>
      <c r="G22" s="79">
        <v>1.8083881729350444E-2</v>
      </c>
      <c r="H22" s="79">
        <v>0.03</v>
      </c>
      <c r="I22" s="4">
        <v>1.1499999999999999</v>
      </c>
      <c r="J22" s="4">
        <v>-0.82316053170588233</v>
      </c>
      <c r="K22" s="4">
        <v>0.25901636254585814</v>
      </c>
      <c r="L22" s="4">
        <v>0.31712796727777781</v>
      </c>
      <c r="M22" s="4">
        <v>0.231883853964818</v>
      </c>
      <c r="N22" s="4">
        <f t="shared" si="0"/>
        <v>1.1402884989836601</v>
      </c>
      <c r="O22" s="79">
        <v>2.4881893642862687E-3</v>
      </c>
      <c r="P22" s="79">
        <v>0.01</v>
      </c>
      <c r="Q22" s="4">
        <v>1.28</v>
      </c>
      <c r="R22" s="4">
        <v>0.50923958899999999</v>
      </c>
      <c r="S22" s="79">
        <v>8.2452639771492004E-4</v>
      </c>
      <c r="T22" s="79">
        <v>1.86368955762695E-3</v>
      </c>
    </row>
    <row r="23" spans="1:20" x14ac:dyDescent="0.3">
      <c r="A23" s="93" t="s">
        <v>68</v>
      </c>
      <c r="B23" s="4">
        <v>-8.2225393529411755E-3</v>
      </c>
      <c r="C23" s="4">
        <v>0.21893130467347927</v>
      </c>
      <c r="D23" s="4">
        <v>0.18292317000000002</v>
      </c>
      <c r="E23" s="4">
        <v>0.11561063380708292</v>
      </c>
      <c r="F23" s="4">
        <f t="shared" si="1"/>
        <v>0.1911457093529412</v>
      </c>
      <c r="G23" s="79">
        <v>0.44750317326269429</v>
      </c>
      <c r="H23" s="79">
        <v>0.24</v>
      </c>
      <c r="I23" s="4">
        <v>0.55000000000000004</v>
      </c>
      <c r="J23" s="4">
        <v>-0.58109923817647058</v>
      </c>
      <c r="K23" s="4">
        <v>0.2119679381838071</v>
      </c>
      <c r="L23" s="4">
        <v>-5.8905439777777784E-2</v>
      </c>
      <c r="M23" s="4">
        <v>0.14023819004325397</v>
      </c>
      <c r="N23" s="4">
        <f t="shared" si="0"/>
        <v>0.52219379839869284</v>
      </c>
      <c r="O23" s="79">
        <v>4.9351440027663215E-2</v>
      </c>
      <c r="P23" s="79">
        <v>0.08</v>
      </c>
      <c r="Q23" s="4">
        <v>0.89</v>
      </c>
      <c r="R23" s="4">
        <v>0.178334877</v>
      </c>
      <c r="S23" s="79">
        <v>0.13384964781684502</v>
      </c>
      <c r="T23" s="79">
        <v>7.8322849946098796E-2</v>
      </c>
    </row>
    <row r="24" spans="1:20" x14ac:dyDescent="0.3">
      <c r="A24" s="93" t="s">
        <v>69</v>
      </c>
      <c r="B24" s="4">
        <v>7.4007302705882336E-2</v>
      </c>
      <c r="C24" s="4">
        <v>0.25534024325490667</v>
      </c>
      <c r="D24" s="4">
        <v>0.21901447488888895</v>
      </c>
      <c r="E24" s="4">
        <v>0.14203383718991122</v>
      </c>
      <c r="F24" s="4">
        <f t="shared" si="1"/>
        <v>0.14500717218300663</v>
      </c>
      <c r="G24" s="79">
        <v>0.62400050409782892</v>
      </c>
      <c r="H24" s="79">
        <v>0.3</v>
      </c>
      <c r="I24" s="4">
        <v>0.82</v>
      </c>
      <c r="J24" s="4">
        <v>-0.71187904711764705</v>
      </c>
      <c r="K24" s="4">
        <v>0.21610436020770693</v>
      </c>
      <c r="L24" s="4">
        <v>-1.2178573333333342E-2</v>
      </c>
      <c r="M24" s="4">
        <v>0.16855641419949263</v>
      </c>
      <c r="N24" s="4">
        <f t="shared" si="0"/>
        <v>0.69970047378431366</v>
      </c>
      <c r="O24" s="79">
        <v>1.5875101996983897E-2</v>
      </c>
      <c r="P24" s="79">
        <v>0.04</v>
      </c>
      <c r="Q24" s="4">
        <v>0.99</v>
      </c>
      <c r="R24" s="4">
        <v>0.21117691099999999</v>
      </c>
      <c r="S24" s="79">
        <v>9.5946494916654634E-2</v>
      </c>
      <c r="T24" s="79">
        <v>6.13000809788736E-2</v>
      </c>
    </row>
    <row r="25" spans="1:20" s="18" customFormat="1" x14ac:dyDescent="0.3">
      <c r="O25" s="119"/>
      <c r="P25" s="119"/>
    </row>
    <row r="26" spans="1:20" s="18" customFormat="1" x14ac:dyDescent="0.3"/>
  </sheetData>
  <mergeCells count="10">
    <mergeCell ref="A1:A3"/>
    <mergeCell ref="V1:AB1"/>
    <mergeCell ref="B2:C2"/>
    <mergeCell ref="D2:E2"/>
    <mergeCell ref="J2:K2"/>
    <mergeCell ref="L2:M2"/>
    <mergeCell ref="R1:T1"/>
    <mergeCell ref="B1:I1"/>
    <mergeCell ref="J1:Q1"/>
    <mergeCell ref="R2:T2"/>
  </mergeCells>
  <conditionalFormatting sqref="G4:G24 O4:O24">
    <cfRule type="cellIs" dxfId="140" priority="13" operator="lessThan">
      <formula>0.0549</formula>
    </cfRule>
  </conditionalFormatting>
  <conditionalFormatting sqref="S4:S24">
    <cfRule type="cellIs" dxfId="139" priority="12" operator="lessThan">
      <formula>0.0549</formula>
    </cfRule>
  </conditionalFormatting>
  <conditionalFormatting sqref="F7 F12 F22 N4 N7 N9 N11:N14 N17 N19 N21:N24">
    <cfRule type="cellIs" dxfId="138" priority="8" operator="lessThan">
      <formula>0</formula>
    </cfRule>
    <cfRule type="cellIs" dxfId="137" priority="9" operator="greaterThan">
      <formula>0</formula>
    </cfRule>
  </conditionalFormatting>
  <conditionalFormatting sqref="H4:H24 P4:P24 T4:T24">
    <cfRule type="cellIs" dxfId="136" priority="7" operator="lessThan">
      <formula>0.1</formula>
    </cfRule>
  </conditionalFormatting>
  <conditionalFormatting sqref="I4:I24 Q4:Q24">
    <cfRule type="cellIs" dxfId="135" priority="6" operator="greaterThan">
      <formula>1</formula>
    </cfRule>
  </conditionalFormatting>
  <conditionalFormatting sqref="R7 R9 R11:R13 R20:R22">
    <cfRule type="cellIs" dxfId="134" priority="4" operator="greaterThan">
      <formula>0</formula>
    </cfRule>
    <cfRule type="cellIs" dxfId="133" priority="5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2"/>
  <sheetViews>
    <sheetView workbookViewId="0">
      <selection activeCell="H2" sqref="H2:L2"/>
    </sheetView>
  </sheetViews>
  <sheetFormatPr defaultColWidth="9.109375" defaultRowHeight="14.4" x14ac:dyDescent="0.3"/>
  <cols>
    <col min="1" max="1" width="26" style="45" customWidth="1"/>
    <col min="2" max="13" width="9.109375" style="45"/>
    <col min="14" max="14" width="11" style="45" customWidth="1"/>
    <col min="15" max="16384" width="9.109375" style="45"/>
  </cols>
  <sheetData>
    <row r="1" spans="1:14" s="38" customFormat="1" x14ac:dyDescent="0.3">
      <c r="A1" s="128" t="s">
        <v>320</v>
      </c>
      <c r="B1" s="130" t="s">
        <v>142</v>
      </c>
      <c r="C1" s="130"/>
      <c r="D1" s="130"/>
      <c r="E1" s="130"/>
      <c r="F1" s="130"/>
      <c r="G1" s="130"/>
      <c r="H1" s="130" t="s">
        <v>143</v>
      </c>
      <c r="I1" s="130"/>
      <c r="J1" s="130"/>
      <c r="K1" s="130"/>
      <c r="L1" s="130"/>
      <c r="M1" s="130"/>
      <c r="N1" s="69" t="s">
        <v>244</v>
      </c>
    </row>
    <row r="2" spans="1:14" s="40" customFormat="1" ht="28.8" x14ac:dyDescent="0.3">
      <c r="A2" s="128"/>
      <c r="B2" s="131" t="s">
        <v>1029</v>
      </c>
      <c r="C2" s="131"/>
      <c r="D2" s="131" t="s">
        <v>1030</v>
      </c>
      <c r="E2" s="131"/>
      <c r="F2" s="127" t="s">
        <v>1032</v>
      </c>
      <c r="G2" s="70" t="s">
        <v>245</v>
      </c>
      <c r="H2" s="131" t="s">
        <v>1029</v>
      </c>
      <c r="I2" s="131"/>
      <c r="J2" s="131" t="s">
        <v>1030</v>
      </c>
      <c r="K2" s="131"/>
      <c r="L2" s="127" t="s">
        <v>1032</v>
      </c>
      <c r="M2" s="70" t="s">
        <v>245</v>
      </c>
      <c r="N2" s="70" t="s">
        <v>246</v>
      </c>
    </row>
    <row r="3" spans="1:14" s="38" customFormat="1" x14ac:dyDescent="0.3">
      <c r="A3" s="129"/>
      <c r="B3" s="69" t="s">
        <v>4</v>
      </c>
      <c r="C3" s="69" t="s">
        <v>5</v>
      </c>
      <c r="D3" s="69" t="s">
        <v>4</v>
      </c>
      <c r="E3" s="69" t="s">
        <v>5</v>
      </c>
      <c r="F3" s="69" t="s">
        <v>319</v>
      </c>
      <c r="G3" s="69" t="s">
        <v>242</v>
      </c>
      <c r="H3" s="69" t="s">
        <v>4</v>
      </c>
      <c r="I3" s="69" t="s">
        <v>5</v>
      </c>
      <c r="J3" s="69" t="s">
        <v>4</v>
      </c>
      <c r="K3" s="69" t="s">
        <v>5</v>
      </c>
      <c r="L3" s="69" t="s">
        <v>319</v>
      </c>
      <c r="M3" s="69" t="s">
        <v>242</v>
      </c>
      <c r="N3" s="69" t="s">
        <v>242</v>
      </c>
    </row>
    <row r="4" spans="1:14" s="43" customFormat="1" ht="15.6" x14ac:dyDescent="0.35">
      <c r="A4" s="74" t="s">
        <v>1027</v>
      </c>
      <c r="B4" s="42">
        <v>71.848986538461531</v>
      </c>
      <c r="C4" s="42">
        <v>3.2195466208116521</v>
      </c>
      <c r="D4" s="42">
        <v>67.532404151515152</v>
      </c>
      <c r="E4" s="42">
        <v>3.308647140282114</v>
      </c>
      <c r="F4" s="42">
        <f>LOG((D4/B4),2)</f>
        <v>-8.9387888651771441E-2</v>
      </c>
      <c r="G4" s="116">
        <v>0.38459914014085428</v>
      </c>
      <c r="H4" s="42">
        <v>77.022864920000018</v>
      </c>
      <c r="I4" s="42">
        <v>2.9493171783529664</v>
      </c>
      <c r="J4" s="42">
        <v>62.678076838709671</v>
      </c>
      <c r="K4" s="42">
        <v>2.7864957043284324</v>
      </c>
      <c r="L4" s="42">
        <f>LOG((J4/H4),2)</f>
        <v>-0.29732587214579598</v>
      </c>
      <c r="M4" s="116">
        <v>1.018329762434592E-2</v>
      </c>
      <c r="N4" s="116">
        <v>4.9000900418102664E-2</v>
      </c>
    </row>
    <row r="5" spans="1:14" x14ac:dyDescent="0.3">
      <c r="A5" s="45" t="s">
        <v>247</v>
      </c>
    </row>
    <row r="12" spans="1:14" x14ac:dyDescent="0.3">
      <c r="C12" s="46"/>
    </row>
  </sheetData>
  <mergeCells count="7">
    <mergeCell ref="A1:A3"/>
    <mergeCell ref="B1:G1"/>
    <mergeCell ref="H1:M1"/>
    <mergeCell ref="B2:C2"/>
    <mergeCell ref="D2:E2"/>
    <mergeCell ref="H2:I2"/>
    <mergeCell ref="J2:K2"/>
  </mergeCells>
  <conditionalFormatting sqref="G4">
    <cfRule type="cellIs" dxfId="132" priority="11" operator="lessThan">
      <formula>0.0549</formula>
    </cfRule>
  </conditionalFormatting>
  <conditionalFormatting sqref="G4 M4:N4">
    <cfRule type="cellIs" dxfId="131" priority="2" operator="lessThan">
      <formula>0</formula>
    </cfRule>
  </conditionalFormatting>
  <conditionalFormatting sqref="M4:N4">
    <cfRule type="cellIs" dxfId="130" priority="1" operator="lessThan">
      <formula>0.0549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16"/>
  <sheetViews>
    <sheetView zoomScale="80" zoomScaleNormal="80" workbookViewId="0">
      <selection activeCell="M25" sqref="M25"/>
    </sheetView>
  </sheetViews>
  <sheetFormatPr defaultColWidth="8.6640625" defaultRowHeight="14.4" x14ac:dyDescent="0.3"/>
  <cols>
    <col min="1" max="1" width="31.6640625" style="1" bestFit="1" customWidth="1"/>
    <col min="2" max="5" width="8.6640625" style="1"/>
    <col min="6" max="6" width="9.88671875" style="1" customWidth="1"/>
    <col min="7" max="13" width="8.6640625" style="1"/>
    <col min="14" max="14" width="9.88671875" style="1" customWidth="1"/>
    <col min="15" max="17" width="8.6640625" style="1"/>
    <col min="18" max="18" width="11" style="1" customWidth="1"/>
    <col min="19" max="16384" width="8.6640625" style="1"/>
  </cols>
  <sheetData>
    <row r="1" spans="1:28" ht="14.4" customHeight="1" x14ac:dyDescent="0.3">
      <c r="A1" s="134" t="s">
        <v>85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9" t="s">
        <v>290</v>
      </c>
      <c r="S1" s="140"/>
      <c r="T1" s="141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4"/>
      <c r="B2" s="131" t="s">
        <v>1029</v>
      </c>
      <c r="C2" s="131"/>
      <c r="D2" s="131" t="s">
        <v>1030</v>
      </c>
      <c r="E2" s="131"/>
      <c r="F2" s="127" t="s">
        <v>1032</v>
      </c>
      <c r="G2" s="94" t="s">
        <v>3</v>
      </c>
      <c r="H2" s="91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94" t="s">
        <v>3</v>
      </c>
      <c r="P2" s="91"/>
      <c r="Q2" s="91" t="s">
        <v>502</v>
      </c>
      <c r="R2" s="144" t="s">
        <v>0</v>
      </c>
      <c r="S2" s="145"/>
      <c r="T2" s="146"/>
      <c r="V2" s="17" t="s">
        <v>11</v>
      </c>
      <c r="W2" s="17" t="s">
        <v>12</v>
      </c>
      <c r="X2" s="17" t="s">
        <v>13</v>
      </c>
      <c r="Y2" s="17" t="s">
        <v>14</v>
      </c>
      <c r="Z2" s="17" t="s">
        <v>15</v>
      </c>
      <c r="AA2" s="17" t="s">
        <v>16</v>
      </c>
      <c r="AB2" s="17" t="s">
        <v>17</v>
      </c>
    </row>
    <row r="3" spans="1:28" x14ac:dyDescent="0.3">
      <c r="A3" s="134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2" t="s">
        <v>506</v>
      </c>
      <c r="S3" s="91" t="s">
        <v>7</v>
      </c>
      <c r="T3" s="91" t="s">
        <v>8</v>
      </c>
      <c r="V3" s="21" t="s">
        <v>141</v>
      </c>
      <c r="W3" s="2" t="s">
        <v>19</v>
      </c>
      <c r="X3" s="4">
        <v>2.1783887318669857</v>
      </c>
      <c r="Y3" s="4">
        <v>3.9937126750894736</v>
      </c>
      <c r="Z3" s="2">
        <v>12</v>
      </c>
      <c r="AA3" s="2">
        <v>22.000000000000004</v>
      </c>
      <c r="AB3" s="4">
        <v>2.4121470974474688E-3</v>
      </c>
    </row>
    <row r="4" spans="1:28" x14ac:dyDescent="0.3">
      <c r="A4" s="93" t="s">
        <v>86</v>
      </c>
      <c r="B4" s="4">
        <v>-3.1787312529411749E-2</v>
      </c>
      <c r="C4" s="4">
        <v>6.2131070843558428E-2</v>
      </c>
      <c r="D4" s="4">
        <v>-5.7516656388888886E-2</v>
      </c>
      <c r="E4" s="4">
        <v>5.4927023444247144E-2</v>
      </c>
      <c r="F4" s="4">
        <f>D4-B4</f>
        <v>-2.5729343859477137E-2</v>
      </c>
      <c r="G4" s="79">
        <v>0.75836214378101774</v>
      </c>
      <c r="H4" s="79">
        <v>0.34</v>
      </c>
      <c r="I4" s="4">
        <v>0.89</v>
      </c>
      <c r="J4" s="4">
        <v>-0.10989555182352939</v>
      </c>
      <c r="K4" s="4">
        <v>8.4646139395976483E-2</v>
      </c>
      <c r="L4" s="4">
        <v>-0.11601346938888892</v>
      </c>
      <c r="M4" s="4">
        <v>6.2679571621210392E-2</v>
      </c>
      <c r="N4" s="4">
        <f>L4-J4</f>
        <v>-6.1179175653595236E-3</v>
      </c>
      <c r="O4" s="79">
        <v>0.95406726730505875</v>
      </c>
      <c r="P4" s="79">
        <v>0.59</v>
      </c>
      <c r="Q4" s="4">
        <v>0.47</v>
      </c>
      <c r="R4" s="4">
        <v>-7.9618150000000006E-3</v>
      </c>
      <c r="S4" s="79">
        <v>0.82569723082684443</v>
      </c>
      <c r="T4" s="79">
        <v>0.301190415677555</v>
      </c>
      <c r="U4"/>
      <c r="V4" s="21" t="s">
        <v>144</v>
      </c>
      <c r="W4" s="2" t="s">
        <v>19</v>
      </c>
      <c r="X4" s="4">
        <v>2.6900059807302101</v>
      </c>
      <c r="Y4" s="4">
        <v>4.9316776313387187</v>
      </c>
      <c r="Z4" s="2">
        <v>12</v>
      </c>
      <c r="AA4" s="2">
        <v>22.000000000000004</v>
      </c>
      <c r="AB4" s="4">
        <v>6.1139071296696299E-4</v>
      </c>
    </row>
    <row r="5" spans="1:28" x14ac:dyDescent="0.3">
      <c r="A5" s="93" t="s">
        <v>87</v>
      </c>
      <c r="B5" s="4">
        <v>-5.8766290294117639E-2</v>
      </c>
      <c r="C5" s="4">
        <v>0.21837975856089226</v>
      </c>
      <c r="D5" s="4">
        <v>4.1163405555555595E-3</v>
      </c>
      <c r="E5" s="4">
        <v>0.12718234983035226</v>
      </c>
      <c r="F5" s="4">
        <f t="shared" ref="F5:F15" si="0">D5-B5</f>
        <v>6.2882630849673202E-2</v>
      </c>
      <c r="G5" s="79">
        <v>0.80545719775453584</v>
      </c>
      <c r="H5" s="79">
        <v>0.36</v>
      </c>
      <c r="I5" s="4">
        <v>0.9</v>
      </c>
      <c r="J5" s="4">
        <v>4.8384028941176459E-2</v>
      </c>
      <c r="K5" s="4">
        <v>0.20593303858510575</v>
      </c>
      <c r="L5" s="4">
        <v>-0.28130373622222221</v>
      </c>
      <c r="M5" s="4">
        <v>0.17022701615344249</v>
      </c>
      <c r="N5" s="4">
        <f t="shared" ref="N5:N15" si="1">L5-J5</f>
        <v>-0.32968776516339865</v>
      </c>
      <c r="O5" s="79">
        <v>0.2263505982348426</v>
      </c>
      <c r="P5" s="79">
        <v>0.23</v>
      </c>
      <c r="Q5" s="4">
        <v>0.59</v>
      </c>
      <c r="R5" s="4">
        <v>-6.6701284E-2</v>
      </c>
      <c r="S5" s="79">
        <v>0.54175459108563673</v>
      </c>
      <c r="T5" s="79">
        <v>0.220824051144239</v>
      </c>
      <c r="U5"/>
    </row>
    <row r="6" spans="1:28" x14ac:dyDescent="0.3">
      <c r="A6" s="93" t="s">
        <v>88</v>
      </c>
      <c r="B6" s="4">
        <v>-1.9792401503529409</v>
      </c>
      <c r="C6" s="4">
        <v>0.20263639414776222</v>
      </c>
      <c r="D6" s="4">
        <v>-1.7670470022777773</v>
      </c>
      <c r="E6" s="4">
        <v>0.28380754766917937</v>
      </c>
      <c r="F6" s="4">
        <f t="shared" si="0"/>
        <v>0.21219314807516354</v>
      </c>
      <c r="G6" s="79">
        <v>0.54739092049680549</v>
      </c>
      <c r="H6" s="79">
        <v>0.28000000000000003</v>
      </c>
      <c r="I6" s="4">
        <v>0.43</v>
      </c>
      <c r="J6" s="4">
        <v>-1.8128261524117644</v>
      </c>
      <c r="K6" s="4">
        <v>0.30607841019545579</v>
      </c>
      <c r="L6" s="4">
        <v>-1.4632760432222223</v>
      </c>
      <c r="M6" s="4">
        <v>0.4255799902570464</v>
      </c>
      <c r="N6" s="4">
        <f t="shared" si="1"/>
        <v>0.3495501091895421</v>
      </c>
      <c r="O6" s="79">
        <v>0.50991412545835479</v>
      </c>
      <c r="P6" s="79">
        <v>0.4</v>
      </c>
      <c r="Q6" s="4">
        <v>0.28999999999999998</v>
      </c>
      <c r="R6" s="4">
        <v>0.14043581399999999</v>
      </c>
      <c r="S6" s="79">
        <v>0.38558794035456367</v>
      </c>
      <c r="T6" s="79">
        <v>0.17257923677217901</v>
      </c>
      <c r="U6"/>
    </row>
    <row r="7" spans="1:28" x14ac:dyDescent="0.3">
      <c r="A7" s="93" t="s">
        <v>89</v>
      </c>
      <c r="B7" s="4">
        <v>-1.8562621638823535</v>
      </c>
      <c r="C7" s="4">
        <v>0.28691942511764706</v>
      </c>
      <c r="D7" s="4">
        <v>-1.3296517521666671</v>
      </c>
      <c r="E7" s="4">
        <v>0.37712685795265849</v>
      </c>
      <c r="F7" s="4">
        <f t="shared" si="0"/>
        <v>0.52661041171568646</v>
      </c>
      <c r="G7" s="79">
        <v>0.27491179664072968</v>
      </c>
      <c r="H7" s="79">
        <v>0.17</v>
      </c>
      <c r="I7" s="4">
        <v>0.57999999999999996</v>
      </c>
      <c r="J7" s="4">
        <v>-1.799976766941177</v>
      </c>
      <c r="K7" s="4">
        <v>0.34224682977500515</v>
      </c>
      <c r="L7" s="4">
        <v>-0.8868831429444447</v>
      </c>
      <c r="M7" s="4">
        <v>0.62205437268482722</v>
      </c>
      <c r="N7" s="4">
        <f t="shared" si="1"/>
        <v>0.91309362399673233</v>
      </c>
      <c r="O7" s="79">
        <v>0.20963145770016256</v>
      </c>
      <c r="P7" s="79">
        <v>0.22</v>
      </c>
      <c r="Q7" s="4">
        <v>0.64</v>
      </c>
      <c r="R7" s="4">
        <v>0.35992600899999999</v>
      </c>
      <c r="S7" s="79">
        <v>8.826998213506819E-2</v>
      </c>
      <c r="T7" s="79">
        <v>5.7843300707342601E-2</v>
      </c>
      <c r="U7"/>
    </row>
    <row r="8" spans="1:28" x14ac:dyDescent="0.3">
      <c r="A8" s="93" t="s">
        <v>90</v>
      </c>
      <c r="B8" s="4">
        <v>-1.7138517588235293E-2</v>
      </c>
      <c r="C8" s="4">
        <v>8.9693148168071779E-2</v>
      </c>
      <c r="D8" s="4">
        <v>-0.11851320566666668</v>
      </c>
      <c r="E8" s="4">
        <v>0.10799032914375106</v>
      </c>
      <c r="F8" s="4">
        <f t="shared" si="0"/>
        <v>-0.10137468807843139</v>
      </c>
      <c r="G8" s="79">
        <v>0.47541331573755441</v>
      </c>
      <c r="H8" s="79">
        <v>0.25</v>
      </c>
      <c r="I8" s="4">
        <v>0.97</v>
      </c>
      <c r="J8" s="4">
        <v>7.380305423529411E-2</v>
      </c>
      <c r="K8" s="4">
        <v>5.4661615432171427E-2</v>
      </c>
      <c r="L8" s="4">
        <v>1.9104090166666674E-2</v>
      </c>
      <c r="M8" s="4">
        <v>0.10011992410118732</v>
      </c>
      <c r="N8" s="4">
        <f t="shared" si="1"/>
        <v>-5.469896406862744E-2</v>
      </c>
      <c r="O8" s="79">
        <v>0.63554960779644887</v>
      </c>
      <c r="P8" s="79">
        <v>0.46</v>
      </c>
      <c r="Q8" s="4">
        <v>0.99</v>
      </c>
      <c r="R8" s="4">
        <v>-3.9018413000000002E-2</v>
      </c>
      <c r="S8" s="79">
        <v>0.48248859327068139</v>
      </c>
      <c r="T8" s="79">
        <v>0.20289506485723799</v>
      </c>
      <c r="U8"/>
    </row>
    <row r="9" spans="1:28" x14ac:dyDescent="0.3">
      <c r="A9" s="93" t="s">
        <v>91</v>
      </c>
      <c r="B9" s="4">
        <v>3.3556163117647073E-2</v>
      </c>
      <c r="C9" s="4">
        <v>0.21068156320883216</v>
      </c>
      <c r="D9" s="4">
        <v>8.0760998333333136E-3</v>
      </c>
      <c r="E9" s="4">
        <v>0.10445265052043262</v>
      </c>
      <c r="F9" s="4">
        <f t="shared" si="0"/>
        <v>-2.5480063284313757E-2</v>
      </c>
      <c r="G9" s="79">
        <v>0.91463401903750707</v>
      </c>
      <c r="H9" s="79">
        <v>0.39</v>
      </c>
      <c r="I9" s="4">
        <v>1.02</v>
      </c>
      <c r="J9" s="4">
        <v>-8.5890994411764746E-2</v>
      </c>
      <c r="K9" s="4">
        <v>0.23731095431041785</v>
      </c>
      <c r="L9" s="4">
        <v>-0.49627307255555553</v>
      </c>
      <c r="M9" s="4">
        <v>0.21576762061180851</v>
      </c>
      <c r="N9" s="4">
        <f t="shared" si="1"/>
        <v>-0.4103820781437908</v>
      </c>
      <c r="O9" s="79">
        <v>0.20978390362231636</v>
      </c>
      <c r="P9" s="79">
        <v>0.22</v>
      </c>
      <c r="Q9" s="4">
        <v>0.85</v>
      </c>
      <c r="R9" s="4">
        <v>-0.108965535</v>
      </c>
      <c r="S9" s="79">
        <v>0.32844689866741705</v>
      </c>
      <c r="T9" s="79">
        <v>0.15588656247668101</v>
      </c>
      <c r="U9"/>
    </row>
    <row r="10" spans="1:28" x14ac:dyDescent="0.3">
      <c r="A10" s="93" t="s">
        <v>92</v>
      </c>
      <c r="B10" s="4">
        <v>-0.29938906741176469</v>
      </c>
      <c r="C10" s="4">
        <v>0.31782499208115172</v>
      </c>
      <c r="D10" s="4">
        <v>0.43891732416666668</v>
      </c>
      <c r="E10" s="4">
        <v>0.36088104901007673</v>
      </c>
      <c r="F10" s="4">
        <f t="shared" si="0"/>
        <v>0.73830639157843136</v>
      </c>
      <c r="G10" s="79">
        <v>0.13432699686141922</v>
      </c>
      <c r="H10" s="79">
        <v>0.11</v>
      </c>
      <c r="I10" s="4">
        <v>0.85</v>
      </c>
      <c r="J10" s="4">
        <v>-0.35477446564705895</v>
      </c>
      <c r="K10" s="4">
        <v>0.33001961035417005</v>
      </c>
      <c r="L10" s="4">
        <v>0.76411291216666677</v>
      </c>
      <c r="M10" s="4">
        <v>0.35171389277152748</v>
      </c>
      <c r="N10" s="4">
        <f t="shared" si="1"/>
        <v>1.1188873778137256</v>
      </c>
      <c r="O10" s="79">
        <v>2.66847915213289E-2</v>
      </c>
      <c r="P10" s="79">
        <v>0.06</v>
      </c>
      <c r="Q10" s="4">
        <v>0.91</v>
      </c>
      <c r="R10" s="4">
        <v>0.46429844199999998</v>
      </c>
      <c r="S10" s="79">
        <v>4.3255773094821086E-2</v>
      </c>
      <c r="T10" s="79">
        <v>3.32139716389145E-2</v>
      </c>
      <c r="U10"/>
    </row>
    <row r="11" spans="1:28" x14ac:dyDescent="0.3">
      <c r="A11" s="93" t="s">
        <v>93</v>
      </c>
      <c r="B11" s="4">
        <v>-1.2873481206470589</v>
      </c>
      <c r="C11" s="4">
        <v>0.26705840596230124</v>
      </c>
      <c r="D11" s="4">
        <v>-0.77094321711111102</v>
      </c>
      <c r="E11" s="4">
        <v>0.36645420904976478</v>
      </c>
      <c r="F11" s="4">
        <f t="shared" si="0"/>
        <v>0.51640490353594792</v>
      </c>
      <c r="G11" s="79">
        <v>0.26358213801438507</v>
      </c>
      <c r="H11" s="79">
        <v>0.17</v>
      </c>
      <c r="I11" s="4">
        <v>0.67</v>
      </c>
      <c r="J11" s="4">
        <v>-1.2651218891176472</v>
      </c>
      <c r="K11" s="4">
        <v>0.3600186855897326</v>
      </c>
      <c r="L11" s="4">
        <v>-0.62341453461111107</v>
      </c>
      <c r="M11" s="4">
        <v>0.47416634728111801</v>
      </c>
      <c r="N11" s="4">
        <f t="shared" si="1"/>
        <v>0.64170735450653615</v>
      </c>
      <c r="O11" s="79">
        <v>0.28935434703166535</v>
      </c>
      <c r="P11" s="79">
        <v>0.27</v>
      </c>
      <c r="Q11" s="4">
        <v>0.44</v>
      </c>
      <c r="R11" s="4">
        <v>0.289528065</v>
      </c>
      <c r="S11" s="79">
        <v>0.17278609096528175</v>
      </c>
      <c r="T11" s="79">
        <v>9.6221035809033698E-2</v>
      </c>
      <c r="U11"/>
    </row>
    <row r="12" spans="1:28" x14ac:dyDescent="0.3">
      <c r="A12" s="93" t="s">
        <v>94</v>
      </c>
      <c r="B12" s="4">
        <v>-3.5404035701176473</v>
      </c>
      <c r="C12" s="4">
        <v>0.43266679228035371</v>
      </c>
      <c r="D12" s="4">
        <v>-1.0588384294444446</v>
      </c>
      <c r="E12" s="4">
        <v>0.61728613929576936</v>
      </c>
      <c r="F12" s="4">
        <f t="shared" si="0"/>
        <v>2.4815651406732027</v>
      </c>
      <c r="G12" s="79">
        <v>2.5460565934333473E-3</v>
      </c>
      <c r="H12" s="79">
        <v>0.01</v>
      </c>
      <c r="I12" s="4">
        <v>1.17</v>
      </c>
      <c r="J12" s="4">
        <v>-3.8210181138823534</v>
      </c>
      <c r="K12" s="4">
        <v>0.23881363211764711</v>
      </c>
      <c r="L12" s="4">
        <v>-1.6715401343333334</v>
      </c>
      <c r="M12" s="4">
        <v>0.55540942169485319</v>
      </c>
      <c r="N12" s="4">
        <f t="shared" si="1"/>
        <v>2.1494779795490198</v>
      </c>
      <c r="O12" s="79">
        <v>1.6818674757169902E-3</v>
      </c>
      <c r="P12" s="79">
        <v>0.01</v>
      </c>
      <c r="Q12" s="4">
        <v>1.28</v>
      </c>
      <c r="R12" s="4">
        <v>1.15776078</v>
      </c>
      <c r="S12" s="79">
        <v>4.4259419950983396E-5</v>
      </c>
      <c r="T12" s="79">
        <v>2.2916109287337099E-4</v>
      </c>
      <c r="U12" s="67"/>
    </row>
    <row r="13" spans="1:28" x14ac:dyDescent="0.3">
      <c r="A13" s="93" t="s">
        <v>95</v>
      </c>
      <c r="B13" s="4">
        <v>-0.41511841370588232</v>
      </c>
      <c r="C13" s="4">
        <v>0.13147271526208781</v>
      </c>
      <c r="D13" s="4">
        <v>0.54791427977777785</v>
      </c>
      <c r="E13" s="4">
        <v>0.18162757023326903</v>
      </c>
      <c r="F13" s="4">
        <f t="shared" si="0"/>
        <v>0.96303269348366016</v>
      </c>
      <c r="G13" s="79">
        <v>1.6361012463689655E-4</v>
      </c>
      <c r="H13" s="79">
        <v>2E-3</v>
      </c>
      <c r="I13" s="4">
        <v>1.63</v>
      </c>
      <c r="J13" s="4">
        <v>-0.57484571388235306</v>
      </c>
      <c r="K13" s="4">
        <v>0.19345356990039947</v>
      </c>
      <c r="L13" s="4">
        <v>0.43676385250000005</v>
      </c>
      <c r="M13" s="4">
        <v>0.16201297112225552</v>
      </c>
      <c r="N13" s="4">
        <f t="shared" si="1"/>
        <v>1.011609566382353</v>
      </c>
      <c r="O13" s="79">
        <v>3.4639044254862559E-4</v>
      </c>
      <c r="P13" s="79">
        <v>2.8999999999999998E-3</v>
      </c>
      <c r="Q13" s="4">
        <v>1.37</v>
      </c>
      <c r="R13" s="4">
        <v>0.493660565</v>
      </c>
      <c r="S13" s="79">
        <v>3.602731452717553E-5</v>
      </c>
      <c r="T13" s="79">
        <v>2.03024542017116E-4</v>
      </c>
      <c r="U13" s="67"/>
    </row>
    <row r="14" spans="1:28" x14ac:dyDescent="0.3">
      <c r="A14" s="93" t="s">
        <v>96</v>
      </c>
      <c r="B14" s="4">
        <v>0.38908395888235298</v>
      </c>
      <c r="C14" s="4">
        <v>0.2624561361087886</v>
      </c>
      <c r="D14" s="4">
        <v>-0.72694471350000012</v>
      </c>
      <c r="E14" s="4">
        <v>0.25423459274237836</v>
      </c>
      <c r="F14" s="4">
        <f t="shared" si="0"/>
        <v>-1.1160286723823531</v>
      </c>
      <c r="G14" s="79">
        <v>4.4499587084434467E-3</v>
      </c>
      <c r="H14" s="79">
        <v>0.01</v>
      </c>
      <c r="I14" s="4">
        <v>1.1499999999999999</v>
      </c>
      <c r="J14" s="4">
        <v>0.30965501182352945</v>
      </c>
      <c r="K14" s="4">
        <v>0.14686835346544183</v>
      </c>
      <c r="L14" s="4">
        <v>-0.61431371716666672</v>
      </c>
      <c r="M14" s="4">
        <v>0.22736355869231223</v>
      </c>
      <c r="N14" s="4">
        <f t="shared" si="1"/>
        <v>-0.92396872899019611</v>
      </c>
      <c r="O14" s="79">
        <v>1.9223347818473346E-3</v>
      </c>
      <c r="P14" s="79">
        <v>0.01</v>
      </c>
      <c r="Q14" s="4">
        <v>1.24</v>
      </c>
      <c r="R14" s="4">
        <v>-0.50999934999999996</v>
      </c>
      <c r="S14" s="79">
        <v>2.0352897626731622E-4</v>
      </c>
      <c r="T14" s="79">
        <v>6.6368195200005502E-4</v>
      </c>
      <c r="U14" s="67"/>
    </row>
    <row r="15" spans="1:28" x14ac:dyDescent="0.3">
      <c r="A15" s="93" t="s">
        <v>97</v>
      </c>
      <c r="B15" s="4">
        <v>-2.1705559164117645</v>
      </c>
      <c r="C15" s="4">
        <v>0.2718437522764679</v>
      </c>
      <c r="D15" s="4">
        <v>-1.1315617462222223</v>
      </c>
      <c r="E15" s="4">
        <v>0.3701920426586241</v>
      </c>
      <c r="F15" s="4">
        <f t="shared" si="0"/>
        <v>1.0389941701895422</v>
      </c>
      <c r="G15" s="79">
        <v>3.0896490071530152E-2</v>
      </c>
      <c r="H15" s="79">
        <v>0.04</v>
      </c>
      <c r="I15" s="4">
        <v>0.92</v>
      </c>
      <c r="J15" s="4">
        <v>-1.9944818908235287</v>
      </c>
      <c r="K15" s="4">
        <v>0.23361564750223632</v>
      </c>
      <c r="L15" s="4">
        <v>-1.1396363201666662</v>
      </c>
      <c r="M15" s="4">
        <v>0.39836262808839323</v>
      </c>
      <c r="N15" s="4">
        <f t="shared" si="1"/>
        <v>0.85484557065686251</v>
      </c>
      <c r="O15" s="79">
        <v>7.5016184889561077E-2</v>
      </c>
      <c r="P15" s="79">
        <v>0.11</v>
      </c>
      <c r="Q15" s="4">
        <v>0.77</v>
      </c>
      <c r="R15" s="4">
        <v>0.473459935</v>
      </c>
      <c r="S15" s="79">
        <v>1.8347845170596538E-2</v>
      </c>
      <c r="T15" s="79">
        <v>1.79957348689051E-2</v>
      </c>
      <c r="U15"/>
    </row>
    <row r="16" spans="1:28" x14ac:dyDescent="0.3">
      <c r="F16" s="11"/>
    </row>
  </sheetData>
  <mergeCells count="10">
    <mergeCell ref="A1:A3"/>
    <mergeCell ref="V1:AB1"/>
    <mergeCell ref="B2:C2"/>
    <mergeCell ref="D2:E2"/>
    <mergeCell ref="J2:K2"/>
    <mergeCell ref="L2:M2"/>
    <mergeCell ref="R1:T1"/>
    <mergeCell ref="J1:Q1"/>
    <mergeCell ref="B1:I1"/>
    <mergeCell ref="R2:T2"/>
  </mergeCells>
  <conditionalFormatting sqref="G4:G15 O4:O15 S4:S15">
    <cfRule type="cellIs" dxfId="129" priority="8" operator="lessThan">
      <formula>0.0549</formula>
    </cfRule>
  </conditionalFormatting>
  <conditionalFormatting sqref="F12:F15 N10 N12:N14">
    <cfRule type="cellIs" dxfId="128" priority="5" operator="lessThan">
      <formula>0</formula>
    </cfRule>
    <cfRule type="cellIs" dxfId="127" priority="6" operator="greaterThan">
      <formula>0</formula>
    </cfRule>
  </conditionalFormatting>
  <conditionalFormatting sqref="P4:P15 H4:H15 T4:T15">
    <cfRule type="cellIs" dxfId="126" priority="4" operator="lessThan">
      <formula>0.1</formula>
    </cfRule>
  </conditionalFormatting>
  <conditionalFormatting sqref="I4:I15 Q4:Q15">
    <cfRule type="cellIs" dxfId="125" priority="3" operator="greaterThan">
      <formula>1</formula>
    </cfRule>
  </conditionalFormatting>
  <conditionalFormatting sqref="R10 R12:R15">
    <cfRule type="cellIs" dxfId="124" priority="1" operator="greaterThan">
      <formula>0</formula>
    </cfRule>
    <cfRule type="cellIs" dxfId="123" priority="2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15"/>
  <sheetViews>
    <sheetView zoomScale="80" zoomScaleNormal="80" workbookViewId="0">
      <selection activeCell="J2" sqref="J2:N2"/>
    </sheetView>
  </sheetViews>
  <sheetFormatPr defaultColWidth="8.6640625" defaultRowHeight="14.4" x14ac:dyDescent="0.3"/>
  <cols>
    <col min="1" max="1" width="31.6640625" style="1" bestFit="1" customWidth="1"/>
    <col min="2" max="5" width="8.6640625" style="1"/>
    <col min="6" max="6" width="9.88671875" style="1" bestFit="1" customWidth="1"/>
    <col min="7" max="13" width="8.6640625" style="1"/>
    <col min="14" max="14" width="9.88671875" style="1" bestFit="1" customWidth="1"/>
    <col min="15" max="17" width="8.6640625" style="1"/>
    <col min="18" max="18" width="10.88671875" style="1" customWidth="1"/>
    <col min="19" max="16384" width="8.6640625" style="1"/>
  </cols>
  <sheetData>
    <row r="1" spans="1:28" ht="14.4" customHeight="1" x14ac:dyDescent="0.3">
      <c r="A1" s="135" t="s">
        <v>139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9" t="s">
        <v>290</v>
      </c>
      <c r="S1" s="140"/>
      <c r="T1" s="141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5"/>
      <c r="B2" s="131" t="s">
        <v>1029</v>
      </c>
      <c r="C2" s="131"/>
      <c r="D2" s="131" t="s">
        <v>1030</v>
      </c>
      <c r="E2" s="131"/>
      <c r="F2" s="127" t="s">
        <v>1032</v>
      </c>
      <c r="G2" s="94" t="s">
        <v>3</v>
      </c>
      <c r="H2" s="91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94" t="s">
        <v>3</v>
      </c>
      <c r="P2" s="91"/>
      <c r="Q2" s="91" t="s">
        <v>502</v>
      </c>
      <c r="R2" s="144" t="s">
        <v>0</v>
      </c>
      <c r="S2" s="145"/>
      <c r="T2" s="146"/>
      <c r="V2" s="17" t="s">
        <v>11</v>
      </c>
      <c r="W2" s="17" t="s">
        <v>12</v>
      </c>
      <c r="X2" s="17" t="s">
        <v>13</v>
      </c>
      <c r="Y2" s="17" t="s">
        <v>14</v>
      </c>
      <c r="Z2" s="17" t="s">
        <v>15</v>
      </c>
      <c r="AA2" s="17" t="s">
        <v>16</v>
      </c>
      <c r="AB2" s="17" t="s">
        <v>17</v>
      </c>
    </row>
    <row r="3" spans="1:28" x14ac:dyDescent="0.3">
      <c r="A3" s="135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127" t="s">
        <v>4</v>
      </c>
      <c r="K3" s="127" t="s">
        <v>5</v>
      </c>
      <c r="L3" s="127" t="s">
        <v>4</v>
      </c>
      <c r="M3" s="127" t="s">
        <v>5</v>
      </c>
      <c r="N3" s="127" t="s">
        <v>6</v>
      </c>
      <c r="O3" s="91" t="s">
        <v>7</v>
      </c>
      <c r="P3" s="91" t="s">
        <v>8</v>
      </c>
      <c r="Q3" s="91" t="s">
        <v>503</v>
      </c>
      <c r="R3" s="92" t="s">
        <v>505</v>
      </c>
      <c r="S3" s="91" t="s">
        <v>7</v>
      </c>
      <c r="T3" s="91" t="s">
        <v>8</v>
      </c>
      <c r="V3" s="21" t="s">
        <v>141</v>
      </c>
      <c r="W3" s="2" t="s">
        <v>19</v>
      </c>
      <c r="X3" s="4">
        <v>3.1184335894916462</v>
      </c>
      <c r="Y3" s="4">
        <v>6.5203611416643508</v>
      </c>
      <c r="Z3" s="2">
        <v>11</v>
      </c>
      <c r="AA3" s="2">
        <v>23.000000000000004</v>
      </c>
      <c r="AB3" s="79">
        <v>8.0152948002517878E-5</v>
      </c>
    </row>
    <row r="4" spans="1:28" x14ac:dyDescent="0.3">
      <c r="A4" s="112" t="s">
        <v>1023</v>
      </c>
      <c r="B4" s="4">
        <v>-0.86065945470588212</v>
      </c>
      <c r="C4" s="4">
        <v>0.37853204637099713</v>
      </c>
      <c r="D4" s="4">
        <v>-3.6786778333333411E-3</v>
      </c>
      <c r="E4" s="4">
        <v>0.16792277055482005</v>
      </c>
      <c r="F4" s="4">
        <f>D4-B4</f>
        <v>0.85698077687254881</v>
      </c>
      <c r="G4" s="79">
        <v>5.0386349260861843E-2</v>
      </c>
      <c r="H4" s="79">
        <v>0.06</v>
      </c>
      <c r="I4" s="4">
        <v>0.91</v>
      </c>
      <c r="J4" s="4">
        <v>-0.62354873741176453</v>
      </c>
      <c r="K4" s="4">
        <v>0.42606204173977835</v>
      </c>
      <c r="L4" s="4">
        <v>0.2527530948333333</v>
      </c>
      <c r="M4" s="4">
        <v>0.19734137837517285</v>
      </c>
      <c r="N4" s="4">
        <f>L4-J4</f>
        <v>0.87630183224509783</v>
      </c>
      <c r="O4" s="79">
        <v>7.502032311315987E-2</v>
      </c>
      <c r="P4" s="79">
        <v>0.11</v>
      </c>
      <c r="Q4" s="4">
        <v>0.76</v>
      </c>
      <c r="R4" s="4">
        <v>0.43332065199999997</v>
      </c>
      <c r="S4" s="79">
        <v>4.1343538999999999E-2</v>
      </c>
      <c r="T4" s="79">
        <v>3.2238607000000002E-2</v>
      </c>
      <c r="U4"/>
      <c r="V4" s="21" t="s">
        <v>144</v>
      </c>
      <c r="W4" s="2" t="s">
        <v>19</v>
      </c>
      <c r="X4" s="4">
        <v>0.6360322103790822</v>
      </c>
      <c r="Y4" s="4">
        <v>1.3298855307926265</v>
      </c>
      <c r="Z4" s="2">
        <v>11</v>
      </c>
      <c r="AA4" s="2">
        <v>23.000000000000004</v>
      </c>
      <c r="AB4" s="79">
        <v>0.27051140113204925</v>
      </c>
    </row>
    <row r="5" spans="1:28" x14ac:dyDescent="0.3">
      <c r="A5" s="93" t="s">
        <v>98</v>
      </c>
      <c r="B5" s="4">
        <v>-0.39956486676470593</v>
      </c>
      <c r="C5" s="4">
        <v>0.16021853011200013</v>
      </c>
      <c r="D5" s="4">
        <v>-0.16093723299999996</v>
      </c>
      <c r="E5" s="4">
        <v>0.13093064238659008</v>
      </c>
      <c r="F5" s="4">
        <f t="shared" ref="F5:F14" si="0">D5-B5</f>
        <v>0.23862763376470597</v>
      </c>
      <c r="G5" s="79">
        <v>0.25751449910134638</v>
      </c>
      <c r="H5" s="79">
        <v>0.17</v>
      </c>
      <c r="I5" s="4">
        <v>0.79</v>
      </c>
      <c r="J5" s="4">
        <v>-4.2144542647058816E-2</v>
      </c>
      <c r="K5" s="4">
        <v>0.19490847294253569</v>
      </c>
      <c r="L5" s="4">
        <v>0.32425329094444444</v>
      </c>
      <c r="M5" s="4">
        <v>0.11661013162107341</v>
      </c>
      <c r="N5" s="4">
        <f t="shared" ref="N5:N14" si="1">L5-J5</f>
        <v>0.36639783359150324</v>
      </c>
      <c r="O5" s="79">
        <v>0.11862954759924656</v>
      </c>
      <c r="P5" s="79">
        <v>0.14000000000000001</v>
      </c>
      <c r="Q5" s="4">
        <v>0.79</v>
      </c>
      <c r="R5" s="4">
        <v>0.151256367</v>
      </c>
      <c r="S5" s="79">
        <v>0.13444395100000001</v>
      </c>
      <c r="T5" s="79">
        <v>7.8322849999999999E-2</v>
      </c>
      <c r="U5"/>
    </row>
    <row r="6" spans="1:28" x14ac:dyDescent="0.3">
      <c r="A6" s="112" t="s">
        <v>1024</v>
      </c>
      <c r="B6" s="4">
        <v>-0.97649123288235296</v>
      </c>
      <c r="C6" s="4">
        <v>0.34035505359700807</v>
      </c>
      <c r="D6" s="4">
        <v>0.30126398461111115</v>
      </c>
      <c r="E6" s="4">
        <v>8.5686929939897821E-2</v>
      </c>
      <c r="F6" s="4">
        <f t="shared" si="0"/>
        <v>1.2777552174934641</v>
      </c>
      <c r="G6" s="79">
        <v>1.8670215646983475E-3</v>
      </c>
      <c r="H6" s="79">
        <v>0.01</v>
      </c>
      <c r="I6" s="4">
        <v>1.28</v>
      </c>
      <c r="J6" s="4">
        <v>-1.3180034434117645</v>
      </c>
      <c r="K6" s="4">
        <v>0.53616638706060693</v>
      </c>
      <c r="L6" s="4">
        <v>-8.8682193222222247E-2</v>
      </c>
      <c r="M6" s="4">
        <v>0.17496337451472604</v>
      </c>
      <c r="N6" s="4">
        <f t="shared" si="1"/>
        <v>1.2293212501895423</v>
      </c>
      <c r="O6" s="79">
        <v>4.1805595661326744E-2</v>
      </c>
      <c r="P6" s="79">
        <v>0.08</v>
      </c>
      <c r="Q6" s="4">
        <v>0.93</v>
      </c>
      <c r="R6" s="4">
        <v>0.62676911700000004</v>
      </c>
      <c r="S6" s="79">
        <v>2.7591310000000002E-3</v>
      </c>
      <c r="T6" s="79">
        <v>4.4695639999999997E-3</v>
      </c>
      <c r="U6"/>
    </row>
    <row r="7" spans="1:28" x14ac:dyDescent="0.3">
      <c r="A7" s="93" t="s">
        <v>99</v>
      </c>
      <c r="B7" s="4">
        <v>-0.92969669082352957</v>
      </c>
      <c r="C7" s="4">
        <v>0.24618476906894576</v>
      </c>
      <c r="D7" s="4">
        <v>0.30135509816666667</v>
      </c>
      <c r="E7" s="4">
        <v>0.11443408141099616</v>
      </c>
      <c r="F7" s="4">
        <f t="shared" si="0"/>
        <v>1.2310517889901962</v>
      </c>
      <c r="G7" s="79">
        <v>1.5325337075326615E-4</v>
      </c>
      <c r="H7" s="79">
        <v>2E-3</v>
      </c>
      <c r="I7" s="4">
        <v>1.65</v>
      </c>
      <c r="J7" s="4">
        <v>-0.70675471476470586</v>
      </c>
      <c r="K7" s="4">
        <v>0.3923294155577976</v>
      </c>
      <c r="L7" s="4">
        <v>0.22437849161111112</v>
      </c>
      <c r="M7" s="4">
        <v>0.19048561538682074</v>
      </c>
      <c r="N7" s="4">
        <f t="shared" si="1"/>
        <v>0.93113320637581698</v>
      </c>
      <c r="O7" s="79">
        <v>4.3532661699540023E-2</v>
      </c>
      <c r="P7" s="79">
        <v>0.08</v>
      </c>
      <c r="Q7" s="4">
        <v>0.84</v>
      </c>
      <c r="R7" s="4">
        <v>0.54054624900000003</v>
      </c>
      <c r="S7" s="79">
        <v>9.9900199999999992E-4</v>
      </c>
      <c r="T7" s="79">
        <v>2.1811869999999998E-3</v>
      </c>
      <c r="U7"/>
    </row>
    <row r="8" spans="1:28" x14ac:dyDescent="0.3">
      <c r="A8" s="93" t="s">
        <v>518</v>
      </c>
      <c r="B8" s="4">
        <v>-0.22547989647058825</v>
      </c>
      <c r="C8" s="4">
        <v>0.13548451539707948</v>
      </c>
      <c r="D8" s="4">
        <v>0.2218392167222222</v>
      </c>
      <c r="E8" s="4">
        <v>0.12331025833936586</v>
      </c>
      <c r="F8" s="4">
        <f t="shared" si="0"/>
        <v>0.44731911319281048</v>
      </c>
      <c r="G8" s="79">
        <v>2.0233723800924374E-2</v>
      </c>
      <c r="H8" s="79">
        <v>0.03</v>
      </c>
      <c r="I8" s="4">
        <v>1.24</v>
      </c>
      <c r="J8" s="4">
        <v>-0.27187240429411769</v>
      </c>
      <c r="K8" s="4">
        <v>0.15519166637702658</v>
      </c>
      <c r="L8" s="4">
        <v>-5.9244171055555558E-2</v>
      </c>
      <c r="M8" s="4">
        <v>0.10692689587819837</v>
      </c>
      <c r="N8" s="4">
        <f t="shared" si="1"/>
        <v>0.21262823323856211</v>
      </c>
      <c r="O8" s="79">
        <v>0.26856359293103677</v>
      </c>
      <c r="P8" s="79">
        <v>0.26</v>
      </c>
      <c r="Q8" s="4">
        <v>0.56000000000000005</v>
      </c>
      <c r="R8" s="4">
        <v>0.164986837</v>
      </c>
      <c r="S8" s="79">
        <v>3.9764569999999999E-2</v>
      </c>
      <c r="T8" s="79">
        <v>3.1321276000000002E-2</v>
      </c>
      <c r="U8"/>
    </row>
    <row r="9" spans="1:28" x14ac:dyDescent="0.3">
      <c r="A9" s="112" t="s">
        <v>1025</v>
      </c>
      <c r="B9" s="4">
        <v>-0.21837811252941175</v>
      </c>
      <c r="C9" s="4">
        <v>0.1787563017279965</v>
      </c>
      <c r="D9" s="4">
        <v>0.24124598466666669</v>
      </c>
      <c r="E9" s="4">
        <v>0.21593960995119135</v>
      </c>
      <c r="F9" s="4">
        <f t="shared" si="0"/>
        <v>0.45962409719607844</v>
      </c>
      <c r="G9" s="79">
        <v>0.11082129255691131</v>
      </c>
      <c r="H9" s="79">
        <v>0.1</v>
      </c>
      <c r="I9" s="4">
        <v>0.89</v>
      </c>
      <c r="J9" s="4">
        <v>-0.68012609964705895</v>
      </c>
      <c r="K9" s="4">
        <v>0.3470705486173512</v>
      </c>
      <c r="L9" s="4">
        <v>-0.30184409033333337</v>
      </c>
      <c r="M9" s="4">
        <v>0.2427790112158956</v>
      </c>
      <c r="N9" s="4">
        <f t="shared" si="1"/>
        <v>0.37828200931372558</v>
      </c>
      <c r="O9" s="79">
        <v>0.37915960128832205</v>
      </c>
      <c r="P9" s="79">
        <v>0.33</v>
      </c>
      <c r="Q9" s="4">
        <v>0.91</v>
      </c>
      <c r="R9" s="4">
        <v>0.209476527</v>
      </c>
      <c r="S9" s="79">
        <v>0.118854004</v>
      </c>
      <c r="T9" s="79">
        <v>7.2258384999999994E-2</v>
      </c>
      <c r="U9"/>
    </row>
    <row r="10" spans="1:28" x14ac:dyDescent="0.3">
      <c r="A10" s="93" t="s">
        <v>519</v>
      </c>
      <c r="B10" s="4">
        <v>-0.87612054041176457</v>
      </c>
      <c r="C10" s="4">
        <v>0.28524054210418776</v>
      </c>
      <c r="D10" s="4">
        <v>0.8365989067777776</v>
      </c>
      <c r="E10" s="4">
        <v>0.21126103446304501</v>
      </c>
      <c r="F10" s="4">
        <f t="shared" si="0"/>
        <v>1.7127194471895422</v>
      </c>
      <c r="G10" s="79">
        <v>3.8444300604903199E-5</v>
      </c>
      <c r="H10" s="79">
        <v>6.8999999999999997E-4</v>
      </c>
      <c r="I10" s="4">
        <v>1.72</v>
      </c>
      <c r="J10" s="4">
        <v>-1.0986593687647059</v>
      </c>
      <c r="K10" s="4">
        <v>0.33428411115922402</v>
      </c>
      <c r="L10" s="4">
        <v>0.14663205366666665</v>
      </c>
      <c r="M10" s="4">
        <v>0.35561283285177137</v>
      </c>
      <c r="N10" s="4">
        <f t="shared" si="1"/>
        <v>1.2452914224313725</v>
      </c>
      <c r="O10" s="79">
        <v>1.5549978181659846E-2</v>
      </c>
      <c r="P10" s="79">
        <v>0.04</v>
      </c>
      <c r="Q10" s="4">
        <v>0.99</v>
      </c>
      <c r="R10" s="4">
        <v>0.73950271700000003</v>
      </c>
      <c r="S10" s="79">
        <v>1.7573400000000001E-4</v>
      </c>
      <c r="T10" s="79">
        <v>5.9696300000000005E-4</v>
      </c>
      <c r="U10"/>
    </row>
    <row r="11" spans="1:28" x14ac:dyDescent="0.3">
      <c r="A11" s="93" t="s">
        <v>100</v>
      </c>
      <c r="B11" s="4">
        <v>-0.36928169311764714</v>
      </c>
      <c r="C11" s="4">
        <v>0.24246699064997077</v>
      </c>
      <c r="D11" s="4">
        <v>0.66700933616666669</v>
      </c>
      <c r="E11" s="4">
        <v>0.16162318781810836</v>
      </c>
      <c r="F11" s="4">
        <f t="shared" si="0"/>
        <v>1.0362910292843139</v>
      </c>
      <c r="G11" s="79">
        <v>1.3541914497518181E-3</v>
      </c>
      <c r="H11" s="79">
        <v>0.01</v>
      </c>
      <c r="I11" s="4">
        <v>1.28</v>
      </c>
      <c r="J11" s="4">
        <v>-0.73108227535294124</v>
      </c>
      <c r="K11" s="4">
        <v>0.36908203868053019</v>
      </c>
      <c r="L11" s="4">
        <v>7.8633197555555576E-2</v>
      </c>
      <c r="M11" s="4">
        <v>0.25852402673362973</v>
      </c>
      <c r="N11" s="4">
        <f t="shared" si="1"/>
        <v>0.80971547290849677</v>
      </c>
      <c r="O11" s="79">
        <v>8.2779801678292922E-2</v>
      </c>
      <c r="P11" s="79">
        <v>0.11</v>
      </c>
      <c r="Q11" s="4">
        <v>0.91</v>
      </c>
      <c r="R11" s="4">
        <v>0.461501626</v>
      </c>
      <c r="S11" s="79">
        <v>3.897012E-3</v>
      </c>
      <c r="T11" s="79">
        <v>5.7357770000000001E-3</v>
      </c>
      <c r="U11"/>
    </row>
    <row r="12" spans="1:28" x14ac:dyDescent="0.3">
      <c r="A12" s="93" t="s">
        <v>101</v>
      </c>
      <c r="B12" s="4">
        <v>-0.45528061776470591</v>
      </c>
      <c r="C12" s="4">
        <v>0.24006365361567228</v>
      </c>
      <c r="D12" s="4">
        <v>0.30231732088888885</v>
      </c>
      <c r="E12" s="4">
        <v>0.15693145617476828</v>
      </c>
      <c r="F12" s="4">
        <f t="shared" si="0"/>
        <v>0.7575979386535947</v>
      </c>
      <c r="G12" s="79">
        <v>1.3389251955001026E-2</v>
      </c>
      <c r="H12" s="79">
        <v>0.03</v>
      </c>
      <c r="I12" s="4">
        <v>1.0900000000000001</v>
      </c>
      <c r="J12" s="4">
        <v>-0.53423655835294126</v>
      </c>
      <c r="K12" s="4">
        <v>0.33702341686112497</v>
      </c>
      <c r="L12" s="4">
        <v>-0.26355029977777783</v>
      </c>
      <c r="M12" s="4">
        <v>0.24922997431367364</v>
      </c>
      <c r="N12" s="4">
        <f t="shared" si="1"/>
        <v>0.27068625857516343</v>
      </c>
      <c r="O12" s="79">
        <v>0.52335589843488495</v>
      </c>
      <c r="P12" s="79">
        <v>0.4</v>
      </c>
      <c r="Q12" s="4">
        <v>0.87</v>
      </c>
      <c r="R12" s="4">
        <v>0.257071049</v>
      </c>
      <c r="S12" s="79">
        <v>7.0206005000000002E-2</v>
      </c>
      <c r="T12" s="79">
        <v>4.8561502999999999E-2</v>
      </c>
      <c r="U12"/>
    </row>
    <row r="13" spans="1:28" x14ac:dyDescent="0.3">
      <c r="A13" s="93" t="s">
        <v>102</v>
      </c>
      <c r="B13" s="4">
        <v>-1.5962781579999998</v>
      </c>
      <c r="C13" s="4">
        <v>0.37926657959134491</v>
      </c>
      <c r="D13" s="4">
        <v>0.50533687711111108</v>
      </c>
      <c r="E13" s="4">
        <v>0.14112396036228683</v>
      </c>
      <c r="F13" s="4">
        <f t="shared" si="0"/>
        <v>2.1016150351111111</v>
      </c>
      <c r="G13" s="79">
        <v>4.1723395502127922E-5</v>
      </c>
      <c r="H13" s="79">
        <v>6.9999999999999999E-4</v>
      </c>
      <c r="I13" s="4">
        <v>1.61</v>
      </c>
      <c r="J13" s="4">
        <v>-1.8952028402941172</v>
      </c>
      <c r="K13" s="4">
        <v>0.5134159785731176</v>
      </c>
      <c r="L13" s="4">
        <v>-0.29102843994444438</v>
      </c>
      <c r="M13" s="4">
        <v>0.41838349660560703</v>
      </c>
      <c r="N13" s="4">
        <f t="shared" si="1"/>
        <v>1.604174400349673</v>
      </c>
      <c r="O13" s="79">
        <v>2.1406496159884603E-2</v>
      </c>
      <c r="P13" s="79">
        <v>0.05</v>
      </c>
      <c r="Q13" s="4">
        <v>0.98</v>
      </c>
      <c r="R13" s="4">
        <v>0.92644735899999997</v>
      </c>
      <c r="S13" s="79">
        <v>4.1629699999999999E-4</v>
      </c>
      <c r="T13" s="79">
        <v>1.1361609999999999E-3</v>
      </c>
      <c r="U13"/>
    </row>
    <row r="14" spans="1:28" x14ac:dyDescent="0.3">
      <c r="A14" s="93" t="s">
        <v>103</v>
      </c>
      <c r="B14" s="4">
        <v>1.9004858529411771E-2</v>
      </c>
      <c r="C14" s="4">
        <v>4.7246817658670351E-2</v>
      </c>
      <c r="D14" s="4">
        <v>-8.396301166666667E-2</v>
      </c>
      <c r="E14" s="4">
        <v>4.1031748656111332E-2</v>
      </c>
      <c r="F14" s="4">
        <f t="shared" si="0"/>
        <v>-0.10296787019607845</v>
      </c>
      <c r="G14" s="79">
        <v>0.1082</v>
      </c>
      <c r="H14" s="79">
        <v>0.1</v>
      </c>
      <c r="I14" s="4">
        <v>1.08</v>
      </c>
      <c r="J14" s="4">
        <v>0.108060452</v>
      </c>
      <c r="K14" s="4">
        <v>4.2510049775320267E-2</v>
      </c>
      <c r="L14" s="4">
        <v>-8.4522097277777805E-2</v>
      </c>
      <c r="M14" s="4">
        <v>5.4725473360253657E-2</v>
      </c>
      <c r="N14" s="4">
        <f t="shared" si="1"/>
        <v>-0.19258254927777779</v>
      </c>
      <c r="O14" s="79">
        <v>9.4000000000000004E-3</v>
      </c>
      <c r="P14" s="79">
        <v>0.03</v>
      </c>
      <c r="Q14" s="4">
        <v>1.0900000000000001</v>
      </c>
      <c r="R14" s="4">
        <v>-7.3887604999999995E-2</v>
      </c>
      <c r="S14" s="79">
        <v>9.1009409999999995E-3</v>
      </c>
      <c r="T14" s="79">
        <v>1.0778912E-2</v>
      </c>
      <c r="U14"/>
    </row>
    <row r="15" spans="1:28" x14ac:dyDescent="0.3">
      <c r="A15" s="16" t="s">
        <v>289</v>
      </c>
      <c r="F15" s="11"/>
    </row>
  </sheetData>
  <mergeCells count="10">
    <mergeCell ref="A1:A3"/>
    <mergeCell ref="V1:AB1"/>
    <mergeCell ref="B2:C2"/>
    <mergeCell ref="D2:E2"/>
    <mergeCell ref="J2:K2"/>
    <mergeCell ref="L2:M2"/>
    <mergeCell ref="R1:T1"/>
    <mergeCell ref="J1:Q1"/>
    <mergeCell ref="B1:I1"/>
    <mergeCell ref="R2:T2"/>
  </mergeCells>
  <conditionalFormatting sqref="G4:G14 O4:O14 S4:S14">
    <cfRule type="cellIs" dxfId="122" priority="8" operator="lessThan">
      <formula>0.0549</formula>
    </cfRule>
  </conditionalFormatting>
  <conditionalFormatting sqref="F4 F6:F8 F10:F13 N6:N7 N10 N13:N14">
    <cfRule type="cellIs" dxfId="121" priority="6" operator="lessThan">
      <formula>0</formula>
    </cfRule>
    <cfRule type="cellIs" dxfId="120" priority="7" operator="greaterThan">
      <formula>0</formula>
    </cfRule>
  </conditionalFormatting>
  <conditionalFormatting sqref="H4:H14 P4:P14 T4:T14">
    <cfRule type="cellIs" dxfId="119" priority="4" operator="lessThan">
      <formula>0.1</formula>
    </cfRule>
  </conditionalFormatting>
  <conditionalFormatting sqref="I4:I14 Q4:Q14">
    <cfRule type="cellIs" dxfId="118" priority="3" operator="greaterThan">
      <formula>1</formula>
    </cfRule>
  </conditionalFormatting>
  <conditionalFormatting sqref="R4 R6:R8 R10:R11 R13:R14">
    <cfRule type="cellIs" dxfId="117" priority="1" operator="greaterThan">
      <formula>0</formula>
    </cfRule>
    <cfRule type="cellIs" dxfId="116" priority="2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36"/>
  <sheetViews>
    <sheetView zoomScale="70" zoomScaleNormal="70" workbookViewId="0">
      <selection activeCell="K2" sqref="K2:O2"/>
    </sheetView>
  </sheetViews>
  <sheetFormatPr defaultColWidth="8.6640625" defaultRowHeight="14.4" x14ac:dyDescent="0.3"/>
  <cols>
    <col min="1" max="1" width="15.5546875" style="1" bestFit="1" customWidth="1"/>
    <col min="2" max="2" width="54.88671875" style="1" bestFit="1" customWidth="1"/>
    <col min="3" max="6" width="8.6640625" style="1"/>
    <col min="7" max="7" width="9.88671875" style="1" bestFit="1" customWidth="1"/>
    <col min="8" max="14" width="8.6640625" style="1"/>
    <col min="15" max="15" width="9.88671875" style="1" bestFit="1" customWidth="1"/>
    <col min="16" max="18" width="8.6640625" style="1"/>
    <col min="19" max="19" width="10.5546875" style="1" customWidth="1"/>
    <col min="20" max="16384" width="8.6640625" style="1"/>
  </cols>
  <sheetData>
    <row r="1" spans="1:29" ht="14.4" customHeight="1" x14ac:dyDescent="0.3">
      <c r="A1" s="134" t="s">
        <v>316</v>
      </c>
      <c r="B1" s="135" t="s">
        <v>149</v>
      </c>
      <c r="C1" s="134" t="s">
        <v>142</v>
      </c>
      <c r="D1" s="134"/>
      <c r="E1" s="134"/>
      <c r="F1" s="134"/>
      <c r="G1" s="134"/>
      <c r="H1" s="134"/>
      <c r="I1" s="134"/>
      <c r="J1" s="91"/>
      <c r="K1" s="134" t="s">
        <v>143</v>
      </c>
      <c r="L1" s="134"/>
      <c r="M1" s="134"/>
      <c r="N1" s="134"/>
      <c r="O1" s="134"/>
      <c r="P1" s="134"/>
      <c r="Q1" s="134"/>
      <c r="R1" s="91"/>
      <c r="S1" s="91"/>
      <c r="T1" s="134" t="s">
        <v>290</v>
      </c>
      <c r="U1" s="134"/>
      <c r="W1" s="136" t="s">
        <v>9</v>
      </c>
      <c r="X1" s="137"/>
      <c r="Y1" s="137"/>
      <c r="Z1" s="137"/>
      <c r="AA1" s="137"/>
      <c r="AB1" s="137"/>
      <c r="AC1" s="138"/>
    </row>
    <row r="2" spans="1:29" x14ac:dyDescent="0.3">
      <c r="A2" s="134"/>
      <c r="B2" s="135"/>
      <c r="C2" s="131" t="s">
        <v>1029</v>
      </c>
      <c r="D2" s="131"/>
      <c r="E2" s="131" t="s">
        <v>1030</v>
      </c>
      <c r="F2" s="131"/>
      <c r="G2" s="127" t="s">
        <v>1032</v>
      </c>
      <c r="H2" s="94" t="s">
        <v>3</v>
      </c>
      <c r="I2" s="91"/>
      <c r="J2" s="91" t="s">
        <v>502</v>
      </c>
      <c r="K2" s="131" t="s">
        <v>1029</v>
      </c>
      <c r="L2" s="131"/>
      <c r="M2" s="131" t="s">
        <v>1030</v>
      </c>
      <c r="N2" s="131"/>
      <c r="O2" s="127" t="s">
        <v>1032</v>
      </c>
      <c r="P2" s="94" t="s">
        <v>3</v>
      </c>
      <c r="Q2" s="91"/>
      <c r="R2" s="91" t="s">
        <v>502</v>
      </c>
      <c r="S2" s="144" t="s">
        <v>0</v>
      </c>
      <c r="T2" s="145"/>
      <c r="U2" s="146"/>
      <c r="W2" s="22" t="s">
        <v>11</v>
      </c>
      <c r="X2" s="22" t="s">
        <v>12</v>
      </c>
      <c r="Y2" s="22" t="s">
        <v>13</v>
      </c>
      <c r="Z2" s="22" t="s">
        <v>14</v>
      </c>
      <c r="AA2" s="22" t="s">
        <v>15</v>
      </c>
      <c r="AB2" s="22" t="s">
        <v>16</v>
      </c>
      <c r="AC2" s="22" t="s">
        <v>17</v>
      </c>
    </row>
    <row r="3" spans="1:29" x14ac:dyDescent="0.3">
      <c r="A3" s="134"/>
      <c r="B3" s="135"/>
      <c r="C3" s="91" t="s">
        <v>4</v>
      </c>
      <c r="D3" s="91" t="s">
        <v>5</v>
      </c>
      <c r="E3" s="91" t="s">
        <v>4</v>
      </c>
      <c r="F3" s="91" t="s">
        <v>5</v>
      </c>
      <c r="G3" s="91" t="s">
        <v>6</v>
      </c>
      <c r="H3" s="91" t="s">
        <v>7</v>
      </c>
      <c r="I3" s="91" t="s">
        <v>8</v>
      </c>
      <c r="J3" s="91" t="s">
        <v>503</v>
      </c>
      <c r="K3" s="91" t="s">
        <v>4</v>
      </c>
      <c r="L3" s="91" t="s">
        <v>5</v>
      </c>
      <c r="M3" s="91" t="s">
        <v>4</v>
      </c>
      <c r="N3" s="91" t="s">
        <v>5</v>
      </c>
      <c r="O3" s="91" t="s">
        <v>6</v>
      </c>
      <c r="P3" s="91" t="s">
        <v>7</v>
      </c>
      <c r="Q3" s="91" t="s">
        <v>8</v>
      </c>
      <c r="R3" s="91" t="s">
        <v>503</v>
      </c>
      <c r="S3" s="92" t="s">
        <v>505</v>
      </c>
      <c r="T3" s="91" t="s">
        <v>7</v>
      </c>
      <c r="U3" s="91" t="s">
        <v>8</v>
      </c>
      <c r="W3" s="22" t="s">
        <v>141</v>
      </c>
      <c r="X3" s="2" t="s">
        <v>19</v>
      </c>
      <c r="Y3" s="4">
        <v>0.8660798769769944</v>
      </c>
      <c r="Z3" s="4">
        <v>2.0785917047447864</v>
      </c>
      <c r="AA3" s="2">
        <v>10</v>
      </c>
      <c r="AB3" s="2">
        <v>23.999999999999996</v>
      </c>
      <c r="AC3" s="79">
        <v>6.9036971799633279E-2</v>
      </c>
    </row>
    <row r="4" spans="1:29" x14ac:dyDescent="0.3">
      <c r="A4" s="147" t="s">
        <v>311</v>
      </c>
      <c r="B4" s="95" t="s">
        <v>160</v>
      </c>
      <c r="C4" s="24">
        <v>-2.7092126823529395E-2</v>
      </c>
      <c r="D4" s="24">
        <v>0.36855524119096661</v>
      </c>
      <c r="E4" s="24">
        <v>1.2730181695</v>
      </c>
      <c r="F4" s="24">
        <v>0.40727050956299277</v>
      </c>
      <c r="G4" s="4">
        <f t="shared" ref="G4:G10" si="0">E4-C4</f>
        <v>1.3001102963235294</v>
      </c>
      <c r="H4" s="79">
        <v>2.3984509336154154E-2</v>
      </c>
      <c r="I4" s="120" t="s">
        <v>48</v>
      </c>
      <c r="J4" s="25" t="s">
        <v>48</v>
      </c>
      <c r="K4" s="24">
        <v>-0.53032452476470582</v>
      </c>
      <c r="L4" s="24">
        <v>0.13754395212261269</v>
      </c>
      <c r="M4" s="24">
        <v>0.93433674550000001</v>
      </c>
      <c r="N4" s="24">
        <v>0.28674172701096817</v>
      </c>
      <c r="O4" s="4">
        <f t="shared" ref="O4:O10" si="1">M4-K4</f>
        <v>1.4646612702647057</v>
      </c>
      <c r="P4" s="79">
        <v>1.096722197146926E-4</v>
      </c>
      <c r="Q4" s="120" t="s">
        <v>48</v>
      </c>
      <c r="R4" s="25" t="s">
        <v>48</v>
      </c>
      <c r="S4" s="96">
        <v>0.69119289164705955</v>
      </c>
      <c r="T4" s="79">
        <v>1.9184611730752523E-4</v>
      </c>
      <c r="U4" s="120" t="s">
        <v>48</v>
      </c>
      <c r="V4"/>
      <c r="W4" s="22" t="s">
        <v>144</v>
      </c>
      <c r="X4" s="2" t="s">
        <v>19</v>
      </c>
      <c r="Y4" s="4">
        <v>1.5274594715058483</v>
      </c>
      <c r="Z4" s="4">
        <v>3.6659027316140356</v>
      </c>
      <c r="AA4" s="2">
        <v>10</v>
      </c>
      <c r="AB4" s="2">
        <v>23.999999999999996</v>
      </c>
      <c r="AC4" s="79">
        <v>4.4025897494180564E-3</v>
      </c>
    </row>
    <row r="5" spans="1:29" x14ac:dyDescent="0.3">
      <c r="A5" s="147"/>
      <c r="B5" s="93" t="s">
        <v>150</v>
      </c>
      <c r="C5" s="4">
        <v>0.14451103505882354</v>
      </c>
      <c r="D5" s="4">
        <v>0.40310839755851002</v>
      </c>
      <c r="E5" s="4">
        <v>1.5028293655000002</v>
      </c>
      <c r="F5" s="4">
        <v>0.47051153072816865</v>
      </c>
      <c r="G5" s="4">
        <f t="shared" si="0"/>
        <v>1.3583183304411768</v>
      </c>
      <c r="H5" s="79">
        <v>3.5626120424647321E-2</v>
      </c>
      <c r="I5" s="79">
        <v>0.04</v>
      </c>
      <c r="J5" s="4">
        <v>1</v>
      </c>
      <c r="K5" s="4">
        <v>-0.62729319241176473</v>
      </c>
      <c r="L5" s="4">
        <v>0.12519372292092762</v>
      </c>
      <c r="M5" s="4">
        <v>0.87144211283333328</v>
      </c>
      <c r="N5" s="4">
        <v>0.34612140045518675</v>
      </c>
      <c r="O5" s="4">
        <f t="shared" si="1"/>
        <v>1.498735305245098</v>
      </c>
      <c r="P5" s="79">
        <v>5.3206416452209848E-4</v>
      </c>
      <c r="Q5" s="79">
        <v>3.5999999999999999E-3</v>
      </c>
      <c r="R5" s="4">
        <v>1.34</v>
      </c>
      <c r="S5" s="96">
        <v>0.71426340899999996</v>
      </c>
      <c r="T5" s="79">
        <v>5.7492600000000002E-4</v>
      </c>
      <c r="U5" s="79">
        <v>1.429273E-3</v>
      </c>
      <c r="V5"/>
      <c r="W5" s="16" t="s">
        <v>268</v>
      </c>
    </row>
    <row r="6" spans="1:29" x14ac:dyDescent="0.3">
      <c r="A6" s="147"/>
      <c r="B6" s="93" t="s">
        <v>151</v>
      </c>
      <c r="C6" s="4">
        <v>0.17160316188235292</v>
      </c>
      <c r="D6" s="4">
        <v>9.9432796659524258E-2</v>
      </c>
      <c r="E6" s="4">
        <v>0.229811196</v>
      </c>
      <c r="F6" s="4">
        <v>0.12469178889269229</v>
      </c>
      <c r="G6" s="4">
        <f t="shared" si="0"/>
        <v>5.8208034117647078E-2</v>
      </c>
      <c r="H6" s="79">
        <v>0.71754172813718531</v>
      </c>
      <c r="I6" s="79">
        <v>0.33</v>
      </c>
      <c r="J6" s="4">
        <v>0.41</v>
      </c>
      <c r="K6" s="4">
        <v>-9.6968667647058818E-2</v>
      </c>
      <c r="L6" s="4">
        <v>8.715968079149275E-2</v>
      </c>
      <c r="M6" s="4">
        <v>-6.2894632666666672E-2</v>
      </c>
      <c r="N6" s="4">
        <v>0.10768860276770933</v>
      </c>
      <c r="O6" s="4">
        <f t="shared" si="1"/>
        <v>3.4074034980392146E-2</v>
      </c>
      <c r="P6" s="79">
        <v>0.80729331321354947</v>
      </c>
      <c r="Q6" s="79">
        <v>0.54</v>
      </c>
      <c r="R6" s="4">
        <v>0.74</v>
      </c>
      <c r="S6" s="96">
        <v>2.3070516999999999E-2</v>
      </c>
      <c r="T6" s="79">
        <v>0.64592690600000002</v>
      </c>
      <c r="U6" s="79">
        <v>0.25181700699999998</v>
      </c>
      <c r="V6"/>
    </row>
    <row r="7" spans="1:29" x14ac:dyDescent="0.3">
      <c r="A7" s="147" t="s">
        <v>313</v>
      </c>
      <c r="B7" s="95" t="s">
        <v>161</v>
      </c>
      <c r="C7" s="24">
        <v>-1.1222948589411763</v>
      </c>
      <c r="D7" s="24">
        <v>0.51781901267471431</v>
      </c>
      <c r="E7" s="24">
        <v>0.69872178766666648</v>
      </c>
      <c r="F7" s="24">
        <v>0.54400284297670554</v>
      </c>
      <c r="G7" s="4">
        <f t="shared" si="0"/>
        <v>1.8210166466078428</v>
      </c>
      <c r="H7" s="79">
        <v>2.0965085239818791E-2</v>
      </c>
      <c r="I7" s="120" t="s">
        <v>48</v>
      </c>
      <c r="J7" s="25" t="s">
        <v>48</v>
      </c>
      <c r="K7" s="24">
        <v>-1.6325260268235293</v>
      </c>
      <c r="L7" s="24">
        <v>0.18389736319702235</v>
      </c>
      <c r="M7" s="24">
        <v>0.10189186005555555</v>
      </c>
      <c r="N7" s="24">
        <v>0.4483610260130278</v>
      </c>
      <c r="O7" s="4">
        <f t="shared" si="1"/>
        <v>1.7344178868790849</v>
      </c>
      <c r="P7" s="79">
        <v>1.6286342555797276E-3</v>
      </c>
      <c r="Q7" s="120" t="s">
        <v>48</v>
      </c>
      <c r="R7" s="25" t="s">
        <v>48</v>
      </c>
      <c r="S7" s="96">
        <v>0.88885863337173165</v>
      </c>
      <c r="T7" s="79">
        <v>6.9379685039598561E-4</v>
      </c>
      <c r="U7" s="120" t="s">
        <v>48</v>
      </c>
      <c r="V7"/>
    </row>
    <row r="8" spans="1:29" x14ac:dyDescent="0.3">
      <c r="A8" s="147"/>
      <c r="B8" s="93" t="s">
        <v>152</v>
      </c>
      <c r="C8" s="4">
        <v>-0.69600510041176478</v>
      </c>
      <c r="D8" s="4">
        <v>0.5242523836748948</v>
      </c>
      <c r="E8" s="4">
        <v>1.0713772501111112</v>
      </c>
      <c r="F8" s="4">
        <v>0.48723242412944218</v>
      </c>
      <c r="G8" s="4">
        <f t="shared" si="0"/>
        <v>1.7673823505228761</v>
      </c>
      <c r="H8" s="79">
        <v>1.8939226790079436E-2</v>
      </c>
      <c r="I8" s="79">
        <v>0.03</v>
      </c>
      <c r="J8" s="4">
        <v>1.1000000000000001</v>
      </c>
      <c r="K8" s="4">
        <v>-1.8830247104117646</v>
      </c>
      <c r="L8" s="4">
        <v>0.11430784291453822</v>
      </c>
      <c r="M8" s="4">
        <v>0.12101452316666671</v>
      </c>
      <c r="N8" s="4">
        <v>0.4432864380509719</v>
      </c>
      <c r="O8" s="4">
        <f t="shared" si="1"/>
        <v>2.0040392335784314</v>
      </c>
      <c r="P8" s="79">
        <v>3.1517292215537041E-4</v>
      </c>
      <c r="Q8" s="79">
        <v>2.7000000000000001E-3</v>
      </c>
      <c r="R8" s="4">
        <v>1.39</v>
      </c>
      <c r="S8" s="96">
        <v>0.94285539600000001</v>
      </c>
      <c r="T8" s="79">
        <v>3.4943099999999998E-4</v>
      </c>
      <c r="U8" s="79">
        <v>1.032208E-3</v>
      </c>
      <c r="V8"/>
    </row>
    <row r="9" spans="1:29" x14ac:dyDescent="0.3">
      <c r="A9" s="147"/>
      <c r="B9" s="93" t="s">
        <v>153</v>
      </c>
      <c r="C9" s="4">
        <v>0.42628975852941181</v>
      </c>
      <c r="D9" s="4">
        <v>0.2066749764517288</v>
      </c>
      <c r="E9" s="4">
        <v>0.37265546244444442</v>
      </c>
      <c r="F9" s="4">
        <v>0.31291618299071716</v>
      </c>
      <c r="G9" s="4">
        <f t="shared" si="0"/>
        <v>-5.3634296084967392E-2</v>
      </c>
      <c r="H9" s="79">
        <v>0.88725646729885854</v>
      </c>
      <c r="I9" s="79">
        <v>0.38</v>
      </c>
      <c r="J9" s="4">
        <v>0.49</v>
      </c>
      <c r="K9" s="4">
        <v>-0.25049868358823529</v>
      </c>
      <c r="L9" s="4">
        <v>0.14578428470830265</v>
      </c>
      <c r="M9" s="4">
        <v>1.912266311111108E-2</v>
      </c>
      <c r="N9" s="4">
        <v>0.20920809718569941</v>
      </c>
      <c r="O9" s="4">
        <f t="shared" si="1"/>
        <v>0.2696213466993464</v>
      </c>
      <c r="P9" s="79">
        <v>0.29878243781007724</v>
      </c>
      <c r="Q9" s="79">
        <v>0.28000000000000003</v>
      </c>
      <c r="R9" s="4">
        <v>0.47</v>
      </c>
      <c r="S9" s="96">
        <v>5.3996763000000003E-2</v>
      </c>
      <c r="T9" s="79">
        <v>0.65913355600000001</v>
      </c>
      <c r="U9" s="79">
        <v>0.254615331</v>
      </c>
      <c r="V9"/>
    </row>
    <row r="10" spans="1:29" x14ac:dyDescent="0.3">
      <c r="A10" s="147" t="s">
        <v>314</v>
      </c>
      <c r="B10" s="95" t="s">
        <v>162</v>
      </c>
      <c r="C10" s="24">
        <v>-1.3833182130588235</v>
      </c>
      <c r="D10" s="24">
        <v>0.626481788219308</v>
      </c>
      <c r="E10" s="24">
        <v>0.91398088788888876</v>
      </c>
      <c r="F10" s="24">
        <v>0.55482180353897226</v>
      </c>
      <c r="G10" s="4">
        <f t="shared" si="0"/>
        <v>2.2972991009477122</v>
      </c>
      <c r="H10" s="79">
        <v>9.8025580443019903E-3</v>
      </c>
      <c r="I10" s="120" t="s">
        <v>48</v>
      </c>
      <c r="J10" s="25" t="s">
        <v>48</v>
      </c>
      <c r="K10" s="24">
        <v>-2.3078308108235297</v>
      </c>
      <c r="L10" s="24">
        <v>0.3606253772912173</v>
      </c>
      <c r="M10" s="24">
        <v>5.2971750611111125E-2</v>
      </c>
      <c r="N10" s="24">
        <v>0.49597088085785251</v>
      </c>
      <c r="O10" s="4">
        <f t="shared" si="1"/>
        <v>2.3608025614346406</v>
      </c>
      <c r="P10" s="79">
        <v>5.6154160222774731E-4</v>
      </c>
      <c r="Q10" s="120" t="s">
        <v>48</v>
      </c>
      <c r="R10" s="25" t="s">
        <v>48</v>
      </c>
      <c r="S10" s="96">
        <v>1.16452541559559</v>
      </c>
      <c r="T10" s="79">
        <v>2.9305306191712463E-4</v>
      </c>
      <c r="U10" s="120" t="s">
        <v>48</v>
      </c>
      <c r="V10"/>
    </row>
    <row r="11" spans="1:29" x14ac:dyDescent="0.3">
      <c r="A11" s="147"/>
      <c r="B11" s="93" t="s">
        <v>154</v>
      </c>
      <c r="C11" s="4">
        <v>-0.83840195194117662</v>
      </c>
      <c r="D11" s="4">
        <v>0.6920965645347944</v>
      </c>
      <c r="E11" s="4">
        <v>1.2938259184999998</v>
      </c>
      <c r="F11" s="4">
        <v>0.55930977658052372</v>
      </c>
      <c r="G11" s="4">
        <f t="shared" ref="G11:G18" si="2">E11-C11</f>
        <v>2.1322278704411763</v>
      </c>
      <c r="H11" s="79">
        <v>2.2746479650534539E-2</v>
      </c>
      <c r="I11" s="79">
        <v>0.03</v>
      </c>
      <c r="J11" s="4">
        <v>1.08</v>
      </c>
      <c r="K11" s="4">
        <v>-2.4284513614117649</v>
      </c>
      <c r="L11" s="4">
        <v>0.33121732198315562</v>
      </c>
      <c r="M11" s="4">
        <v>0.17210812227777775</v>
      </c>
      <c r="N11" s="4">
        <v>0.48140943470791098</v>
      </c>
      <c r="O11" s="4">
        <f t="shared" ref="O11:O18" si="3">M11-K11</f>
        <v>2.6005594836895427</v>
      </c>
      <c r="P11" s="79">
        <v>1.1068557949690299E-4</v>
      </c>
      <c r="Q11" s="79">
        <v>1.1999999999999999E-3</v>
      </c>
      <c r="R11" s="4">
        <v>1.43</v>
      </c>
      <c r="S11" s="96">
        <v>1.1831968390000001</v>
      </c>
      <c r="T11" s="79">
        <v>5.30373E-4</v>
      </c>
      <c r="U11" s="79">
        <v>1.3451509999999999E-3</v>
      </c>
      <c r="V11"/>
    </row>
    <row r="12" spans="1:29" x14ac:dyDescent="0.3">
      <c r="A12" s="147"/>
      <c r="B12" s="93" t="s">
        <v>155</v>
      </c>
      <c r="C12" s="4">
        <v>0.54491626111764713</v>
      </c>
      <c r="D12" s="4">
        <v>0.20097871359497183</v>
      </c>
      <c r="E12" s="4">
        <v>0.37984503061111102</v>
      </c>
      <c r="F12" s="4">
        <v>0.27064479118596679</v>
      </c>
      <c r="G12" s="4">
        <f t="shared" si="2"/>
        <v>-0.1650712305065361</v>
      </c>
      <c r="H12" s="79">
        <v>0.62782274985996755</v>
      </c>
      <c r="I12" s="79">
        <v>0.3</v>
      </c>
      <c r="J12" s="4">
        <v>0.55000000000000004</v>
      </c>
      <c r="K12" s="4">
        <v>-0.1206205505882353</v>
      </c>
      <c r="L12" s="4">
        <v>0.14294464024230813</v>
      </c>
      <c r="M12" s="4">
        <v>0.11913637166666663</v>
      </c>
      <c r="N12" s="4">
        <v>0.17651124458762354</v>
      </c>
      <c r="O12" s="4">
        <f t="shared" si="3"/>
        <v>0.23975692225490192</v>
      </c>
      <c r="P12" s="79">
        <v>0.29906736869849398</v>
      </c>
      <c r="Q12" s="79">
        <v>0.28000000000000003</v>
      </c>
      <c r="R12" s="4">
        <v>0.47</v>
      </c>
      <c r="S12" s="96">
        <v>1.8671422999999999E-2</v>
      </c>
      <c r="T12" s="79">
        <v>0.86764138800000001</v>
      </c>
      <c r="U12" s="79">
        <v>0.31077546700000003</v>
      </c>
      <c r="V12"/>
    </row>
    <row r="13" spans="1:29" x14ac:dyDescent="0.3">
      <c r="A13" s="147" t="s">
        <v>312</v>
      </c>
      <c r="B13" s="95" t="s">
        <v>163</v>
      </c>
      <c r="C13" s="24">
        <v>0.60548806764705876</v>
      </c>
      <c r="D13" s="24">
        <v>0.37950477919065634</v>
      </c>
      <c r="E13" s="24">
        <v>1.5637424935555555</v>
      </c>
      <c r="F13" s="24">
        <v>0.48260551024675941</v>
      </c>
      <c r="G13" s="4">
        <f t="shared" si="2"/>
        <v>0.95825442590849674</v>
      </c>
      <c r="H13" s="79">
        <v>0.12851025337409194</v>
      </c>
      <c r="I13" s="120" t="s">
        <v>48</v>
      </c>
      <c r="J13" s="25" t="s">
        <v>48</v>
      </c>
      <c r="K13" s="24">
        <v>0.55503496229411764</v>
      </c>
      <c r="L13" s="24">
        <v>0.24877951975391499</v>
      </c>
      <c r="M13" s="24">
        <v>1.3245119076111114</v>
      </c>
      <c r="N13" s="24">
        <v>0.37262014335121862</v>
      </c>
      <c r="O13" s="4">
        <f t="shared" si="3"/>
        <v>0.76947694531699373</v>
      </c>
      <c r="P13" s="79">
        <v>9.6438242932179036E-2</v>
      </c>
      <c r="Q13" s="120" t="s">
        <v>48</v>
      </c>
      <c r="R13" s="25" t="s">
        <v>48</v>
      </c>
      <c r="S13" s="96">
        <v>0.43193284280637201</v>
      </c>
      <c r="T13" s="79">
        <v>3.7891987380928603E-2</v>
      </c>
      <c r="U13" s="120" t="s">
        <v>48</v>
      </c>
      <c r="V13"/>
    </row>
    <row r="14" spans="1:29" x14ac:dyDescent="0.3">
      <c r="A14" s="147"/>
      <c r="B14" s="93" t="s">
        <v>156</v>
      </c>
      <c r="C14" s="4">
        <v>0.4000453430588235</v>
      </c>
      <c r="D14" s="4">
        <v>0.41867398728884064</v>
      </c>
      <c r="E14" s="4">
        <v>1.4313489976111111</v>
      </c>
      <c r="F14" s="4">
        <v>0.39057978820001366</v>
      </c>
      <c r="G14" s="4">
        <f t="shared" si="2"/>
        <v>1.0313036545522876</v>
      </c>
      <c r="H14" s="79">
        <v>8.0911234797060846E-2</v>
      </c>
      <c r="I14" s="79">
        <v>0.08</v>
      </c>
      <c r="J14" s="4">
        <v>1.1000000000000001</v>
      </c>
      <c r="K14" s="4">
        <v>-0.52772844205882352</v>
      </c>
      <c r="L14" s="4">
        <v>0.1364257794047454</v>
      </c>
      <c r="M14" s="4">
        <v>0.67821627038888888</v>
      </c>
      <c r="N14" s="4">
        <v>0.33554334676258846</v>
      </c>
      <c r="O14" s="4">
        <f t="shared" si="3"/>
        <v>1.2059447124477125</v>
      </c>
      <c r="P14" s="79">
        <v>2.9861669628098958E-3</v>
      </c>
      <c r="Q14" s="79">
        <v>0.01</v>
      </c>
      <c r="R14" s="4">
        <v>1.23</v>
      </c>
      <c r="S14" s="96">
        <v>0.55931209199999998</v>
      </c>
      <c r="T14" s="79">
        <v>5.4022419999999998E-3</v>
      </c>
      <c r="U14" s="79">
        <v>7.1768969999999998E-3</v>
      </c>
      <c r="V14"/>
    </row>
    <row r="15" spans="1:29" x14ac:dyDescent="0.3">
      <c r="A15" s="147"/>
      <c r="B15" s="93" t="s">
        <v>157</v>
      </c>
      <c r="C15" s="4">
        <v>-0.20544272458823526</v>
      </c>
      <c r="D15" s="4">
        <v>0.27942999898867749</v>
      </c>
      <c r="E15" s="4">
        <v>-0.13239349594444441</v>
      </c>
      <c r="F15" s="4">
        <v>0.32522298765440705</v>
      </c>
      <c r="G15" s="4">
        <f t="shared" si="2"/>
        <v>7.3049228643790848E-2</v>
      </c>
      <c r="H15" s="79">
        <v>0.86577767492381852</v>
      </c>
      <c r="I15" s="79">
        <v>0.38</v>
      </c>
      <c r="J15" s="4">
        <v>0.57999999999999996</v>
      </c>
      <c r="K15" s="4">
        <v>-1.0827634043529411</v>
      </c>
      <c r="L15" s="4">
        <v>0.16179988589380542</v>
      </c>
      <c r="M15" s="4">
        <v>-0.64629563722222227</v>
      </c>
      <c r="N15" s="4">
        <v>0.23044928057368477</v>
      </c>
      <c r="O15" s="4">
        <f t="shared" si="3"/>
        <v>0.43646776713071878</v>
      </c>
      <c r="P15" s="79">
        <v>0.1315689247234044</v>
      </c>
      <c r="Q15" s="79">
        <v>0.16</v>
      </c>
      <c r="R15" s="4">
        <v>0.66</v>
      </c>
      <c r="S15" s="96">
        <v>0.127379249</v>
      </c>
      <c r="T15" s="79">
        <v>0.36833276799999998</v>
      </c>
      <c r="U15" s="79">
        <v>0.168152045</v>
      </c>
      <c r="V15"/>
    </row>
    <row r="16" spans="1:29" x14ac:dyDescent="0.3">
      <c r="A16" s="147" t="s">
        <v>315</v>
      </c>
      <c r="B16" s="95" t="s">
        <v>164</v>
      </c>
      <c r="C16" s="24">
        <v>-0.37005513970588239</v>
      </c>
      <c r="D16" s="24">
        <v>0.48025432345660557</v>
      </c>
      <c r="E16" s="24">
        <v>1.0424967388888891</v>
      </c>
      <c r="F16" s="24">
        <v>0.42214932706677455</v>
      </c>
      <c r="G16" s="4">
        <f t="shared" si="2"/>
        <v>1.4125518785947715</v>
      </c>
      <c r="H16" s="79">
        <v>3.4400330759476447E-2</v>
      </c>
      <c r="I16" s="120" t="s">
        <v>48</v>
      </c>
      <c r="J16" s="25" t="s">
        <v>48</v>
      </c>
      <c r="K16" s="24">
        <v>-0.63340784941176476</v>
      </c>
      <c r="L16" s="24">
        <v>0.3348196021215617</v>
      </c>
      <c r="M16" s="24">
        <v>1.1261362771666665</v>
      </c>
      <c r="N16" s="24">
        <v>0.40279626576082023</v>
      </c>
      <c r="O16" s="4">
        <f t="shared" si="3"/>
        <v>1.7595441265784313</v>
      </c>
      <c r="P16" s="79">
        <v>2.019945451369408E-3</v>
      </c>
      <c r="Q16" s="120" t="s">
        <v>48</v>
      </c>
      <c r="R16" s="25" t="s">
        <v>48</v>
      </c>
      <c r="S16" s="96">
        <v>0.79302400129329942</v>
      </c>
      <c r="T16" s="79">
        <v>1.4542027135376896E-3</v>
      </c>
      <c r="U16" s="120" t="s">
        <v>48</v>
      </c>
      <c r="V16"/>
    </row>
    <row r="17" spans="1:22" x14ac:dyDescent="0.3">
      <c r="A17" s="147"/>
      <c r="B17" s="93" t="s">
        <v>504</v>
      </c>
      <c r="C17" s="4">
        <v>-0.32040340647058818</v>
      </c>
      <c r="D17" s="4">
        <v>0.50294763091774586</v>
      </c>
      <c r="E17" s="4">
        <v>1.4233335291666667</v>
      </c>
      <c r="F17" s="4">
        <v>0.37387432602310977</v>
      </c>
      <c r="G17" s="4">
        <f t="shared" si="2"/>
        <v>1.743736935637255</v>
      </c>
      <c r="H17" s="79">
        <v>9.2464541502819582E-3</v>
      </c>
      <c r="I17" s="79">
        <v>0.02</v>
      </c>
      <c r="J17" s="4">
        <v>1.1200000000000001</v>
      </c>
      <c r="K17" s="4">
        <v>-1.2835983969411762</v>
      </c>
      <c r="L17" s="4">
        <v>0.22436317271576928</v>
      </c>
      <c r="M17" s="4">
        <v>0.93407131372222219</v>
      </c>
      <c r="N17" s="4">
        <v>0.37773352672041371</v>
      </c>
      <c r="O17" s="4">
        <f t="shared" si="3"/>
        <v>2.2176697106633982</v>
      </c>
      <c r="P17" s="79">
        <v>2.5577910119882967E-5</v>
      </c>
      <c r="Q17" s="79">
        <v>4.6999999999999999E-4</v>
      </c>
      <c r="R17" s="4">
        <v>1.52</v>
      </c>
      <c r="S17" s="96">
        <v>0.99035166200000002</v>
      </c>
      <c r="T17" s="79">
        <v>5.7774900000000001E-5</v>
      </c>
      <c r="U17" s="79">
        <v>2.78972E-4</v>
      </c>
      <c r="V17"/>
    </row>
    <row r="18" spans="1:22" x14ac:dyDescent="0.3">
      <c r="A18" s="147"/>
      <c r="B18" s="93" t="s">
        <v>158</v>
      </c>
      <c r="C18" s="4">
        <v>4.9651733235294114E-2</v>
      </c>
      <c r="D18" s="4">
        <v>0.29796875329857214</v>
      </c>
      <c r="E18" s="4">
        <v>0.38083679027777773</v>
      </c>
      <c r="F18" s="4">
        <v>0.25011010542340673</v>
      </c>
      <c r="G18" s="4">
        <f t="shared" si="2"/>
        <v>0.33118505704248363</v>
      </c>
      <c r="H18" s="79">
        <v>0.40097961677308053</v>
      </c>
      <c r="I18" s="79">
        <v>0.22</v>
      </c>
      <c r="J18" s="4">
        <v>0.65</v>
      </c>
      <c r="K18" s="4">
        <v>-0.65019054752941163</v>
      </c>
      <c r="L18" s="4">
        <v>0.20349260155439136</v>
      </c>
      <c r="M18" s="4">
        <v>-0.19206496344444443</v>
      </c>
      <c r="N18" s="4">
        <v>0.28192173272358367</v>
      </c>
      <c r="O18" s="4">
        <f t="shared" si="3"/>
        <v>0.45812558408496717</v>
      </c>
      <c r="P18" s="79">
        <v>0.19743440816091906</v>
      </c>
      <c r="Q18" s="79">
        <v>0.21</v>
      </c>
      <c r="R18" s="4">
        <v>0.52</v>
      </c>
      <c r="S18" s="96">
        <v>0.19732765999999999</v>
      </c>
      <c r="T18" s="79">
        <v>0.177297284</v>
      </c>
      <c r="U18" s="79">
        <v>9.8055218999999999E-2</v>
      </c>
      <c r="V18"/>
    </row>
    <row r="19" spans="1:22" x14ac:dyDescent="0.3">
      <c r="B19" s="23" t="s">
        <v>288</v>
      </c>
      <c r="G19" s="11"/>
    </row>
    <row r="24" spans="1:22" x14ac:dyDescent="0.3">
      <c r="D24"/>
      <c r="I24"/>
      <c r="J24"/>
      <c r="K24"/>
    </row>
    <row r="25" spans="1:22" x14ac:dyDescent="0.3">
      <c r="I25"/>
      <c r="J25"/>
      <c r="K25"/>
    </row>
    <row r="26" spans="1:22" x14ac:dyDescent="0.3">
      <c r="I26"/>
      <c r="J26"/>
      <c r="K26"/>
    </row>
    <row r="27" spans="1:22" x14ac:dyDescent="0.3">
      <c r="D27"/>
      <c r="I27"/>
      <c r="J27"/>
      <c r="K27"/>
    </row>
    <row r="28" spans="1:22" x14ac:dyDescent="0.3">
      <c r="I28"/>
      <c r="J28"/>
      <c r="K28"/>
    </row>
    <row r="30" spans="1:22" x14ac:dyDescent="0.3">
      <c r="D30"/>
    </row>
    <row r="33" spans="4:4" x14ac:dyDescent="0.3">
      <c r="D33"/>
    </row>
    <row r="36" spans="4:4" x14ac:dyDescent="0.3">
      <c r="D36"/>
    </row>
  </sheetData>
  <mergeCells count="16">
    <mergeCell ref="A16:A18"/>
    <mergeCell ref="A1:A3"/>
    <mergeCell ref="A4:A6"/>
    <mergeCell ref="A7:A9"/>
    <mergeCell ref="A10:A12"/>
    <mergeCell ref="A13:A15"/>
    <mergeCell ref="B1:B3"/>
    <mergeCell ref="W1:AC1"/>
    <mergeCell ref="C2:D2"/>
    <mergeCell ref="E2:F2"/>
    <mergeCell ref="K2:L2"/>
    <mergeCell ref="M2:N2"/>
    <mergeCell ref="C1:I1"/>
    <mergeCell ref="K1:Q1"/>
    <mergeCell ref="T1:U1"/>
    <mergeCell ref="S2:U2"/>
  </mergeCells>
  <conditionalFormatting sqref="H4:H18 P4:P18 T4:T18">
    <cfRule type="cellIs" dxfId="115" priority="11" operator="lessThan">
      <formula>0.0549</formula>
    </cfRule>
  </conditionalFormatting>
  <conditionalFormatting sqref="G4:G5 G7:G8 G10:G11 G16:G17 O4:O5 O7:O8 O10:O11 O14 O16:O17">
    <cfRule type="cellIs" dxfId="114" priority="8" operator="lessThan">
      <formula>0</formula>
    </cfRule>
    <cfRule type="cellIs" dxfId="113" priority="9" operator="greaterThan">
      <formula>0</formula>
    </cfRule>
  </conditionalFormatting>
  <conditionalFormatting sqref="I4:I18 Q4:Q18 U4:U18">
    <cfRule type="cellIs" dxfId="112" priority="7" operator="lessThan">
      <formula>0.1</formula>
    </cfRule>
  </conditionalFormatting>
  <conditionalFormatting sqref="J5:J6 J8:J9 J11:J12 J14:J15 J17:J18 R5:R6 R8:R9 R11:R12 R14:R15 R17:R18">
    <cfRule type="cellIs" dxfId="111" priority="5" operator="greaterThan">
      <formula>1</formula>
    </cfRule>
  </conditionalFormatting>
  <conditionalFormatting sqref="S4:S5 S7:S8 S10:S11 S13:S14 S16:S17">
    <cfRule type="cellIs" dxfId="110" priority="3" operator="lessThan">
      <formula>0</formula>
    </cfRule>
    <cfRule type="cellIs" dxfId="109" priority="4" operator="greaterThan">
      <formula>0</formula>
    </cfRule>
  </conditionalFormatting>
  <conditionalFormatting sqref="R16 R13 R10 R7 R4 J16 J13 J10 J7 J4">
    <cfRule type="cellIs" dxfId="108" priority="2" operator="lessThan">
      <formula>0.1</formula>
    </cfRule>
  </conditionalFormatting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36"/>
  <sheetViews>
    <sheetView zoomScale="85" zoomScaleNormal="85" workbookViewId="0">
      <selection activeCell="J2" sqref="J2:N2"/>
    </sheetView>
  </sheetViews>
  <sheetFormatPr defaultColWidth="8.6640625" defaultRowHeight="14.4" x14ac:dyDescent="0.3"/>
  <cols>
    <col min="1" max="1" width="38.6640625" style="1" bestFit="1" customWidth="1"/>
    <col min="2" max="5" width="8.6640625" style="1"/>
    <col min="6" max="6" width="12.109375" style="1" bestFit="1" customWidth="1"/>
    <col min="7" max="13" width="8.6640625" style="1"/>
    <col min="14" max="14" width="12.109375" style="1" bestFit="1" customWidth="1"/>
    <col min="15" max="17" width="8.6640625" style="1"/>
    <col min="18" max="18" width="9.88671875" style="1" customWidth="1"/>
    <col min="19" max="19" width="8.6640625" style="1"/>
    <col min="20" max="20" width="8.6640625" style="1" customWidth="1"/>
    <col min="21" max="21" width="8.6640625" style="1"/>
    <col min="22" max="22" width="10.33203125" style="1" bestFit="1" customWidth="1"/>
    <col min="23" max="23" width="7.6640625" style="1" bestFit="1" customWidth="1"/>
    <col min="24" max="24" width="8.6640625" style="1"/>
    <col min="25" max="25" width="11" style="1" bestFit="1" customWidth="1"/>
    <col min="26" max="26" width="10.5546875" style="1" bestFit="1" customWidth="1"/>
    <col min="27" max="27" width="10" style="1" bestFit="1" customWidth="1"/>
    <col min="28" max="28" width="10.88671875" style="1" bestFit="1" customWidth="1"/>
    <col min="29" max="16384" width="8.6640625" style="1"/>
  </cols>
  <sheetData>
    <row r="1" spans="1:28" ht="14.4" customHeight="1" x14ac:dyDescent="0.3">
      <c r="A1" s="134" t="s">
        <v>426</v>
      </c>
      <c r="B1" s="134" t="s">
        <v>142</v>
      </c>
      <c r="C1" s="134"/>
      <c r="D1" s="134"/>
      <c r="E1" s="134"/>
      <c r="F1" s="134"/>
      <c r="G1" s="134"/>
      <c r="H1" s="134"/>
      <c r="I1" s="91"/>
      <c r="J1" s="134" t="s">
        <v>143</v>
      </c>
      <c r="K1" s="134"/>
      <c r="L1" s="134"/>
      <c r="M1" s="134"/>
      <c r="N1" s="134"/>
      <c r="O1" s="134"/>
      <c r="P1" s="134"/>
      <c r="Q1" s="91"/>
      <c r="R1" s="91"/>
      <c r="S1" s="134" t="s">
        <v>290</v>
      </c>
      <c r="T1" s="134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4"/>
      <c r="B2" s="131" t="s">
        <v>1029</v>
      </c>
      <c r="C2" s="131"/>
      <c r="D2" s="131" t="s">
        <v>1030</v>
      </c>
      <c r="E2" s="131"/>
      <c r="F2" s="127" t="s">
        <v>1032</v>
      </c>
      <c r="G2" s="135" t="s">
        <v>3</v>
      </c>
      <c r="H2" s="135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135" t="s">
        <v>3</v>
      </c>
      <c r="P2" s="135"/>
      <c r="Q2" s="91" t="s">
        <v>502</v>
      </c>
      <c r="R2" s="144" t="s">
        <v>0</v>
      </c>
      <c r="S2" s="145"/>
      <c r="T2" s="146"/>
      <c r="V2" s="82" t="s">
        <v>11</v>
      </c>
      <c r="W2" s="82" t="s">
        <v>12</v>
      </c>
      <c r="X2" s="82" t="s">
        <v>13</v>
      </c>
      <c r="Y2" s="82" t="s">
        <v>14</v>
      </c>
      <c r="Z2" s="82" t="s">
        <v>15</v>
      </c>
      <c r="AA2" s="82" t="s">
        <v>16</v>
      </c>
      <c r="AB2" s="82" t="s">
        <v>17</v>
      </c>
    </row>
    <row r="3" spans="1:28" x14ac:dyDescent="0.3">
      <c r="A3" s="134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2" t="s">
        <v>505</v>
      </c>
      <c r="S3" s="91" t="s">
        <v>7</v>
      </c>
      <c r="T3" s="91" t="s">
        <v>8</v>
      </c>
      <c r="V3" s="82" t="s">
        <v>141</v>
      </c>
      <c r="W3" s="2" t="s">
        <v>19</v>
      </c>
      <c r="X3" s="14">
        <v>3.1136684609627738</v>
      </c>
      <c r="Y3" s="14">
        <v>7.4728043063106568</v>
      </c>
      <c r="Z3" s="2">
        <v>10</v>
      </c>
      <c r="AA3" s="2">
        <v>23.999999999999996</v>
      </c>
      <c r="AB3" s="79">
        <v>2.8132940173077965E-5</v>
      </c>
    </row>
    <row r="4" spans="1:28" x14ac:dyDescent="0.3">
      <c r="A4" s="93" t="s">
        <v>424</v>
      </c>
      <c r="B4" s="4">
        <v>-3.4904979512941172</v>
      </c>
      <c r="C4" s="4">
        <v>0.42076479035778053</v>
      </c>
      <c r="D4" s="4">
        <v>0.44787928433333335</v>
      </c>
      <c r="E4" s="4">
        <v>0.34809279137782806</v>
      </c>
      <c r="F4" s="4">
        <f t="shared" ref="F4:F13" si="0">D4-B4</f>
        <v>3.9383772356274505</v>
      </c>
      <c r="G4" s="79">
        <v>3.8000000000000003E-8</v>
      </c>
      <c r="H4" s="79">
        <v>5.6999999999999996E-6</v>
      </c>
      <c r="I4" s="4">
        <v>1.9</v>
      </c>
      <c r="J4" s="4">
        <v>-3.1351242266470587</v>
      </c>
      <c r="K4" s="4">
        <v>0.44470512597974399</v>
      </c>
      <c r="L4" s="4">
        <v>0.41134690594444445</v>
      </c>
      <c r="M4" s="4">
        <v>0.28525529733762695</v>
      </c>
      <c r="N4" s="4">
        <f t="shared" ref="N4:N13" si="1">L4-J4</f>
        <v>3.546471132591503</v>
      </c>
      <c r="O4" s="79">
        <v>2.9999999999999999E-7</v>
      </c>
      <c r="P4" s="79">
        <v>1.2999999999999999E-5</v>
      </c>
      <c r="Q4" s="4">
        <v>1.86</v>
      </c>
      <c r="R4" s="4">
        <v>1.8712120919999999</v>
      </c>
      <c r="S4" s="79">
        <v>1.9854999999999998E-9</v>
      </c>
      <c r="T4" s="79">
        <v>1.2499999999999999E-7</v>
      </c>
      <c r="U4"/>
      <c r="V4" s="82" t="s">
        <v>144</v>
      </c>
      <c r="W4" s="2" t="s">
        <v>19</v>
      </c>
      <c r="X4" s="14">
        <v>2.9092262680943493</v>
      </c>
      <c r="Y4" s="14">
        <v>6.9821430434264373</v>
      </c>
      <c r="Z4" s="2">
        <v>10</v>
      </c>
      <c r="AA4" s="2">
        <v>23.999999999999996</v>
      </c>
      <c r="AB4" s="79">
        <v>4.8818248788570277E-5</v>
      </c>
    </row>
    <row r="5" spans="1:28" x14ac:dyDescent="0.3">
      <c r="A5" s="93" t="s">
        <v>425</v>
      </c>
      <c r="B5" s="4">
        <v>-2.2698908401176472</v>
      </c>
      <c r="C5" s="4">
        <v>0.3944450293569402</v>
      </c>
      <c r="D5" s="4">
        <v>0.5624999644444445</v>
      </c>
      <c r="E5" s="4">
        <v>0.35603748083449827</v>
      </c>
      <c r="F5" s="4">
        <f t="shared" si="0"/>
        <v>2.8323908045620918</v>
      </c>
      <c r="G5" s="79">
        <v>7.3000000000000004E-6</v>
      </c>
      <c r="H5" s="79">
        <v>1.8000000000000001E-4</v>
      </c>
      <c r="I5" s="4">
        <v>1.62</v>
      </c>
      <c r="J5" s="4">
        <v>-1.4642070594705887</v>
      </c>
      <c r="K5" s="4">
        <v>0.43832600817183504</v>
      </c>
      <c r="L5" s="4">
        <v>0.84546566805555556</v>
      </c>
      <c r="M5" s="4">
        <v>0.36233830095812097</v>
      </c>
      <c r="N5" s="4">
        <f t="shared" si="1"/>
        <v>2.3096727275261442</v>
      </c>
      <c r="O5" s="79">
        <v>2.9999999999999997E-4</v>
      </c>
      <c r="P5" s="79">
        <v>2.7000000000000001E-3</v>
      </c>
      <c r="Q5" s="4">
        <v>1.38</v>
      </c>
      <c r="R5" s="4">
        <v>1.285515883</v>
      </c>
      <c r="S5" s="79">
        <v>2.0853900000000001E-6</v>
      </c>
      <c r="T5" s="79">
        <v>2.3799999999999999E-5</v>
      </c>
      <c r="U5"/>
    </row>
    <row r="6" spans="1:28" x14ac:dyDescent="0.3">
      <c r="A6" s="93" t="s">
        <v>405</v>
      </c>
      <c r="B6" s="4">
        <v>-1.8392015179411763</v>
      </c>
      <c r="C6" s="4">
        <v>0.34655894169282214</v>
      </c>
      <c r="D6" s="4">
        <v>0.60703556749999998</v>
      </c>
      <c r="E6" s="4">
        <v>0.31047213979380783</v>
      </c>
      <c r="F6" s="4">
        <f t="shared" si="0"/>
        <v>2.4462370854411764</v>
      </c>
      <c r="G6" s="79">
        <v>9.0999999999999993E-6</v>
      </c>
      <c r="H6" s="79">
        <v>2.1000000000000001E-4</v>
      </c>
      <c r="I6" s="4">
        <v>1.75</v>
      </c>
      <c r="J6" s="4">
        <v>-1.6533333392941179</v>
      </c>
      <c r="K6" s="4">
        <v>0.34425899484351796</v>
      </c>
      <c r="L6" s="4">
        <v>0.63004265516666669</v>
      </c>
      <c r="M6" s="4">
        <v>0.15764783953565104</v>
      </c>
      <c r="N6" s="4">
        <f t="shared" si="1"/>
        <v>2.2833759944607843</v>
      </c>
      <c r="O6" s="79">
        <v>4.0999999999999997E-6</v>
      </c>
      <c r="P6" s="79">
        <v>1.2E-4</v>
      </c>
      <c r="Q6" s="4">
        <v>1.82</v>
      </c>
      <c r="R6" s="4">
        <v>1.18240327</v>
      </c>
      <c r="S6" s="79">
        <v>6.6598600000000005E-8</v>
      </c>
      <c r="T6" s="79">
        <v>1.6700000000000001E-6</v>
      </c>
      <c r="U6"/>
    </row>
    <row r="7" spans="1:28" x14ac:dyDescent="0.3">
      <c r="A7" s="93" t="s">
        <v>421</v>
      </c>
      <c r="B7" s="4">
        <v>-1.1347671145882354</v>
      </c>
      <c r="C7" s="4">
        <v>0.30813579189520457</v>
      </c>
      <c r="D7" s="4">
        <v>0.55015194000000001</v>
      </c>
      <c r="E7" s="4">
        <v>0.5426782700312347</v>
      </c>
      <c r="F7" s="4">
        <f t="shared" si="0"/>
        <v>1.6849190545882355</v>
      </c>
      <c r="G7" s="79">
        <v>0.01</v>
      </c>
      <c r="H7" s="79">
        <v>0.02</v>
      </c>
      <c r="I7" s="4">
        <v>1</v>
      </c>
      <c r="J7" s="4">
        <v>-0.87267127947058809</v>
      </c>
      <c r="K7" s="4">
        <v>0.32518781517067513</v>
      </c>
      <c r="L7" s="4">
        <v>0.28561277399999996</v>
      </c>
      <c r="M7" s="4">
        <v>0.46134782627093646</v>
      </c>
      <c r="N7" s="4">
        <f t="shared" si="1"/>
        <v>1.158284053470588</v>
      </c>
      <c r="O7" s="79">
        <v>0.05</v>
      </c>
      <c r="P7" s="79">
        <v>0.08</v>
      </c>
      <c r="Q7" s="4">
        <v>1.06</v>
      </c>
      <c r="R7" s="4">
        <v>0.71080077699999999</v>
      </c>
      <c r="S7" s="79">
        <v>2.4125209999999999E-3</v>
      </c>
      <c r="T7" s="79">
        <v>4.0654560000000003E-3</v>
      </c>
      <c r="U7"/>
    </row>
    <row r="8" spans="1:28" x14ac:dyDescent="0.3">
      <c r="A8" s="93" t="s">
        <v>418</v>
      </c>
      <c r="B8" s="4">
        <v>-0.84056896747058829</v>
      </c>
      <c r="C8" s="4">
        <v>0.27678832064463171</v>
      </c>
      <c r="D8" s="4">
        <v>0.36774552049999998</v>
      </c>
      <c r="E8" s="4">
        <v>0.25209118750040932</v>
      </c>
      <c r="F8" s="4">
        <f t="shared" si="0"/>
        <v>1.2083144879705883</v>
      </c>
      <c r="G8" s="79">
        <v>2.8E-3</v>
      </c>
      <c r="H8" s="79">
        <v>0.01</v>
      </c>
      <c r="I8" s="4">
        <v>1.47</v>
      </c>
      <c r="J8" s="4">
        <v>-0.50072449894117654</v>
      </c>
      <c r="K8" s="4">
        <v>0.41428342070442392</v>
      </c>
      <c r="L8" s="4">
        <v>0.13672460716666665</v>
      </c>
      <c r="M8" s="4">
        <v>0.33398858736977277</v>
      </c>
      <c r="N8" s="4">
        <f t="shared" si="1"/>
        <v>0.63744910610784322</v>
      </c>
      <c r="O8" s="79">
        <v>0.24</v>
      </c>
      <c r="P8" s="79">
        <v>0.24</v>
      </c>
      <c r="Q8" s="4">
        <v>0.48</v>
      </c>
      <c r="R8" s="4">
        <v>0.46144089900000002</v>
      </c>
      <c r="S8" s="79">
        <v>2.7905234000000001E-2</v>
      </c>
      <c r="T8" s="79">
        <v>2.3913466000000001E-2</v>
      </c>
      <c r="U8"/>
    </row>
    <row r="9" spans="1:28" x14ac:dyDescent="0.3">
      <c r="A9" s="93" t="s">
        <v>420</v>
      </c>
      <c r="B9" s="4">
        <v>-9.2765541470588242E-2</v>
      </c>
      <c r="C9" s="4">
        <v>0.33558795425932486</v>
      </c>
      <c r="D9" s="4">
        <v>0.94242282983333348</v>
      </c>
      <c r="E9" s="4">
        <v>0.30923418993924279</v>
      </c>
      <c r="F9" s="4">
        <f t="shared" si="0"/>
        <v>1.0351883713039216</v>
      </c>
      <c r="G9" s="79">
        <v>0.03</v>
      </c>
      <c r="H9" s="79">
        <v>0.04</v>
      </c>
      <c r="I9" s="4">
        <v>1.1100000000000001</v>
      </c>
      <c r="J9" s="4">
        <v>4.5615993176470623E-2</v>
      </c>
      <c r="K9" s="4">
        <v>0.35262693784208071</v>
      </c>
      <c r="L9" s="4">
        <v>3.0876443611111137E-2</v>
      </c>
      <c r="M9" s="4">
        <v>0.31129058810851534</v>
      </c>
      <c r="N9" s="4">
        <f t="shared" si="1"/>
        <v>-1.4739549565359486E-2</v>
      </c>
      <c r="O9" s="79">
        <v>0.98</v>
      </c>
      <c r="P9" s="79">
        <v>0.6</v>
      </c>
      <c r="Q9" s="4">
        <v>0.88</v>
      </c>
      <c r="R9" s="4">
        <v>0.25511220499999998</v>
      </c>
      <c r="S9" s="79">
        <v>0.218646228</v>
      </c>
      <c r="T9" s="79">
        <v>0.113194346</v>
      </c>
      <c r="U9"/>
    </row>
    <row r="10" spans="1:28" x14ac:dyDescent="0.3">
      <c r="A10" s="93" t="s">
        <v>419</v>
      </c>
      <c r="B10" s="4">
        <v>3.6647681000000001E-2</v>
      </c>
      <c r="C10" s="4">
        <v>0.20185467306156232</v>
      </c>
      <c r="D10" s="4">
        <v>0.38657799833333328</v>
      </c>
      <c r="E10" s="4">
        <v>0.2460148946905234</v>
      </c>
      <c r="F10" s="4">
        <f t="shared" si="0"/>
        <v>0.3499303173333333</v>
      </c>
      <c r="G10" s="79">
        <v>0.28000000000000003</v>
      </c>
      <c r="H10" s="79">
        <v>0.18</v>
      </c>
      <c r="I10" s="4">
        <v>0.96</v>
      </c>
      <c r="J10" s="4">
        <v>-0.49627986835294124</v>
      </c>
      <c r="K10" s="4">
        <v>0.23014928453259031</v>
      </c>
      <c r="L10" s="4">
        <v>-4.1983536666667445E-3</v>
      </c>
      <c r="M10" s="4">
        <v>0.28937956310493385</v>
      </c>
      <c r="N10" s="4">
        <f t="shared" si="1"/>
        <v>0.49208151468627448</v>
      </c>
      <c r="O10" s="79">
        <v>0.19</v>
      </c>
      <c r="P10" s="79">
        <v>0.21</v>
      </c>
      <c r="Q10" s="4">
        <v>0.71</v>
      </c>
      <c r="R10" s="4">
        <v>0.21050295799999999</v>
      </c>
      <c r="S10" s="79">
        <v>0.189681027</v>
      </c>
      <c r="T10" s="79">
        <v>0.101983872</v>
      </c>
      <c r="U10"/>
    </row>
    <row r="11" spans="1:28" x14ac:dyDescent="0.3">
      <c r="A11" s="93" t="s">
        <v>423</v>
      </c>
      <c r="B11" s="4">
        <v>-0.13529880829411764</v>
      </c>
      <c r="C11" s="4">
        <v>0.14328030013550583</v>
      </c>
      <c r="D11" s="4">
        <v>0.11067636372222227</v>
      </c>
      <c r="E11" s="4">
        <v>0.17095237391725335</v>
      </c>
      <c r="F11" s="4">
        <f t="shared" si="0"/>
        <v>0.24597517201633989</v>
      </c>
      <c r="G11" s="79">
        <v>0.28000000000000003</v>
      </c>
      <c r="H11" s="79">
        <v>0.18</v>
      </c>
      <c r="I11" s="4">
        <v>0.57999999999999996</v>
      </c>
      <c r="J11" s="4">
        <v>-0.21745094188235298</v>
      </c>
      <c r="K11" s="4">
        <v>0.19249569134873956</v>
      </c>
      <c r="L11" s="4">
        <v>-0.14864742194444444</v>
      </c>
      <c r="M11" s="4">
        <v>0.18306760452663418</v>
      </c>
      <c r="N11" s="4">
        <f t="shared" si="1"/>
        <v>6.8803519937908536E-2</v>
      </c>
      <c r="O11" s="79">
        <v>0.8</v>
      </c>
      <c r="P11" s="79">
        <v>0.54</v>
      </c>
      <c r="Q11" s="4">
        <v>0.59</v>
      </c>
      <c r="R11" s="4">
        <v>7.8694673000000007E-2</v>
      </c>
      <c r="S11" s="79">
        <v>0.38927697700000002</v>
      </c>
      <c r="T11" s="79">
        <v>0.17320891499999999</v>
      </c>
      <c r="U11"/>
    </row>
    <row r="12" spans="1:28" x14ac:dyDescent="0.3">
      <c r="A12" s="93" t="s">
        <v>422</v>
      </c>
      <c r="B12" s="4">
        <v>0.12609069764705885</v>
      </c>
      <c r="C12" s="4">
        <v>0.17032297003618613</v>
      </c>
      <c r="D12" s="4">
        <v>-0.22062254916666665</v>
      </c>
      <c r="E12" s="4">
        <v>0.20371746778467489</v>
      </c>
      <c r="F12" s="4">
        <f t="shared" si="0"/>
        <v>-0.34671324681372551</v>
      </c>
      <c r="G12" s="79">
        <v>0.2</v>
      </c>
      <c r="H12" s="79">
        <v>0.14000000000000001</v>
      </c>
      <c r="I12" s="4">
        <v>0.7</v>
      </c>
      <c r="J12" s="4">
        <v>9.2366810058823537E-2</v>
      </c>
      <c r="K12" s="4">
        <v>0.14495617018798737</v>
      </c>
      <c r="L12" s="4">
        <v>-0.54836334733333336</v>
      </c>
      <c r="M12" s="4">
        <v>0.2026018562605863</v>
      </c>
      <c r="N12" s="4">
        <f t="shared" si="1"/>
        <v>-0.64073015739215688</v>
      </c>
      <c r="O12" s="79">
        <v>0.02</v>
      </c>
      <c r="P12" s="79">
        <v>0.04</v>
      </c>
      <c r="Q12" s="4">
        <v>1.26</v>
      </c>
      <c r="R12" s="4">
        <v>-0.24686085099999999</v>
      </c>
      <c r="S12" s="79">
        <v>2.4535667000000001E-2</v>
      </c>
      <c r="T12" s="79">
        <v>2.1620258E-2</v>
      </c>
      <c r="U12"/>
    </row>
    <row r="13" spans="1:28" x14ac:dyDescent="0.3">
      <c r="A13" s="93" t="s">
        <v>417</v>
      </c>
      <c r="B13" s="4">
        <v>4.4316473647058832E-2</v>
      </c>
      <c r="C13" s="4">
        <v>0.3280733804013809</v>
      </c>
      <c r="D13" s="4">
        <v>-1.2539400385555557</v>
      </c>
      <c r="E13" s="4">
        <v>0.56388691328823137</v>
      </c>
      <c r="F13" s="4">
        <f t="shared" si="0"/>
        <v>-1.2982565122026146</v>
      </c>
      <c r="G13" s="79">
        <v>0.06</v>
      </c>
      <c r="H13" s="79">
        <v>0.06</v>
      </c>
      <c r="I13" s="4">
        <v>0.84</v>
      </c>
      <c r="J13" s="4">
        <v>0.42061006752941171</v>
      </c>
      <c r="K13" s="4">
        <v>0.12165701379753913</v>
      </c>
      <c r="L13" s="4">
        <v>-2.3193052885555558</v>
      </c>
      <c r="M13" s="4">
        <v>0.66048378554085863</v>
      </c>
      <c r="N13" s="4">
        <f t="shared" si="1"/>
        <v>-2.7399153560849676</v>
      </c>
      <c r="O13" s="79">
        <v>6.8999999999999997E-4</v>
      </c>
      <c r="P13" s="79">
        <v>4.3E-3</v>
      </c>
      <c r="Q13" s="4">
        <v>1.71</v>
      </c>
      <c r="R13" s="4">
        <v>-1.009542967</v>
      </c>
      <c r="S13" s="79">
        <v>2.1256629999999999E-3</v>
      </c>
      <c r="T13" s="79">
        <v>3.7474940000000001E-3</v>
      </c>
      <c r="U13"/>
    </row>
    <row r="14" spans="1:28" x14ac:dyDescent="0.3">
      <c r="F14" s="11"/>
    </row>
    <row r="15" spans="1:28" x14ac:dyDescent="0.3">
      <c r="F15" s="66"/>
    </row>
    <row r="16" spans="1:28" x14ac:dyDescent="0.3">
      <c r="A16"/>
      <c r="F16" s="66"/>
    </row>
    <row r="17" spans="1:6" x14ac:dyDescent="0.3">
      <c r="A17"/>
      <c r="F17" s="66"/>
    </row>
    <row r="18" spans="1:6" x14ac:dyDescent="0.3">
      <c r="A18"/>
      <c r="F18" s="66"/>
    </row>
    <row r="19" spans="1:6" x14ac:dyDescent="0.3">
      <c r="A19"/>
      <c r="F19" s="66"/>
    </row>
    <row r="20" spans="1:6" x14ac:dyDescent="0.3">
      <c r="A20"/>
      <c r="F20" s="66"/>
    </row>
    <row r="21" spans="1:6" x14ac:dyDescent="0.3">
      <c r="A21"/>
      <c r="F21" s="66"/>
    </row>
    <row r="22" spans="1:6" x14ac:dyDescent="0.3">
      <c r="A22"/>
      <c r="F22" s="66"/>
    </row>
    <row r="23" spans="1:6" x14ac:dyDescent="0.3">
      <c r="A23"/>
      <c r="F23" s="66"/>
    </row>
    <row r="24" spans="1:6" x14ac:dyDescent="0.3">
      <c r="A24"/>
      <c r="F24" s="66"/>
    </row>
    <row r="25" spans="1:6" x14ac:dyDescent="0.3">
      <c r="A25"/>
      <c r="F25" s="66"/>
    </row>
    <row r="26" spans="1:6" x14ac:dyDescent="0.3">
      <c r="A26"/>
      <c r="F26" s="66"/>
    </row>
    <row r="27" spans="1:6" x14ac:dyDescent="0.3">
      <c r="A27"/>
    </row>
    <row r="28" spans="1:6" x14ac:dyDescent="0.3">
      <c r="A28"/>
    </row>
    <row r="29" spans="1:6" x14ac:dyDescent="0.3">
      <c r="A29"/>
    </row>
    <row r="30" spans="1:6" x14ac:dyDescent="0.3">
      <c r="A30"/>
    </row>
    <row r="31" spans="1:6" x14ac:dyDescent="0.3">
      <c r="A31"/>
    </row>
    <row r="32" spans="1:6" x14ac:dyDescent="0.3">
      <c r="A32"/>
    </row>
    <row r="33" spans="1:1" x14ac:dyDescent="0.3">
      <c r="A33"/>
    </row>
    <row r="34" spans="1:1" x14ac:dyDescent="0.3">
      <c r="A34"/>
    </row>
    <row r="35" spans="1:1" x14ac:dyDescent="0.3">
      <c r="A35"/>
    </row>
    <row r="36" spans="1:1" x14ac:dyDescent="0.3">
      <c r="A36"/>
    </row>
  </sheetData>
  <mergeCells count="12">
    <mergeCell ref="A1:A3"/>
    <mergeCell ref="B1:H1"/>
    <mergeCell ref="J1:P1"/>
    <mergeCell ref="S1:T1"/>
    <mergeCell ref="V1:AB1"/>
    <mergeCell ref="B2:C2"/>
    <mergeCell ref="D2:E2"/>
    <mergeCell ref="J2:K2"/>
    <mergeCell ref="L2:M2"/>
    <mergeCell ref="G2:H2"/>
    <mergeCell ref="O2:P2"/>
    <mergeCell ref="R2:T2"/>
  </mergeCells>
  <conditionalFormatting sqref="G4:G13 O4:O13 S4:S13">
    <cfRule type="cellIs" dxfId="107" priority="7" operator="lessThan">
      <formula>0.0549</formula>
    </cfRule>
  </conditionalFormatting>
  <conditionalFormatting sqref="H4:H13 P4:P13 T4:T13">
    <cfRule type="cellIs" dxfId="106" priority="6" operator="lessThan">
      <formula>0.1</formula>
    </cfRule>
  </conditionalFormatting>
  <conditionalFormatting sqref="F4:F9 N4:N7 N12:N13">
    <cfRule type="cellIs" dxfId="105" priority="4" operator="greaterThan">
      <formula>0</formula>
    </cfRule>
    <cfRule type="cellIs" dxfId="104" priority="5" operator="lessThan">
      <formula>0</formula>
    </cfRule>
  </conditionalFormatting>
  <conditionalFormatting sqref="I4:I13 Q4:Q13">
    <cfRule type="cellIs" dxfId="103" priority="3" operator="greaterThan">
      <formula>1</formula>
    </cfRule>
  </conditionalFormatting>
  <conditionalFormatting sqref="R4:R8 R12:R13">
    <cfRule type="cellIs" dxfId="102" priority="1" operator="greaterThan">
      <formula>0</formula>
    </cfRule>
    <cfRule type="cellIs" dxfId="101" priority="2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14"/>
  <sheetViews>
    <sheetView zoomScale="80" zoomScaleNormal="80" workbookViewId="0">
      <selection activeCell="N22" sqref="N22"/>
    </sheetView>
  </sheetViews>
  <sheetFormatPr defaultColWidth="8.6640625" defaultRowHeight="14.4" x14ac:dyDescent="0.3"/>
  <cols>
    <col min="1" max="1" width="30.5546875" style="1" bestFit="1" customWidth="1"/>
    <col min="2" max="5" width="8.6640625" style="1"/>
    <col min="6" max="6" width="9.88671875" style="1" bestFit="1" customWidth="1"/>
    <col min="7" max="13" width="8.6640625" style="1"/>
    <col min="14" max="14" width="9.88671875" style="1" bestFit="1" customWidth="1"/>
    <col min="15" max="17" width="8.6640625" style="1"/>
    <col min="18" max="18" width="11.44140625" style="1" customWidth="1"/>
    <col min="19" max="16384" width="8.6640625" style="1"/>
  </cols>
  <sheetData>
    <row r="1" spans="1:28" ht="14.4" customHeight="1" x14ac:dyDescent="0.3">
      <c r="A1" s="134" t="s">
        <v>140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9" t="s">
        <v>290</v>
      </c>
      <c r="S1" s="140"/>
      <c r="T1" s="141"/>
      <c r="V1" s="136" t="s">
        <v>9</v>
      </c>
      <c r="W1" s="137"/>
      <c r="X1" s="137"/>
      <c r="Y1" s="137"/>
      <c r="Z1" s="137"/>
      <c r="AA1" s="137"/>
      <c r="AB1" s="138"/>
    </row>
    <row r="2" spans="1:28" ht="15" customHeight="1" x14ac:dyDescent="0.3">
      <c r="A2" s="134"/>
      <c r="B2" s="131" t="s">
        <v>1029</v>
      </c>
      <c r="C2" s="131"/>
      <c r="D2" s="131" t="s">
        <v>1030</v>
      </c>
      <c r="E2" s="131"/>
      <c r="F2" s="127" t="s">
        <v>1032</v>
      </c>
      <c r="G2" s="134" t="s">
        <v>3</v>
      </c>
      <c r="H2" s="134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134" t="s">
        <v>3</v>
      </c>
      <c r="P2" s="134"/>
      <c r="Q2" s="91" t="s">
        <v>502</v>
      </c>
      <c r="R2" s="134" t="s">
        <v>0</v>
      </c>
      <c r="S2" s="134"/>
      <c r="T2" s="134"/>
      <c r="V2" s="19" t="s">
        <v>11</v>
      </c>
      <c r="W2" s="19" t="s">
        <v>12</v>
      </c>
      <c r="X2" s="19" t="s">
        <v>13</v>
      </c>
      <c r="Y2" s="19" t="s">
        <v>14</v>
      </c>
      <c r="Z2" s="19" t="s">
        <v>15</v>
      </c>
      <c r="AA2" s="19" t="s">
        <v>16</v>
      </c>
      <c r="AB2" s="19" t="s">
        <v>17</v>
      </c>
    </row>
    <row r="3" spans="1:28" x14ac:dyDescent="0.3">
      <c r="A3" s="134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2" t="s">
        <v>505</v>
      </c>
      <c r="S3" s="91" t="s">
        <v>7</v>
      </c>
      <c r="T3" s="91" t="s">
        <v>8</v>
      </c>
      <c r="V3" s="21" t="s">
        <v>141</v>
      </c>
      <c r="W3" s="2" t="s">
        <v>19</v>
      </c>
      <c r="X3" s="4">
        <v>1.3178679812965788</v>
      </c>
      <c r="Y3" s="4">
        <v>3.1628831551117891</v>
      </c>
      <c r="Z3" s="2">
        <v>10</v>
      </c>
      <c r="AA3" s="2">
        <v>23.999999999999996</v>
      </c>
      <c r="AB3" s="79">
        <v>1.0088068828488459E-2</v>
      </c>
    </row>
    <row r="4" spans="1:28" x14ac:dyDescent="0.3">
      <c r="A4" s="93" t="s">
        <v>116</v>
      </c>
      <c r="B4" s="4">
        <v>-0.65649038829411754</v>
      </c>
      <c r="C4" s="4">
        <v>0.1982046164697758</v>
      </c>
      <c r="D4" s="4">
        <v>-0.35512094472222222</v>
      </c>
      <c r="E4" s="4">
        <v>0.19811522966631659</v>
      </c>
      <c r="F4" s="4">
        <f t="shared" ref="F4:F12" si="0">D4-B4</f>
        <v>0.30136944357189532</v>
      </c>
      <c r="G4" s="79">
        <v>0.2900048185423828</v>
      </c>
      <c r="H4" s="79">
        <v>0.18</v>
      </c>
      <c r="I4" s="4">
        <v>0.74</v>
      </c>
      <c r="J4" s="4">
        <v>-0.83799410235294114</v>
      </c>
      <c r="K4" s="4">
        <v>0.21511251025668462</v>
      </c>
      <c r="L4" s="4">
        <v>-7.991792933333336E-2</v>
      </c>
      <c r="M4" s="4">
        <v>0.2529983811973972</v>
      </c>
      <c r="N4" s="4">
        <f t="shared" ref="N4:N12" si="1">L4-J4</f>
        <v>0.75807617301960772</v>
      </c>
      <c r="O4" s="79">
        <v>2.9134901749623753E-2</v>
      </c>
      <c r="P4" s="79">
        <v>0.06</v>
      </c>
      <c r="Q4" s="4">
        <v>1.0900000000000001</v>
      </c>
      <c r="R4" s="4">
        <v>0.26486140400000002</v>
      </c>
      <c r="S4" s="79">
        <v>2.4134490000000001E-2</v>
      </c>
      <c r="T4" s="79">
        <v>2.1565338999999999E-2</v>
      </c>
      <c r="U4"/>
      <c r="V4" s="21" t="s">
        <v>144</v>
      </c>
      <c r="W4" s="2" t="s">
        <v>19</v>
      </c>
      <c r="X4" s="4">
        <v>3.5306208910047525</v>
      </c>
      <c r="Y4" s="4">
        <v>8.473490138411405</v>
      </c>
      <c r="Z4" s="2">
        <v>10</v>
      </c>
      <c r="AA4" s="2">
        <v>23.999999999999996</v>
      </c>
      <c r="AB4" s="79">
        <v>9.8046069252574927E-6</v>
      </c>
    </row>
    <row r="5" spans="1:28" x14ac:dyDescent="0.3">
      <c r="A5" s="93" t="s">
        <v>118</v>
      </c>
      <c r="B5" s="4">
        <v>1.7908806294117643E-2</v>
      </c>
      <c r="C5" s="4">
        <v>0.11395567386651535</v>
      </c>
      <c r="D5" s="4">
        <v>0.1292039962222222</v>
      </c>
      <c r="E5" s="4">
        <v>0.15946239194649439</v>
      </c>
      <c r="F5" s="4">
        <f t="shared" si="0"/>
        <v>0.11129518992810455</v>
      </c>
      <c r="G5" s="79">
        <v>0.57431262661444138</v>
      </c>
      <c r="H5" s="79">
        <v>0.28999999999999998</v>
      </c>
      <c r="I5" s="4">
        <v>0.63</v>
      </c>
      <c r="J5" s="4">
        <v>-0.20130883376470582</v>
      </c>
      <c r="K5" s="4">
        <v>0.15858615251600483</v>
      </c>
      <c r="L5" s="4">
        <v>0.21130709522222224</v>
      </c>
      <c r="M5" s="4">
        <v>0.18027928334787066</v>
      </c>
      <c r="N5" s="4">
        <f t="shared" si="1"/>
        <v>0.41261592898692806</v>
      </c>
      <c r="O5" s="79">
        <v>9.5166884911268776E-2</v>
      </c>
      <c r="P5" s="79">
        <v>0.12</v>
      </c>
      <c r="Q5" s="4">
        <v>0.73</v>
      </c>
      <c r="R5" s="4">
        <v>0.13097777999999999</v>
      </c>
      <c r="S5" s="79">
        <v>0.11874120000000001</v>
      </c>
      <c r="T5" s="79">
        <v>7.2258384999999994E-2</v>
      </c>
      <c r="U5"/>
    </row>
    <row r="6" spans="1:28" x14ac:dyDescent="0.3">
      <c r="A6" s="93" t="s">
        <v>527</v>
      </c>
      <c r="B6" s="4">
        <v>-7.0298270117647055E-2</v>
      </c>
      <c r="C6" s="4">
        <v>0.11641902528005801</v>
      </c>
      <c r="D6" s="4">
        <v>-0.26479135038888896</v>
      </c>
      <c r="E6" s="4">
        <v>0.28233114089679945</v>
      </c>
      <c r="F6" s="4">
        <f t="shared" si="0"/>
        <v>-0.1944930802712419</v>
      </c>
      <c r="G6" s="79">
        <v>0.53061823982698897</v>
      </c>
      <c r="H6" s="79">
        <v>0.27</v>
      </c>
      <c r="I6" s="4">
        <v>0.55000000000000004</v>
      </c>
      <c r="J6" s="4">
        <v>-0.29849456829411769</v>
      </c>
      <c r="K6" s="4">
        <v>0.220094572302244</v>
      </c>
      <c r="L6" s="4">
        <v>4.1650564166666619E-2</v>
      </c>
      <c r="M6" s="4">
        <v>0.25778735153650495</v>
      </c>
      <c r="N6" s="4">
        <f t="shared" si="1"/>
        <v>0.34014513246078432</v>
      </c>
      <c r="O6" s="79">
        <v>0.32304356521290478</v>
      </c>
      <c r="P6" s="79">
        <v>0.3</v>
      </c>
      <c r="Q6" s="4">
        <v>0.53</v>
      </c>
      <c r="R6" s="4">
        <v>3.6413013000000001E-2</v>
      </c>
      <c r="S6" s="79">
        <v>0.75038475000000004</v>
      </c>
      <c r="T6" s="79">
        <v>0.28290085199999998</v>
      </c>
      <c r="U6"/>
    </row>
    <row r="7" spans="1:28" x14ac:dyDescent="0.3">
      <c r="A7" s="93" t="s">
        <v>117</v>
      </c>
      <c r="B7" s="4">
        <v>0.16863249499999999</v>
      </c>
      <c r="C7" s="4">
        <v>8.8986359750694119E-2</v>
      </c>
      <c r="D7" s="4">
        <v>-0.21993295272222224</v>
      </c>
      <c r="E7" s="4">
        <v>0.1614694456513838</v>
      </c>
      <c r="F7" s="4">
        <f t="shared" si="0"/>
        <v>-0.38856544772222223</v>
      </c>
      <c r="G7" s="79">
        <v>4.4744594214493061E-2</v>
      </c>
      <c r="H7" s="79">
        <v>0.05</v>
      </c>
      <c r="I7" s="4">
        <v>1.17</v>
      </c>
      <c r="J7" s="4">
        <v>6.1605060588235411E-3</v>
      </c>
      <c r="K7" s="4">
        <v>0.1454946163833197</v>
      </c>
      <c r="L7" s="4">
        <v>-0.12502639005555555</v>
      </c>
      <c r="M7" s="4">
        <v>0.18875127402097991</v>
      </c>
      <c r="N7" s="4">
        <f t="shared" si="1"/>
        <v>-0.13118689611437909</v>
      </c>
      <c r="O7" s="79">
        <v>0.58589088790650834</v>
      </c>
      <c r="P7" s="79">
        <v>0.44</v>
      </c>
      <c r="Q7" s="4">
        <v>0.28999999999999998</v>
      </c>
      <c r="R7" s="4">
        <v>-0.12993808600000001</v>
      </c>
      <c r="S7" s="79">
        <v>0.10537387099999999</v>
      </c>
      <c r="T7" s="79">
        <v>6.5328455999999993E-2</v>
      </c>
      <c r="U7"/>
    </row>
    <row r="8" spans="1:28" x14ac:dyDescent="0.3">
      <c r="A8" s="93" t="s">
        <v>115</v>
      </c>
      <c r="B8" s="4">
        <v>0.18148036829411768</v>
      </c>
      <c r="C8" s="4">
        <v>7.938797311489855E-2</v>
      </c>
      <c r="D8" s="4">
        <v>-0.45573219994444447</v>
      </c>
      <c r="E8" s="4">
        <v>0.17161372117966006</v>
      </c>
      <c r="F8" s="4">
        <f t="shared" si="0"/>
        <v>-0.63721256823856209</v>
      </c>
      <c r="G8" s="79">
        <v>2.5490277285669105E-3</v>
      </c>
      <c r="H8" s="79">
        <v>0.01</v>
      </c>
      <c r="I8" s="4">
        <v>1.37</v>
      </c>
      <c r="J8" s="4">
        <v>-1.9926949294117632E-2</v>
      </c>
      <c r="K8" s="4">
        <v>0.12229548065178529</v>
      </c>
      <c r="L8" s="4">
        <v>-0.27308198211111101</v>
      </c>
      <c r="M8" s="4">
        <v>0.19368148622374054</v>
      </c>
      <c r="N8" s="4">
        <f t="shared" si="1"/>
        <v>-0.25315503281699336</v>
      </c>
      <c r="O8" s="79">
        <v>0.27833616935632</v>
      </c>
      <c r="P8" s="79">
        <v>0.27</v>
      </c>
      <c r="Q8" s="4">
        <v>0.46</v>
      </c>
      <c r="R8" s="4">
        <v>-0.22259190000000001</v>
      </c>
      <c r="S8" s="79">
        <v>0.23575042500000001</v>
      </c>
      <c r="T8" s="79">
        <v>0.120803881</v>
      </c>
      <c r="U8"/>
    </row>
    <row r="9" spans="1:28" x14ac:dyDescent="0.3">
      <c r="A9" s="93" t="s">
        <v>114</v>
      </c>
      <c r="B9" s="4">
        <v>0.32528790252941175</v>
      </c>
      <c r="C9" s="4">
        <v>0.16200686087146815</v>
      </c>
      <c r="D9" s="4">
        <v>-0.72411388850000014</v>
      </c>
      <c r="E9" s="4">
        <v>0.30639617283313964</v>
      </c>
      <c r="F9" s="4">
        <f t="shared" si="0"/>
        <v>-1.0494017910294118</v>
      </c>
      <c r="G9" s="79">
        <v>5.5435486576778104E-3</v>
      </c>
      <c r="H9" s="79">
        <v>0.02</v>
      </c>
      <c r="I9" s="4">
        <v>1.23</v>
      </c>
      <c r="J9" s="4">
        <v>0.58276592823529416</v>
      </c>
      <c r="K9" s="4">
        <v>0.23713520869231</v>
      </c>
      <c r="L9" s="4">
        <v>-0.57008230855555553</v>
      </c>
      <c r="M9" s="4">
        <v>0.25615558556140655</v>
      </c>
      <c r="N9" s="4">
        <f t="shared" si="1"/>
        <v>-1.1528482367908497</v>
      </c>
      <c r="O9" s="79">
        <v>2.3131651299497236E-3</v>
      </c>
      <c r="P9" s="79">
        <v>0.01</v>
      </c>
      <c r="Q9" s="4">
        <v>1.18</v>
      </c>
      <c r="R9" s="4">
        <v>-0.55056250699999998</v>
      </c>
      <c r="S9" s="79">
        <v>2.06419E-5</v>
      </c>
      <c r="T9" s="79">
        <v>1.48083E-4</v>
      </c>
      <c r="U9"/>
    </row>
    <row r="10" spans="1:28" x14ac:dyDescent="0.3">
      <c r="A10" s="93" t="s">
        <v>113</v>
      </c>
      <c r="B10" s="4">
        <v>-0.45215442158823521</v>
      </c>
      <c r="C10" s="4">
        <v>0.41099509185532035</v>
      </c>
      <c r="D10" s="4">
        <v>-0.43900131955555544</v>
      </c>
      <c r="E10" s="4">
        <v>0.45799082435766247</v>
      </c>
      <c r="F10" s="4">
        <f t="shared" si="0"/>
        <v>1.3153102032679775E-2</v>
      </c>
      <c r="G10" s="79">
        <v>0.98307639591821316</v>
      </c>
      <c r="H10" s="79">
        <v>0.41</v>
      </c>
      <c r="I10" s="4">
        <v>0.64</v>
      </c>
      <c r="J10" s="4">
        <v>4.9049456882352953E-2</v>
      </c>
      <c r="K10" s="4">
        <v>0.38457808761450224</v>
      </c>
      <c r="L10" s="4">
        <v>-0.1674863279444444</v>
      </c>
      <c r="M10" s="4">
        <v>0.36781309659316958</v>
      </c>
      <c r="N10" s="4">
        <f t="shared" si="1"/>
        <v>-0.21653578482679736</v>
      </c>
      <c r="O10" s="79">
        <v>0.68671956621499142</v>
      </c>
      <c r="P10" s="79">
        <v>0.49</v>
      </c>
      <c r="Q10" s="4">
        <v>0.34</v>
      </c>
      <c r="R10" s="4">
        <v>-5.0845671000000002E-2</v>
      </c>
      <c r="S10" s="79">
        <v>0.84711274199999997</v>
      </c>
      <c r="T10" s="79">
        <v>0.305923367</v>
      </c>
      <c r="U10"/>
    </row>
    <row r="11" spans="1:28" x14ac:dyDescent="0.3">
      <c r="A11" s="93" t="s">
        <v>112</v>
      </c>
      <c r="B11" s="4">
        <v>8.6182007764705873E-2</v>
      </c>
      <c r="C11" s="4">
        <v>0.14158596509755905</v>
      </c>
      <c r="D11" s="4">
        <v>-0.15556232022222222</v>
      </c>
      <c r="E11" s="4">
        <v>0.25155860191182328</v>
      </c>
      <c r="F11" s="4">
        <f t="shared" si="0"/>
        <v>-0.24174432798692808</v>
      </c>
      <c r="G11" s="79">
        <v>0.40978992266842651</v>
      </c>
      <c r="H11" s="79">
        <v>0.23</v>
      </c>
      <c r="I11" s="4">
        <v>0.66</v>
      </c>
      <c r="J11" s="4">
        <v>4.9233225411764704E-2</v>
      </c>
      <c r="K11" s="4">
        <v>0.16003438379012264</v>
      </c>
      <c r="L11" s="4">
        <v>0.15157886955555563</v>
      </c>
      <c r="M11" s="4">
        <v>0.25726173049645629</v>
      </c>
      <c r="N11" s="4">
        <f t="shared" si="1"/>
        <v>0.10234564414379094</v>
      </c>
      <c r="O11" s="79">
        <v>0.73801382689308159</v>
      </c>
      <c r="P11" s="79">
        <v>0.51</v>
      </c>
      <c r="Q11" s="4">
        <v>0.25</v>
      </c>
      <c r="R11" s="4">
        <v>-3.4849670999999999E-2</v>
      </c>
      <c r="S11" s="79">
        <v>0.76856068</v>
      </c>
      <c r="T11" s="79">
        <v>0.288885793</v>
      </c>
      <c r="U11"/>
    </row>
    <row r="12" spans="1:28" x14ac:dyDescent="0.3">
      <c r="A12" s="93" t="s">
        <v>111</v>
      </c>
      <c r="B12" s="4">
        <v>0.10591010511764706</v>
      </c>
      <c r="C12" s="4">
        <v>0.12261622300474639</v>
      </c>
      <c r="D12" s="4">
        <v>-0.43080337527777779</v>
      </c>
      <c r="E12" s="4">
        <v>0.18011866095272339</v>
      </c>
      <c r="F12" s="4">
        <f t="shared" si="0"/>
        <v>-0.53671348039542488</v>
      </c>
      <c r="G12" s="79">
        <v>1.9804129971306539E-2</v>
      </c>
      <c r="H12" s="79">
        <v>0.03</v>
      </c>
      <c r="I12" s="4">
        <v>1.1200000000000001</v>
      </c>
      <c r="J12" s="4">
        <v>1.8599912117647069E-2</v>
      </c>
      <c r="K12" s="4">
        <v>0.13762485283927603</v>
      </c>
      <c r="L12" s="4">
        <v>-0.33882917372222204</v>
      </c>
      <c r="M12" s="4">
        <v>0.19919360399218553</v>
      </c>
      <c r="N12" s="4">
        <f t="shared" si="1"/>
        <v>-0.3574290858398691</v>
      </c>
      <c r="O12" s="79">
        <v>0.15033084015735954</v>
      </c>
      <c r="P12" s="79">
        <v>0.17</v>
      </c>
      <c r="Q12" s="4">
        <v>0.6</v>
      </c>
      <c r="R12" s="4">
        <v>-0.22353564200000001</v>
      </c>
      <c r="S12" s="79">
        <v>1.5615498E-2</v>
      </c>
      <c r="T12" s="79">
        <v>1.5873890000000002E-2</v>
      </c>
      <c r="U12"/>
    </row>
    <row r="13" spans="1:28" x14ac:dyDescent="0.3">
      <c r="A13" s="93" t="s">
        <v>110</v>
      </c>
      <c r="B13" s="4">
        <v>0.10756658076470589</v>
      </c>
      <c r="C13" s="4">
        <v>0.12420004260086469</v>
      </c>
      <c r="D13" s="4">
        <v>-0.68793136777777775</v>
      </c>
      <c r="E13" s="4">
        <v>0.21373493797158757</v>
      </c>
      <c r="F13" s="4">
        <f>D13-B13</f>
        <v>-0.79549794854248368</v>
      </c>
      <c r="G13" s="79">
        <v>3.3323258349486906E-3</v>
      </c>
      <c r="H13" s="79">
        <v>0.01</v>
      </c>
      <c r="I13" s="4">
        <v>1.28</v>
      </c>
      <c r="J13" s="4">
        <v>0.10693088788235296</v>
      </c>
      <c r="K13" s="4">
        <v>0.14809646727575626</v>
      </c>
      <c r="L13" s="4">
        <v>-0.33328960238888894</v>
      </c>
      <c r="M13" s="4">
        <v>0.22543957248709171</v>
      </c>
      <c r="N13" s="4">
        <f>L13-J13</f>
        <v>-0.44022049027124188</v>
      </c>
      <c r="O13" s="79">
        <v>0.11344832644046177</v>
      </c>
      <c r="P13" s="79">
        <v>0.14000000000000001</v>
      </c>
      <c r="Q13" s="4">
        <v>0.63</v>
      </c>
      <c r="R13" s="4">
        <v>-0.30892961000000002</v>
      </c>
      <c r="S13" s="79">
        <v>2.8916749999999998E-3</v>
      </c>
      <c r="T13" s="79">
        <v>4.5953319999999997E-3</v>
      </c>
      <c r="U13"/>
    </row>
    <row r="14" spans="1:28" x14ac:dyDescent="0.3">
      <c r="F14" s="11"/>
      <c r="S14" s="119"/>
      <c r="T14" s="119"/>
    </row>
  </sheetData>
  <mergeCells count="12">
    <mergeCell ref="R2:T2"/>
    <mergeCell ref="A1:A3"/>
    <mergeCell ref="V1:AB1"/>
    <mergeCell ref="B2:C2"/>
    <mergeCell ref="D2:E2"/>
    <mergeCell ref="J2:K2"/>
    <mergeCell ref="L2:M2"/>
    <mergeCell ref="G2:H2"/>
    <mergeCell ref="O2:P2"/>
    <mergeCell ref="R1:T1"/>
    <mergeCell ref="B1:I1"/>
    <mergeCell ref="J1:Q1"/>
  </mergeCells>
  <conditionalFormatting sqref="G4:G13 O4:O13 S4:S13">
    <cfRule type="cellIs" dxfId="100" priority="10" operator="lessThan">
      <formula>0.0549</formula>
    </cfRule>
  </conditionalFormatting>
  <conditionalFormatting sqref="F7:F9 F12:F13 N4 N9">
    <cfRule type="cellIs" dxfId="99" priority="7" operator="lessThan">
      <formula>0</formula>
    </cfRule>
    <cfRule type="cellIs" dxfId="98" priority="8" operator="greaterThan">
      <formula>0</formula>
    </cfRule>
  </conditionalFormatting>
  <conditionalFormatting sqref="H4:H13 P4:P13 T4:T13">
    <cfRule type="cellIs" dxfId="97" priority="6" operator="lessThan">
      <formula>0.1</formula>
    </cfRule>
  </conditionalFormatting>
  <conditionalFormatting sqref="I4:I13 Q4:Q13">
    <cfRule type="cellIs" dxfId="96" priority="5" operator="greaterThan">
      <formula>1</formula>
    </cfRule>
  </conditionalFormatting>
  <conditionalFormatting sqref="R4 R9 R12:R13">
    <cfRule type="cellIs" dxfId="95" priority="3" operator="lessThan">
      <formula>"-"</formula>
    </cfRule>
    <cfRule type="cellIs" dxfId="94" priority="4" operator="greaterThan">
      <formula>0</formula>
    </cfRule>
  </conditionalFormatting>
  <conditionalFormatting sqref="R4">
    <cfRule type="cellIs" dxfId="93" priority="2" operator="greaterThan">
      <formula>0</formula>
    </cfRule>
  </conditionalFormatting>
  <conditionalFormatting sqref="R9 R12:R13">
    <cfRule type="cellIs" dxfId="92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38"/>
  <sheetViews>
    <sheetView zoomScale="80" zoomScaleNormal="80" workbookViewId="0">
      <selection activeCell="J2" sqref="J2:N2"/>
    </sheetView>
  </sheetViews>
  <sheetFormatPr defaultColWidth="8.6640625" defaultRowHeight="14.4" x14ac:dyDescent="0.3"/>
  <cols>
    <col min="1" max="1" width="34.109375" style="1" bestFit="1" customWidth="1"/>
    <col min="2" max="5" width="8.6640625" style="1"/>
    <col min="6" max="6" width="9.88671875" style="1" bestFit="1" customWidth="1"/>
    <col min="7" max="13" width="8.6640625" style="1"/>
    <col min="14" max="14" width="9.88671875" style="1" bestFit="1" customWidth="1"/>
    <col min="15" max="16384" width="8.6640625" style="1"/>
  </cols>
  <sheetData>
    <row r="1" spans="1:28" ht="14.4" customHeight="1" x14ac:dyDescent="0.3">
      <c r="A1" s="134" t="s">
        <v>138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9" t="s">
        <v>290</v>
      </c>
      <c r="S1" s="140"/>
      <c r="T1" s="141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4"/>
      <c r="B2" s="131" t="s">
        <v>1029</v>
      </c>
      <c r="C2" s="131"/>
      <c r="D2" s="131" t="s">
        <v>1030</v>
      </c>
      <c r="E2" s="131"/>
      <c r="F2" s="127" t="s">
        <v>1032</v>
      </c>
      <c r="G2" s="134" t="s">
        <v>3</v>
      </c>
      <c r="H2" s="134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134" t="s">
        <v>3</v>
      </c>
      <c r="P2" s="134"/>
      <c r="Q2" s="91" t="s">
        <v>502</v>
      </c>
      <c r="R2" s="139" t="s">
        <v>0</v>
      </c>
      <c r="S2" s="140"/>
      <c r="T2" s="141"/>
      <c r="V2" s="19" t="s">
        <v>11</v>
      </c>
      <c r="W2" s="19" t="s">
        <v>12</v>
      </c>
      <c r="X2" s="19" t="s">
        <v>13</v>
      </c>
      <c r="Y2" s="19" t="s">
        <v>14</v>
      </c>
      <c r="Z2" s="19" t="s">
        <v>15</v>
      </c>
      <c r="AA2" s="19" t="s">
        <v>16</v>
      </c>
      <c r="AB2" s="19" t="s">
        <v>17</v>
      </c>
    </row>
    <row r="3" spans="1:28" x14ac:dyDescent="0.3">
      <c r="A3" s="134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1" t="s">
        <v>505</v>
      </c>
      <c r="S3" s="91" t="s">
        <v>7</v>
      </c>
      <c r="T3" s="91" t="s">
        <v>8</v>
      </c>
      <c r="V3" s="21" t="s">
        <v>141</v>
      </c>
      <c r="W3" s="2" t="s">
        <v>19</v>
      </c>
      <c r="X3" s="4">
        <v>2.7871629520552359</v>
      </c>
      <c r="Y3" s="4">
        <v>2.7871629520552359</v>
      </c>
      <c r="Z3" s="2">
        <v>17</v>
      </c>
      <c r="AA3" s="2">
        <v>17</v>
      </c>
      <c r="AB3" s="79">
        <v>2.0680641811875646E-2</v>
      </c>
    </row>
    <row r="4" spans="1:28" x14ac:dyDescent="0.3">
      <c r="A4" s="93" t="s">
        <v>122</v>
      </c>
      <c r="B4" s="4">
        <v>0.14397247317647058</v>
      </c>
      <c r="C4" s="4">
        <v>0.25635113237085616</v>
      </c>
      <c r="D4" s="4">
        <v>1.0345382354444446</v>
      </c>
      <c r="E4" s="4">
        <v>0.29003999265074748</v>
      </c>
      <c r="F4" s="4">
        <f t="shared" ref="F4:F20" si="0">D4-B4</f>
        <v>0.89056576226797401</v>
      </c>
      <c r="G4" s="79">
        <v>2.7925130297550227E-2</v>
      </c>
      <c r="H4" s="79">
        <v>0.04</v>
      </c>
      <c r="I4" s="4">
        <v>1.1599999999999999</v>
      </c>
      <c r="J4" s="4">
        <v>-0.10004030852941176</v>
      </c>
      <c r="K4" s="4">
        <v>0.20116898038982897</v>
      </c>
      <c r="L4" s="4">
        <v>0.31286909699999987</v>
      </c>
      <c r="M4" s="4">
        <v>0.37569760718122092</v>
      </c>
      <c r="N4" s="4">
        <f t="shared" ref="N4:N20" si="1">L4-J4</f>
        <v>0.41290940552941163</v>
      </c>
      <c r="O4" s="79">
        <v>0.34156533567733732</v>
      </c>
      <c r="P4" s="79">
        <v>0.31</v>
      </c>
      <c r="Q4" s="4">
        <v>1.23</v>
      </c>
      <c r="R4" s="4">
        <v>0.32586879200000002</v>
      </c>
      <c r="S4" s="79">
        <v>4.6580972999999998E-2</v>
      </c>
      <c r="T4" s="79">
        <v>3.5337857E-2</v>
      </c>
      <c r="U4"/>
      <c r="V4" s="21" t="s">
        <v>144</v>
      </c>
      <c r="W4" s="2" t="s">
        <v>19</v>
      </c>
      <c r="X4" s="4">
        <v>5.1160963959531482</v>
      </c>
      <c r="Y4" s="4">
        <v>5.1160963959531482</v>
      </c>
      <c r="Z4" s="2">
        <v>17</v>
      </c>
      <c r="AA4" s="2">
        <v>17</v>
      </c>
      <c r="AB4" s="79">
        <v>7.9478415401239375E-4</v>
      </c>
    </row>
    <row r="5" spans="1:28" x14ac:dyDescent="0.3">
      <c r="A5" s="93" t="s">
        <v>123</v>
      </c>
      <c r="B5" s="4">
        <v>1.1353635882352928E-2</v>
      </c>
      <c r="C5" s="4">
        <v>0.22014571546133313</v>
      </c>
      <c r="D5" s="4">
        <v>0.17813463283333333</v>
      </c>
      <c r="E5" s="4">
        <v>0.17079608465427421</v>
      </c>
      <c r="F5" s="4">
        <f t="shared" si="0"/>
        <v>0.16678099695098042</v>
      </c>
      <c r="G5" s="79">
        <v>0.55386108400498602</v>
      </c>
      <c r="H5" s="79">
        <v>0.28000000000000003</v>
      </c>
      <c r="I5" s="4">
        <v>0.9</v>
      </c>
      <c r="J5" s="4">
        <v>-0.11433594800000005</v>
      </c>
      <c r="K5" s="4">
        <v>0.28027117626132564</v>
      </c>
      <c r="L5" s="4">
        <v>-8.1063668555555607E-2</v>
      </c>
      <c r="M5" s="4">
        <v>0.19895599094412897</v>
      </c>
      <c r="N5" s="4">
        <f t="shared" si="1"/>
        <v>3.3272279444444441E-2</v>
      </c>
      <c r="O5" s="79">
        <v>0.92354339840582056</v>
      </c>
      <c r="P5" s="79">
        <v>0.59</v>
      </c>
      <c r="Q5" s="4">
        <v>0.85</v>
      </c>
      <c r="R5" s="4">
        <v>5.0013319000000001E-2</v>
      </c>
      <c r="S5" s="79">
        <v>0.71742826800000004</v>
      </c>
      <c r="T5" s="79">
        <v>0.27252196400000001</v>
      </c>
      <c r="U5"/>
    </row>
    <row r="6" spans="1:28" x14ac:dyDescent="0.3">
      <c r="A6" s="93" t="s">
        <v>538</v>
      </c>
      <c r="B6" s="4">
        <v>0.15388601011764702</v>
      </c>
      <c r="C6" s="4">
        <v>0.25822838271556459</v>
      </c>
      <c r="D6" s="4">
        <v>0.17332577055555554</v>
      </c>
      <c r="E6" s="4">
        <v>0.26128375439330698</v>
      </c>
      <c r="F6" s="4">
        <f t="shared" si="0"/>
        <v>1.9439760437908515E-2</v>
      </c>
      <c r="G6" s="79">
        <v>0.95811647467095462</v>
      </c>
      <c r="H6" s="79">
        <v>0.4</v>
      </c>
      <c r="I6" s="4">
        <v>0.97</v>
      </c>
      <c r="J6" s="4">
        <v>-0.20689202382352942</v>
      </c>
      <c r="K6" s="4">
        <v>0.36531495417292575</v>
      </c>
      <c r="L6" s="4">
        <v>-0.19847318638888886</v>
      </c>
      <c r="M6" s="4">
        <v>0.21341801105311781</v>
      </c>
      <c r="N6" s="4">
        <f t="shared" si="1"/>
        <v>8.4188374346405581E-3</v>
      </c>
      <c r="O6" s="79">
        <v>0.98427651485651502</v>
      </c>
      <c r="P6" s="79">
        <v>0.6</v>
      </c>
      <c r="Q6" s="4">
        <v>0.73</v>
      </c>
      <c r="R6" s="4">
        <v>6.9646489999999998E-3</v>
      </c>
      <c r="S6" s="79">
        <v>0.96715184600000004</v>
      </c>
      <c r="T6" s="79">
        <v>0.33035401800000003</v>
      </c>
      <c r="U6"/>
    </row>
    <row r="7" spans="1:28" x14ac:dyDescent="0.3">
      <c r="A7" s="93" t="s">
        <v>539</v>
      </c>
      <c r="B7" s="4">
        <v>-0.39309710858823521</v>
      </c>
      <c r="C7" s="4">
        <v>0.23712845692105058</v>
      </c>
      <c r="D7" s="4">
        <v>0.45126910666666675</v>
      </c>
      <c r="E7" s="4">
        <v>0.13073880327607321</v>
      </c>
      <c r="F7" s="4">
        <f t="shared" si="0"/>
        <v>0.84436621525490196</v>
      </c>
      <c r="G7" s="79">
        <v>4.5328320774525336E-3</v>
      </c>
      <c r="H7" s="79">
        <v>0.01</v>
      </c>
      <c r="I7" s="4">
        <v>1.1000000000000001</v>
      </c>
      <c r="J7" s="4">
        <v>-0.77422928852941197</v>
      </c>
      <c r="K7" s="4">
        <v>0.33786731318199892</v>
      </c>
      <c r="L7" s="4">
        <v>0.11777409277777776</v>
      </c>
      <c r="M7" s="4">
        <v>0.22485613316495975</v>
      </c>
      <c r="N7" s="4">
        <f t="shared" si="1"/>
        <v>0.8920033813071897</v>
      </c>
      <c r="O7" s="79">
        <v>3.6356243032629347E-2</v>
      </c>
      <c r="P7" s="79">
        <v>7.0000000000000007E-2</v>
      </c>
      <c r="Q7" s="4">
        <v>0.99</v>
      </c>
      <c r="R7" s="4">
        <v>0.43409239900000002</v>
      </c>
      <c r="S7" s="79">
        <v>4.9739830000000004E-3</v>
      </c>
      <c r="T7" s="79">
        <v>6.8621059999999998E-3</v>
      </c>
      <c r="U7"/>
    </row>
    <row r="8" spans="1:28" x14ac:dyDescent="0.3">
      <c r="A8" s="93" t="s">
        <v>124</v>
      </c>
      <c r="B8" s="4">
        <v>0.105309576</v>
      </c>
      <c r="C8" s="4">
        <v>0.27409691712696066</v>
      </c>
      <c r="D8" s="4">
        <v>0.77621059238888879</v>
      </c>
      <c r="E8" s="4">
        <v>0.25126478200688179</v>
      </c>
      <c r="F8" s="4">
        <f t="shared" si="0"/>
        <v>0.67090101638888877</v>
      </c>
      <c r="G8" s="79">
        <v>8.0446338446271914E-2</v>
      </c>
      <c r="H8" s="79">
        <v>0.08</v>
      </c>
      <c r="I8" s="4">
        <v>1.17</v>
      </c>
      <c r="J8" s="4">
        <v>-0.19343079811764707</v>
      </c>
      <c r="K8" s="4">
        <v>0.22360286565683241</v>
      </c>
      <c r="L8" s="4">
        <v>0.14113143144444448</v>
      </c>
      <c r="M8" s="4">
        <v>0.32615234273100607</v>
      </c>
      <c r="N8" s="4">
        <f t="shared" si="1"/>
        <v>0.33456222956209158</v>
      </c>
      <c r="O8" s="79">
        <v>0.40427917409848874</v>
      </c>
      <c r="P8" s="79">
        <v>0.34</v>
      </c>
      <c r="Q8" s="4">
        <v>1.28</v>
      </c>
      <c r="R8" s="4">
        <v>0.25136581099999999</v>
      </c>
      <c r="S8" s="79">
        <v>0.11122217199999999</v>
      </c>
      <c r="T8" s="79">
        <v>6.8447200999999999E-2</v>
      </c>
      <c r="U8"/>
    </row>
    <row r="9" spans="1:28" x14ac:dyDescent="0.3">
      <c r="A9" s="93" t="s">
        <v>125</v>
      </c>
      <c r="B9" s="4">
        <v>-0.12116436405882354</v>
      </c>
      <c r="C9" s="4">
        <v>0.29926587034984314</v>
      </c>
      <c r="D9" s="4">
        <v>0.80158382411111129</v>
      </c>
      <c r="E9" s="4">
        <v>0.28222379888274735</v>
      </c>
      <c r="F9" s="4">
        <f t="shared" si="0"/>
        <v>0.92274818816993487</v>
      </c>
      <c r="G9" s="79">
        <v>3.1771628627810619E-2</v>
      </c>
      <c r="H9" s="79">
        <v>0.04</v>
      </c>
      <c r="I9" s="4">
        <v>1.1499999999999999</v>
      </c>
      <c r="J9" s="4">
        <v>-0.63231189652941167</v>
      </c>
      <c r="K9" s="4">
        <v>0.22754220305207903</v>
      </c>
      <c r="L9" s="4">
        <v>0.12435228605555551</v>
      </c>
      <c r="M9" s="4">
        <v>0.36664870182641751</v>
      </c>
      <c r="N9" s="4">
        <f t="shared" si="1"/>
        <v>0.75666418258496715</v>
      </c>
      <c r="O9" s="79">
        <v>9.0390662521457776E-2</v>
      </c>
      <c r="P9" s="79">
        <v>0.12</v>
      </c>
      <c r="Q9" s="4">
        <v>1.18</v>
      </c>
      <c r="R9" s="4">
        <v>0.41985309300000001</v>
      </c>
      <c r="S9" s="79">
        <v>1.5790232000000001E-2</v>
      </c>
      <c r="T9" s="79">
        <v>1.5922588000000001E-2</v>
      </c>
      <c r="U9"/>
    </row>
    <row r="10" spans="1:28" x14ac:dyDescent="0.3">
      <c r="A10" s="93" t="s">
        <v>126</v>
      </c>
      <c r="B10" s="4">
        <v>0.10304713517647053</v>
      </c>
      <c r="C10" s="4">
        <v>0.25650040412910874</v>
      </c>
      <c r="D10" s="4">
        <v>4.6193985666666638E-2</v>
      </c>
      <c r="E10" s="4">
        <v>0.22642227833556525</v>
      </c>
      <c r="F10" s="4">
        <f t="shared" si="0"/>
        <v>-5.6853149509803892E-2</v>
      </c>
      <c r="G10" s="79">
        <v>0.86906162015477895</v>
      </c>
      <c r="H10" s="79">
        <v>0.38</v>
      </c>
      <c r="I10" s="4">
        <v>1.1399999999999999</v>
      </c>
      <c r="J10" s="4">
        <v>-0.30214446694117647</v>
      </c>
      <c r="K10" s="4">
        <v>0.29632021007628867</v>
      </c>
      <c r="L10" s="4">
        <v>-0.20511281205555557</v>
      </c>
      <c r="M10" s="4">
        <v>0.25594242585383703</v>
      </c>
      <c r="N10" s="4">
        <f t="shared" si="1"/>
        <v>9.7031654885620905E-2</v>
      </c>
      <c r="O10" s="79">
        <v>0.80586143757154693</v>
      </c>
      <c r="P10" s="79">
        <v>0.54</v>
      </c>
      <c r="Q10" s="4">
        <v>0.67</v>
      </c>
      <c r="R10" s="4">
        <v>1.0044625999999999E-2</v>
      </c>
      <c r="S10" s="79">
        <v>0.94696981499999999</v>
      </c>
      <c r="T10" s="79">
        <v>0.32651739200000002</v>
      </c>
      <c r="U10"/>
    </row>
    <row r="11" spans="1:28" x14ac:dyDescent="0.3">
      <c r="A11" s="93" t="s">
        <v>127</v>
      </c>
      <c r="B11" s="4">
        <v>-1.2348874823529416E-2</v>
      </c>
      <c r="C11" s="4">
        <v>0.331856798207537</v>
      </c>
      <c r="D11" s="4">
        <v>0.51140726305555562</v>
      </c>
      <c r="E11" s="4">
        <v>0.33945052657851993</v>
      </c>
      <c r="F11" s="4">
        <f t="shared" si="0"/>
        <v>0.52375613787908504</v>
      </c>
      <c r="G11" s="79">
        <v>0.27787682939859948</v>
      </c>
      <c r="H11" s="79">
        <v>0.18</v>
      </c>
      <c r="I11" s="4">
        <v>0.85</v>
      </c>
      <c r="J11" s="4">
        <v>-0.50897960035294132</v>
      </c>
      <c r="K11" s="4">
        <v>0.28748226131618376</v>
      </c>
      <c r="L11" s="4">
        <v>-5.2881535388888873E-2</v>
      </c>
      <c r="M11" s="4">
        <v>0.33292163063881053</v>
      </c>
      <c r="N11" s="4">
        <f t="shared" si="1"/>
        <v>0.45609806496405247</v>
      </c>
      <c r="O11" s="79">
        <v>0.30742067025591507</v>
      </c>
      <c r="P11" s="79">
        <v>0.28000000000000003</v>
      </c>
      <c r="Q11" s="4">
        <v>1.1000000000000001</v>
      </c>
      <c r="R11" s="4">
        <v>0.244963551</v>
      </c>
      <c r="S11" s="79">
        <v>0.20022885400000001</v>
      </c>
      <c r="T11" s="79">
        <v>0.105841878</v>
      </c>
      <c r="U11"/>
    </row>
    <row r="12" spans="1:28" x14ac:dyDescent="0.3">
      <c r="A12" s="93" t="s">
        <v>540</v>
      </c>
      <c r="B12" s="4">
        <v>-1.2675397337058822</v>
      </c>
      <c r="C12" s="4">
        <v>0.40341095864149795</v>
      </c>
      <c r="D12" s="4">
        <v>-0.5022534515</v>
      </c>
      <c r="E12" s="4">
        <v>0.42906796341984327</v>
      </c>
      <c r="F12" s="4">
        <f t="shared" si="0"/>
        <v>0.76528628220588224</v>
      </c>
      <c r="G12" s="79">
        <v>0.2028034595750092</v>
      </c>
      <c r="H12" s="79">
        <v>0.14000000000000001</v>
      </c>
      <c r="I12" s="4">
        <v>1.0900000000000001</v>
      </c>
      <c r="J12" s="4">
        <v>-2.1533373858823528</v>
      </c>
      <c r="K12" s="4">
        <v>0.20287550992518275</v>
      </c>
      <c r="L12" s="4">
        <v>-1.0773950562777777</v>
      </c>
      <c r="M12" s="4">
        <v>0.47734309061743391</v>
      </c>
      <c r="N12" s="4">
        <f t="shared" si="1"/>
        <v>1.0759423296045751</v>
      </c>
      <c r="O12" s="79">
        <v>4.9463784281703754E-2</v>
      </c>
      <c r="P12" s="79">
        <v>0.08</v>
      </c>
      <c r="Q12" s="4">
        <v>1.04</v>
      </c>
      <c r="R12" s="4">
        <v>0.46030715300000002</v>
      </c>
      <c r="S12" s="79">
        <v>4.4135202999999998E-2</v>
      </c>
      <c r="T12" s="79">
        <v>3.3683228000000003E-2</v>
      </c>
      <c r="U12"/>
    </row>
    <row r="13" spans="1:28" x14ac:dyDescent="0.3">
      <c r="A13" s="93" t="s">
        <v>541</v>
      </c>
      <c r="B13" s="4">
        <v>-0.35302496005882356</v>
      </c>
      <c r="C13" s="4">
        <v>0.38907170295031246</v>
      </c>
      <c r="D13" s="4">
        <v>0.72927246855555561</v>
      </c>
      <c r="E13" s="4">
        <v>0.35431977331575698</v>
      </c>
      <c r="F13" s="4">
        <f t="shared" si="0"/>
        <v>1.0822974286143792</v>
      </c>
      <c r="G13" s="79">
        <v>4.7815867545783798E-2</v>
      </c>
      <c r="H13" s="79">
        <v>0.05</v>
      </c>
      <c r="I13" s="4">
        <v>0.99</v>
      </c>
      <c r="J13" s="4">
        <v>-0.5992273482941175</v>
      </c>
      <c r="K13" s="4">
        <v>0.3425962718293673</v>
      </c>
      <c r="L13" s="4">
        <v>0.35224205150000004</v>
      </c>
      <c r="M13" s="4">
        <v>0.37781229419342194</v>
      </c>
      <c r="N13" s="4">
        <f t="shared" si="1"/>
        <v>0.95146939979411749</v>
      </c>
      <c r="O13" s="79">
        <v>7.105243077862046E-2</v>
      </c>
      <c r="P13" s="79">
        <v>0.11</v>
      </c>
      <c r="Q13" s="4">
        <v>1.02</v>
      </c>
      <c r="R13" s="4">
        <v>0.50844170700000002</v>
      </c>
      <c r="S13" s="79">
        <v>2.5444702999999999E-2</v>
      </c>
      <c r="T13" s="79">
        <v>2.2106706E-2</v>
      </c>
      <c r="U13"/>
    </row>
    <row r="14" spans="1:28" x14ac:dyDescent="0.3">
      <c r="A14" s="93" t="s">
        <v>120</v>
      </c>
      <c r="B14" s="4">
        <v>-4.8270069000000013E-2</v>
      </c>
      <c r="C14" s="4">
        <v>0.24354126240267523</v>
      </c>
      <c r="D14" s="4">
        <v>0.63822204155555551</v>
      </c>
      <c r="E14" s="4">
        <v>0.29564193301073782</v>
      </c>
      <c r="F14" s="4">
        <f t="shared" si="0"/>
        <v>0.68649211055555548</v>
      </c>
      <c r="G14" s="79">
        <v>8.2506358362063215E-2</v>
      </c>
      <c r="H14" s="79">
        <v>0.08</v>
      </c>
      <c r="I14" s="4">
        <v>1.1000000000000001</v>
      </c>
      <c r="J14" s="4">
        <v>-0.24197417623529408</v>
      </c>
      <c r="K14" s="4">
        <v>0.25691486648002221</v>
      </c>
      <c r="L14" s="4">
        <v>0.10360763277777785</v>
      </c>
      <c r="M14" s="4">
        <v>0.36191578160918614</v>
      </c>
      <c r="N14" s="4">
        <f t="shared" si="1"/>
        <v>0.34558180901307189</v>
      </c>
      <c r="O14" s="79">
        <v>0.44224067122886496</v>
      </c>
      <c r="P14" s="79">
        <v>0.36</v>
      </c>
      <c r="Q14" s="4">
        <v>1.21</v>
      </c>
      <c r="R14" s="4">
        <v>0.25801847999999999</v>
      </c>
      <c r="S14" s="79">
        <v>0.13165379299999999</v>
      </c>
      <c r="T14" s="79">
        <v>7.7780178000000005E-2</v>
      </c>
      <c r="U14"/>
    </row>
    <row r="15" spans="1:28" x14ac:dyDescent="0.3">
      <c r="A15" s="93" t="s">
        <v>121</v>
      </c>
      <c r="B15" s="4">
        <v>-0.13999801923529412</v>
      </c>
      <c r="C15" s="4">
        <v>0.2336507594598792</v>
      </c>
      <c r="D15" s="4">
        <v>0.1894353909444445</v>
      </c>
      <c r="E15" s="4">
        <v>0.23280392879886061</v>
      </c>
      <c r="F15" s="4">
        <f t="shared" si="0"/>
        <v>0.32943341017973859</v>
      </c>
      <c r="G15" s="79">
        <v>0.32517448864124338</v>
      </c>
      <c r="H15" s="79">
        <v>0.19</v>
      </c>
      <c r="I15" s="4">
        <v>0.83</v>
      </c>
      <c r="J15" s="4">
        <v>-0.33129270158823526</v>
      </c>
      <c r="K15" s="4">
        <v>0.31227771639578888</v>
      </c>
      <c r="L15" s="4">
        <v>-0.12645718527777774</v>
      </c>
      <c r="M15" s="4">
        <v>0.24515017719894019</v>
      </c>
      <c r="N15" s="4">
        <f t="shared" si="1"/>
        <v>0.20483551631045752</v>
      </c>
      <c r="O15" s="79">
        <v>0.6095767448492746</v>
      </c>
      <c r="P15" s="79">
        <v>0.45</v>
      </c>
      <c r="Q15" s="4">
        <v>0.87</v>
      </c>
      <c r="R15" s="4">
        <v>0.13356723200000001</v>
      </c>
      <c r="S15" s="79">
        <v>0.38627835599999999</v>
      </c>
      <c r="T15" s="79">
        <v>0.172579237</v>
      </c>
      <c r="U15"/>
    </row>
    <row r="16" spans="1:28" x14ac:dyDescent="0.3">
      <c r="A16" s="93" t="s">
        <v>542</v>
      </c>
      <c r="B16" s="4">
        <v>0.25287457858823531</v>
      </c>
      <c r="C16" s="4">
        <v>0.29763720055921089</v>
      </c>
      <c r="D16" s="4">
        <v>-7.7707122222223091E-3</v>
      </c>
      <c r="E16" s="4">
        <v>0.25712620898101002</v>
      </c>
      <c r="F16" s="4">
        <f t="shared" si="0"/>
        <v>-0.26064529081045762</v>
      </c>
      <c r="G16" s="79">
        <v>0.51228052837753357</v>
      </c>
      <c r="H16" s="79">
        <v>0.27</v>
      </c>
      <c r="I16" s="4">
        <v>1.1200000000000001</v>
      </c>
      <c r="J16" s="4">
        <v>-0.41041566258823531</v>
      </c>
      <c r="K16" s="4">
        <v>0.4216375735244835</v>
      </c>
      <c r="L16" s="4">
        <v>-0.51572392172222226</v>
      </c>
      <c r="M16" s="4">
        <v>0.29066023641891237</v>
      </c>
      <c r="N16" s="4">
        <f t="shared" si="1"/>
        <v>-0.10530825913398695</v>
      </c>
      <c r="O16" s="79">
        <v>0.83852758482520295</v>
      </c>
      <c r="P16" s="79">
        <v>0.55000000000000004</v>
      </c>
      <c r="Q16" s="4">
        <v>0.93</v>
      </c>
      <c r="R16" s="4">
        <v>-9.1488387000000004E-2</v>
      </c>
      <c r="S16" s="79">
        <v>0.62534372599999999</v>
      </c>
      <c r="T16" s="79">
        <v>0.24533714500000001</v>
      </c>
      <c r="U16"/>
    </row>
    <row r="17" spans="1:21" x14ac:dyDescent="0.3">
      <c r="A17" s="93" t="s">
        <v>543</v>
      </c>
      <c r="B17" s="4">
        <v>-1.1041860809411763</v>
      </c>
      <c r="C17" s="4">
        <v>0.24382584943686783</v>
      </c>
      <c r="D17" s="4">
        <v>-0.34365787611111115</v>
      </c>
      <c r="E17" s="4">
        <v>0.22827640481860392</v>
      </c>
      <c r="F17" s="4">
        <f t="shared" si="0"/>
        <v>0.76052820483006522</v>
      </c>
      <c r="G17" s="79">
        <v>2.9463413229885042E-2</v>
      </c>
      <c r="H17" s="79">
        <v>0.04</v>
      </c>
      <c r="I17" s="4">
        <v>1.0900000000000001</v>
      </c>
      <c r="J17" s="4">
        <v>-0.97720988223529426</v>
      </c>
      <c r="K17" s="4">
        <v>0.26382081846431771</v>
      </c>
      <c r="L17" s="4">
        <v>-5.9051485444444433E-2</v>
      </c>
      <c r="M17" s="4">
        <v>0.23415556460874173</v>
      </c>
      <c r="N17" s="4">
        <f t="shared" si="1"/>
        <v>0.91815839679084987</v>
      </c>
      <c r="O17" s="79">
        <v>1.3850266568703367E-2</v>
      </c>
      <c r="P17" s="79">
        <v>0.04</v>
      </c>
      <c r="Q17" s="4">
        <v>0.99</v>
      </c>
      <c r="R17" s="4">
        <v>0.41967165000000001</v>
      </c>
      <c r="S17" s="79">
        <v>7.6946000000000002E-3</v>
      </c>
      <c r="T17" s="79">
        <v>9.564431E-3</v>
      </c>
      <c r="U17"/>
    </row>
    <row r="18" spans="1:21" x14ac:dyDescent="0.3">
      <c r="A18" s="93" t="s">
        <v>119</v>
      </c>
      <c r="B18" s="4">
        <v>-2.583883994117649E-2</v>
      </c>
      <c r="C18" s="4">
        <v>0.2868479036404985</v>
      </c>
      <c r="D18" s="4">
        <v>0.89399240099999999</v>
      </c>
      <c r="E18" s="4">
        <v>0.31787412919794872</v>
      </c>
      <c r="F18" s="4">
        <f t="shared" si="0"/>
        <v>0.91983124094117652</v>
      </c>
      <c r="G18" s="79">
        <v>3.9162645930750965E-2</v>
      </c>
      <c r="H18" s="79">
        <v>0.05</v>
      </c>
      <c r="I18" s="4">
        <v>1.1399999999999999</v>
      </c>
      <c r="J18" s="4">
        <v>-0.39811649105882352</v>
      </c>
      <c r="K18" s="4">
        <v>0.17370442575274861</v>
      </c>
      <c r="L18" s="4">
        <v>0.30000276255555564</v>
      </c>
      <c r="M18" s="4">
        <v>0.36440562754383943</v>
      </c>
      <c r="N18" s="4">
        <f t="shared" si="1"/>
        <v>0.69811925361437921</v>
      </c>
      <c r="O18" s="79">
        <v>9.64466802213335E-2</v>
      </c>
      <c r="P18" s="79">
        <v>0.12</v>
      </c>
      <c r="Q18" s="4">
        <v>1.1499999999999999</v>
      </c>
      <c r="R18" s="4">
        <v>0.40448762399999999</v>
      </c>
      <c r="S18" s="79">
        <v>1.3226389E-2</v>
      </c>
      <c r="T18" s="79">
        <v>1.4192206000000001E-2</v>
      </c>
      <c r="U18"/>
    </row>
    <row r="19" spans="1:21" x14ac:dyDescent="0.3">
      <c r="A19" s="93" t="s">
        <v>544</v>
      </c>
      <c r="B19" s="4">
        <v>-0.17012240494117647</v>
      </c>
      <c r="C19" s="4">
        <v>0.29144211127271186</v>
      </c>
      <c r="D19" s="4">
        <v>0.22813145605555551</v>
      </c>
      <c r="E19" s="4">
        <v>0.29435633606878209</v>
      </c>
      <c r="F19" s="4">
        <f t="shared" si="0"/>
        <v>0.39825386099673199</v>
      </c>
      <c r="G19" s="79">
        <v>0.34332702230991424</v>
      </c>
      <c r="H19" s="79">
        <v>0.2</v>
      </c>
      <c r="I19" s="4">
        <v>1.1299999999999999</v>
      </c>
      <c r="J19" s="4">
        <v>-0.60124223641176466</v>
      </c>
      <c r="K19" s="4">
        <v>0.31835101646652436</v>
      </c>
      <c r="L19" s="4">
        <v>-0.13372587244444445</v>
      </c>
      <c r="M19" s="4">
        <v>0.33570917065719608</v>
      </c>
      <c r="N19" s="4">
        <f t="shared" si="1"/>
        <v>0.46751636396732021</v>
      </c>
      <c r="O19" s="79">
        <v>0.31960644514548325</v>
      </c>
      <c r="P19" s="79">
        <v>0.28999999999999998</v>
      </c>
      <c r="Q19" s="4">
        <v>0.92</v>
      </c>
      <c r="R19" s="4">
        <v>0.21644255600000001</v>
      </c>
      <c r="S19" s="79">
        <v>0.219569127</v>
      </c>
      <c r="T19" s="79">
        <v>0.11343824299999999</v>
      </c>
      <c r="U19"/>
    </row>
    <row r="20" spans="1:21" x14ac:dyDescent="0.3">
      <c r="A20" s="93" t="s">
        <v>545</v>
      </c>
      <c r="B20" s="4">
        <v>-1.2933106648823531</v>
      </c>
      <c r="C20" s="4">
        <v>0.25556890289500139</v>
      </c>
      <c r="D20" s="4">
        <v>-1.0492255947222224</v>
      </c>
      <c r="E20" s="4">
        <v>0.3015906767649002</v>
      </c>
      <c r="F20" s="4">
        <f t="shared" si="0"/>
        <v>0.2440850701601307</v>
      </c>
      <c r="G20" s="79">
        <v>0.54125259526187919</v>
      </c>
      <c r="H20" s="79">
        <v>0.28000000000000003</v>
      </c>
      <c r="I20" s="4">
        <v>1.07</v>
      </c>
      <c r="J20" s="4">
        <v>-1.7101483351176476</v>
      </c>
      <c r="K20" s="4">
        <v>0.16230581203143912</v>
      </c>
      <c r="L20" s="4">
        <v>-1.1542326890000003</v>
      </c>
      <c r="M20" s="4">
        <v>0.30615030912976543</v>
      </c>
      <c r="N20" s="4">
        <f t="shared" si="1"/>
        <v>0.55591564611764732</v>
      </c>
      <c r="O20" s="79">
        <v>0.12084659892360095</v>
      </c>
      <c r="P20" s="79">
        <v>0.15</v>
      </c>
      <c r="Q20" s="4">
        <v>0.94</v>
      </c>
      <c r="R20" s="4">
        <v>0.200000179</v>
      </c>
      <c r="S20" s="79">
        <v>0.18209050399999999</v>
      </c>
      <c r="T20" s="79">
        <v>9.9609117999999996E-2</v>
      </c>
      <c r="U20"/>
    </row>
    <row r="21" spans="1:21" x14ac:dyDescent="0.3">
      <c r="F21" s="11"/>
    </row>
    <row r="22" spans="1:21" x14ac:dyDescent="0.3">
      <c r="A22"/>
    </row>
    <row r="23" spans="1:21" x14ac:dyDescent="0.3">
      <c r="A23"/>
    </row>
    <row r="24" spans="1:21" x14ac:dyDescent="0.3">
      <c r="A24"/>
    </row>
    <row r="25" spans="1:21" x14ac:dyDescent="0.3">
      <c r="A25"/>
    </row>
    <row r="26" spans="1:21" x14ac:dyDescent="0.3">
      <c r="A26"/>
    </row>
    <row r="27" spans="1:21" x14ac:dyDescent="0.3">
      <c r="A27"/>
    </row>
    <row r="28" spans="1:21" x14ac:dyDescent="0.3">
      <c r="A28"/>
    </row>
    <row r="29" spans="1:21" x14ac:dyDescent="0.3">
      <c r="A29"/>
    </row>
    <row r="30" spans="1:21" x14ac:dyDescent="0.3">
      <c r="A30"/>
    </row>
    <row r="31" spans="1:21" x14ac:dyDescent="0.3">
      <c r="A31"/>
    </row>
    <row r="32" spans="1:21" x14ac:dyDescent="0.3">
      <c r="A32"/>
    </row>
    <row r="33" spans="1:1" x14ac:dyDescent="0.3">
      <c r="A33"/>
    </row>
    <row r="34" spans="1:1" x14ac:dyDescent="0.3">
      <c r="A34"/>
    </row>
    <row r="35" spans="1:1" x14ac:dyDescent="0.3">
      <c r="A35"/>
    </row>
    <row r="36" spans="1:1" x14ac:dyDescent="0.3">
      <c r="A36"/>
    </row>
    <row r="37" spans="1:1" x14ac:dyDescent="0.3">
      <c r="A37"/>
    </row>
    <row r="38" spans="1:1" x14ac:dyDescent="0.3">
      <c r="A38"/>
    </row>
  </sheetData>
  <mergeCells count="12">
    <mergeCell ref="B1:I1"/>
    <mergeCell ref="A1:A3"/>
    <mergeCell ref="V1:AB1"/>
    <mergeCell ref="B2:C2"/>
    <mergeCell ref="D2:E2"/>
    <mergeCell ref="J2:K2"/>
    <mergeCell ref="L2:M2"/>
    <mergeCell ref="O2:P2"/>
    <mergeCell ref="G2:H2"/>
    <mergeCell ref="R1:T1"/>
    <mergeCell ref="R2:T2"/>
    <mergeCell ref="J1:Q1"/>
  </mergeCells>
  <conditionalFormatting sqref="G4:G20 O4:O20 S4:S20">
    <cfRule type="cellIs" dxfId="91" priority="8" operator="lessThan">
      <formula>0.0549</formula>
    </cfRule>
  </conditionalFormatting>
  <conditionalFormatting sqref="F4 F7 F9 F13 F17:F18 N7 N12 N17">
    <cfRule type="cellIs" dxfId="90" priority="5" operator="lessThan">
      <formula>0</formula>
    </cfRule>
    <cfRule type="cellIs" dxfId="89" priority="6" operator="greaterThan">
      <formula>0</formula>
    </cfRule>
  </conditionalFormatting>
  <conditionalFormatting sqref="H4:H20 P4:P20 T4:T20">
    <cfRule type="cellIs" dxfId="88" priority="4" operator="lessThan">
      <formula>0.1</formula>
    </cfRule>
  </conditionalFormatting>
  <conditionalFormatting sqref="I4:I20 Q4:Q20">
    <cfRule type="cellIs" dxfId="87" priority="3" operator="greaterThan">
      <formula>1</formula>
    </cfRule>
  </conditionalFormatting>
  <conditionalFormatting sqref="R4 R7 R9 R12:R13 R17:R18">
    <cfRule type="cellIs" dxfId="86" priority="1" operator="greaterThan">
      <formula>0</formula>
    </cfRule>
    <cfRule type="cellIs" dxfId="85" priority="2" operator="lessThan">
      <formula>0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37"/>
  <sheetViews>
    <sheetView zoomScale="70" zoomScaleNormal="70" workbookViewId="0">
      <selection activeCell="J2" sqref="J2:N2"/>
    </sheetView>
  </sheetViews>
  <sheetFormatPr defaultColWidth="8.6640625" defaultRowHeight="14.4" x14ac:dyDescent="0.3"/>
  <cols>
    <col min="1" max="1" width="37.6640625" style="1" bestFit="1" customWidth="1"/>
    <col min="2" max="5" width="8.6640625" style="1"/>
    <col min="6" max="6" width="9.88671875" style="1" bestFit="1" customWidth="1"/>
    <col min="7" max="13" width="8.6640625" style="1"/>
    <col min="14" max="14" width="9.88671875" style="1" bestFit="1" customWidth="1"/>
    <col min="15" max="16384" width="8.6640625" style="1"/>
  </cols>
  <sheetData>
    <row r="1" spans="1:28" ht="14.4" customHeight="1" x14ac:dyDescent="0.3">
      <c r="A1" s="134" t="s">
        <v>428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9" t="s">
        <v>290</v>
      </c>
      <c r="S1" s="140"/>
      <c r="T1" s="141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4"/>
      <c r="B2" s="131" t="s">
        <v>1029</v>
      </c>
      <c r="C2" s="131"/>
      <c r="D2" s="131" t="s">
        <v>1030</v>
      </c>
      <c r="E2" s="131"/>
      <c r="F2" s="127" t="s">
        <v>1032</v>
      </c>
      <c r="G2" s="94" t="s">
        <v>3</v>
      </c>
      <c r="H2" s="91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94" t="s">
        <v>3</v>
      </c>
      <c r="P2" s="91"/>
      <c r="Q2" s="91" t="s">
        <v>502</v>
      </c>
      <c r="R2" s="139" t="s">
        <v>0</v>
      </c>
      <c r="S2" s="140"/>
      <c r="T2" s="141"/>
      <c r="V2" s="83" t="s">
        <v>11</v>
      </c>
      <c r="W2" s="83" t="s">
        <v>12</v>
      </c>
      <c r="X2" s="83" t="s">
        <v>13</v>
      </c>
      <c r="Y2" s="83" t="s">
        <v>14</v>
      </c>
      <c r="Z2" s="83" t="s">
        <v>15</v>
      </c>
      <c r="AA2" s="83" t="s">
        <v>16</v>
      </c>
      <c r="AB2" s="83" t="s">
        <v>17</v>
      </c>
    </row>
    <row r="3" spans="1:28" x14ac:dyDescent="0.3">
      <c r="A3" s="134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1" t="s">
        <v>505</v>
      </c>
      <c r="S3" s="91" t="s">
        <v>7</v>
      </c>
      <c r="T3" s="91" t="s">
        <v>8</v>
      </c>
      <c r="V3" s="83" t="s">
        <v>141</v>
      </c>
      <c r="W3" s="2" t="s">
        <v>19</v>
      </c>
      <c r="X3" s="4">
        <v>12.460866359087547</v>
      </c>
      <c r="Y3" s="4">
        <v>0.77880414744297166</v>
      </c>
      <c r="Z3" s="2">
        <v>32</v>
      </c>
      <c r="AA3" s="2">
        <v>2</v>
      </c>
      <c r="AB3" s="79">
        <v>0.70919383312831918</v>
      </c>
    </row>
    <row r="4" spans="1:28" x14ac:dyDescent="0.3">
      <c r="A4" s="93" t="s">
        <v>429</v>
      </c>
      <c r="B4" s="4">
        <v>-0.35787666429411763</v>
      </c>
      <c r="C4" s="4">
        <v>0.31619249500326541</v>
      </c>
      <c r="D4" s="4">
        <v>0.84156208633333329</v>
      </c>
      <c r="E4" s="4">
        <v>0.24985309194685229</v>
      </c>
      <c r="F4" s="4">
        <f>D4-B4</f>
        <v>1.1994387506274509</v>
      </c>
      <c r="G4" s="79">
        <v>0.01</v>
      </c>
      <c r="H4" s="79">
        <v>0.02</v>
      </c>
      <c r="I4" s="4">
        <v>1.21</v>
      </c>
      <c r="J4" s="4">
        <v>-1.3877233024117648</v>
      </c>
      <c r="K4" s="4">
        <v>0.3200625074501906</v>
      </c>
      <c r="L4" s="4">
        <v>-9.6317712944444481E-2</v>
      </c>
      <c r="M4" s="4">
        <v>0.44129333161199868</v>
      </c>
      <c r="N4" s="4">
        <f t="shared" ref="N4:N35" si="0">L4-J4</f>
        <v>1.2914055894673202</v>
      </c>
      <c r="O4" s="79">
        <v>0.02</v>
      </c>
      <c r="P4" s="79">
        <v>0.05</v>
      </c>
      <c r="Q4" s="4">
        <v>0.97</v>
      </c>
      <c r="R4" s="4">
        <v>0.62271108500000005</v>
      </c>
      <c r="S4" s="79">
        <v>1.2310299999999999E-3</v>
      </c>
      <c r="T4" s="79">
        <v>2.4927090000000001E-3</v>
      </c>
      <c r="V4" s="83" t="s">
        <v>144</v>
      </c>
      <c r="W4" s="2" t="s">
        <v>19</v>
      </c>
      <c r="X4" s="4">
        <v>206.5712861521375</v>
      </c>
      <c r="Y4" s="4">
        <v>12.910705384508594</v>
      </c>
      <c r="Z4" s="2">
        <v>32</v>
      </c>
      <c r="AA4" s="2">
        <v>2</v>
      </c>
      <c r="AB4" s="79">
        <v>7.4358461533332948E-2</v>
      </c>
    </row>
    <row r="5" spans="1:28" x14ac:dyDescent="0.3">
      <c r="A5" s="93" t="s">
        <v>331</v>
      </c>
      <c r="B5" s="4">
        <v>-0.82229666094117648</v>
      </c>
      <c r="C5" s="4">
        <v>0.42892230646716795</v>
      </c>
      <c r="D5" s="4">
        <v>0.86500149755555555</v>
      </c>
      <c r="E5" s="4">
        <v>0.367028398065947</v>
      </c>
      <c r="F5" s="4">
        <f t="shared" ref="F5:F35" si="1">D5-B5</f>
        <v>1.6872981584967319</v>
      </c>
      <c r="G5" s="79">
        <v>0.01</v>
      </c>
      <c r="H5" s="79">
        <v>0.02</v>
      </c>
      <c r="I5" s="4">
        <v>1.24</v>
      </c>
      <c r="J5" s="4">
        <v>-1.607221115705882</v>
      </c>
      <c r="K5" s="4">
        <v>0.38588603695543888</v>
      </c>
      <c r="L5" s="4">
        <v>0.81848355483333324</v>
      </c>
      <c r="M5" s="4">
        <v>0.36036978899725031</v>
      </c>
      <c r="N5" s="4">
        <f t="shared" si="0"/>
        <v>2.4257046705392153</v>
      </c>
      <c r="O5" s="79">
        <v>6.2000000000000003E-5</v>
      </c>
      <c r="P5" s="79">
        <v>9.2000000000000003E-4</v>
      </c>
      <c r="Q5" s="4">
        <v>1.51</v>
      </c>
      <c r="R5" s="4">
        <v>1.028250707</v>
      </c>
      <c r="S5" s="79">
        <v>7.1500299999999997E-5</v>
      </c>
      <c r="T5" s="79">
        <v>3.2641499999999998E-4</v>
      </c>
    </row>
    <row r="6" spans="1:28" x14ac:dyDescent="0.3">
      <c r="A6" s="93" t="s">
        <v>430</v>
      </c>
      <c r="B6" s="4">
        <v>9.0889950176470613E-2</v>
      </c>
      <c r="C6" s="4">
        <v>0.39096167148670602</v>
      </c>
      <c r="D6" s="4">
        <v>0.65547846211111105</v>
      </c>
      <c r="E6" s="4">
        <v>0.38381988630854863</v>
      </c>
      <c r="F6" s="4">
        <f t="shared" si="1"/>
        <v>0.56458851193464044</v>
      </c>
      <c r="G6" s="79">
        <v>0.31</v>
      </c>
      <c r="H6" s="79">
        <v>0.19</v>
      </c>
      <c r="I6" s="4">
        <v>0.78</v>
      </c>
      <c r="J6" s="4">
        <v>-0.52055990552941178</v>
      </c>
      <c r="K6" s="4">
        <v>0.32024340048578392</v>
      </c>
      <c r="L6" s="4">
        <v>1.1190417372222223</v>
      </c>
      <c r="M6" s="4">
        <v>0.34146917529659698</v>
      </c>
      <c r="N6" s="4">
        <f t="shared" si="0"/>
        <v>1.639601642751634</v>
      </c>
      <c r="O6" s="79">
        <v>1.2999999999999999E-3</v>
      </c>
      <c r="P6" s="79">
        <v>0.01</v>
      </c>
      <c r="Q6" s="4">
        <v>1.4</v>
      </c>
      <c r="R6" s="4">
        <v>0.55104753900000003</v>
      </c>
      <c r="S6" s="79">
        <v>2.2063064E-2</v>
      </c>
      <c r="T6" s="79">
        <v>2.0218073E-2</v>
      </c>
    </row>
    <row r="7" spans="1:28" x14ac:dyDescent="0.3">
      <c r="A7" s="93" t="s">
        <v>431</v>
      </c>
      <c r="B7" s="4">
        <v>-0.45526869929411762</v>
      </c>
      <c r="C7" s="4">
        <v>0.23430929246802057</v>
      </c>
      <c r="D7" s="4">
        <v>-0.10872654705555557</v>
      </c>
      <c r="E7" s="4">
        <v>0.17152683345727923</v>
      </c>
      <c r="F7" s="4">
        <f t="shared" si="1"/>
        <v>0.34654215223856205</v>
      </c>
      <c r="G7" s="79">
        <v>0.24</v>
      </c>
      <c r="H7" s="79">
        <v>0.16</v>
      </c>
      <c r="I7" s="4">
        <v>0.86</v>
      </c>
      <c r="J7" s="4">
        <v>-0.49476734070588235</v>
      </c>
      <c r="K7" s="4">
        <v>0.16350402066146907</v>
      </c>
      <c r="L7" s="4">
        <v>-5.3011885055555569E-2</v>
      </c>
      <c r="M7" s="4">
        <v>0.20563718928573704</v>
      </c>
      <c r="N7" s="4">
        <f t="shared" si="0"/>
        <v>0.44175545565032681</v>
      </c>
      <c r="O7" s="79">
        <v>0.1</v>
      </c>
      <c r="P7" s="79">
        <v>0.13</v>
      </c>
      <c r="Q7" s="4">
        <v>0.71</v>
      </c>
      <c r="R7" s="4">
        <v>0.19707440200000001</v>
      </c>
      <c r="S7" s="79">
        <v>7.3558962000000006E-2</v>
      </c>
      <c r="T7" s="79">
        <v>5.018943E-2</v>
      </c>
    </row>
    <row r="8" spans="1:28" x14ac:dyDescent="0.3">
      <c r="A8" s="93" t="s">
        <v>432</v>
      </c>
      <c r="B8" s="4">
        <v>4.6652983529411676E-3</v>
      </c>
      <c r="C8" s="4">
        <v>7.9564781433469872E-2</v>
      </c>
      <c r="D8" s="4">
        <v>0.1545782132222222</v>
      </c>
      <c r="E8" s="4">
        <v>9.1778343551457572E-2</v>
      </c>
      <c r="F8" s="4">
        <f t="shared" si="1"/>
        <v>0.14991291486928104</v>
      </c>
      <c r="G8" s="79">
        <v>0.23</v>
      </c>
      <c r="H8" s="79">
        <v>0.15</v>
      </c>
      <c r="I8" s="4">
        <v>0.64</v>
      </c>
      <c r="J8" s="4">
        <v>-0.13619461564705884</v>
      </c>
      <c r="K8" s="4">
        <v>9.0689267395274706E-2</v>
      </c>
      <c r="L8" s="4">
        <v>8.8421900333333331E-2</v>
      </c>
      <c r="M8" s="4">
        <v>8.5432201182080961E-2</v>
      </c>
      <c r="N8" s="4">
        <f t="shared" si="0"/>
        <v>0.22461651598039217</v>
      </c>
      <c r="O8" s="79">
        <v>0.08</v>
      </c>
      <c r="P8" s="79">
        <v>0.11</v>
      </c>
      <c r="Q8" s="4">
        <v>0.96</v>
      </c>
      <c r="R8" s="4">
        <v>9.3632357999999999E-2</v>
      </c>
      <c r="S8" s="79">
        <v>4.9928610999999998E-2</v>
      </c>
      <c r="T8" s="79">
        <v>3.7090036999999999E-2</v>
      </c>
    </row>
    <row r="9" spans="1:28" x14ac:dyDescent="0.3">
      <c r="A9" s="93" t="s">
        <v>433</v>
      </c>
      <c r="B9" s="4">
        <v>1.2952881352941169E-2</v>
      </c>
      <c r="C9" s="4">
        <v>0.12031840840268758</v>
      </c>
      <c r="D9" s="4">
        <v>-9.6549880000000005E-2</v>
      </c>
      <c r="E9" s="4">
        <v>0.12101140066847235</v>
      </c>
      <c r="F9" s="4">
        <f t="shared" si="1"/>
        <v>-0.10950276135294118</v>
      </c>
      <c r="G9" s="79">
        <v>0.53</v>
      </c>
      <c r="H9" s="79">
        <v>0.27</v>
      </c>
      <c r="I9" s="4">
        <v>0.7</v>
      </c>
      <c r="J9" s="4">
        <v>0.27946066811764714</v>
      </c>
      <c r="K9" s="4">
        <v>0.15773365930276143</v>
      </c>
      <c r="L9" s="4">
        <v>0.18112695472222221</v>
      </c>
      <c r="M9" s="4">
        <v>0.18378464705520145</v>
      </c>
      <c r="N9" s="4">
        <f t="shared" si="0"/>
        <v>-9.8333713395424932E-2</v>
      </c>
      <c r="O9" s="79">
        <v>0.69</v>
      </c>
      <c r="P9" s="79">
        <v>0.49</v>
      </c>
      <c r="Q9" s="4">
        <v>0.93</v>
      </c>
      <c r="R9" s="4">
        <v>-5.1959118999999998E-2</v>
      </c>
      <c r="S9" s="79">
        <v>0.51663186699999997</v>
      </c>
      <c r="T9" s="79">
        <v>0.21336717299999999</v>
      </c>
    </row>
    <row r="10" spans="1:28" x14ac:dyDescent="0.3">
      <c r="A10" s="93" t="s">
        <v>434</v>
      </c>
      <c r="B10" s="4">
        <v>-8.279309658823529E-2</v>
      </c>
      <c r="C10" s="4">
        <v>0.17350422229586093</v>
      </c>
      <c r="D10" s="4">
        <v>-0.37862057500000001</v>
      </c>
      <c r="E10" s="4">
        <v>0.16908866695413016</v>
      </c>
      <c r="F10" s="4">
        <f t="shared" si="1"/>
        <v>-0.29582747841176471</v>
      </c>
      <c r="G10" s="79">
        <v>0.23</v>
      </c>
      <c r="H10" s="79">
        <v>0.15</v>
      </c>
      <c r="I10" s="4">
        <v>0.82</v>
      </c>
      <c r="J10" s="4">
        <v>3.7148844470588221E-2</v>
      </c>
      <c r="K10" s="4">
        <v>0.19548536228442509</v>
      </c>
      <c r="L10" s="4">
        <v>8.0539152611111067E-2</v>
      </c>
      <c r="M10" s="4">
        <v>0.2315838511698961</v>
      </c>
      <c r="N10" s="4">
        <f t="shared" si="0"/>
        <v>4.3390308140522846E-2</v>
      </c>
      <c r="O10" s="79">
        <v>0.89</v>
      </c>
      <c r="P10" s="79">
        <v>0.56999999999999995</v>
      </c>
      <c r="Q10" s="4">
        <v>0.79</v>
      </c>
      <c r="R10" s="4">
        <v>-6.3109292999999997E-2</v>
      </c>
      <c r="S10" s="79">
        <v>0.56398082999999999</v>
      </c>
      <c r="T10" s="79">
        <v>0.22657334200000001</v>
      </c>
    </row>
    <row r="11" spans="1:28" x14ac:dyDescent="0.3">
      <c r="A11" s="93" t="s">
        <v>435</v>
      </c>
      <c r="B11" s="4">
        <v>-3.4854702705882354E-2</v>
      </c>
      <c r="C11" s="4">
        <v>0.19595082373642034</v>
      </c>
      <c r="D11" s="4">
        <v>-0.37800911561111111</v>
      </c>
      <c r="E11" s="4">
        <v>0.17880219126047417</v>
      </c>
      <c r="F11" s="4">
        <f t="shared" si="1"/>
        <v>-0.34315441290522875</v>
      </c>
      <c r="G11" s="79">
        <v>0.2</v>
      </c>
      <c r="H11" s="79">
        <v>0.14000000000000001</v>
      </c>
      <c r="I11" s="4">
        <v>0.99</v>
      </c>
      <c r="J11" s="4">
        <v>0.45761513947058818</v>
      </c>
      <c r="K11" s="4">
        <v>0.21490164404293133</v>
      </c>
      <c r="L11" s="4">
        <v>0.19792715605555561</v>
      </c>
      <c r="M11" s="4">
        <v>0.2718020207551694</v>
      </c>
      <c r="N11" s="4">
        <f t="shared" si="0"/>
        <v>-0.25968798341503257</v>
      </c>
      <c r="O11" s="79">
        <v>0.46</v>
      </c>
      <c r="P11" s="79">
        <v>0.37</v>
      </c>
      <c r="Q11" s="4">
        <v>0.94</v>
      </c>
      <c r="R11" s="4">
        <v>-0.150710599</v>
      </c>
      <c r="S11" s="79">
        <v>0.18378951299999999</v>
      </c>
      <c r="T11" s="79">
        <v>0.100055879</v>
      </c>
    </row>
    <row r="12" spans="1:28" x14ac:dyDescent="0.3">
      <c r="A12" s="93" t="s">
        <v>436</v>
      </c>
      <c r="B12" s="4">
        <v>7.0478438764705886E-2</v>
      </c>
      <c r="C12" s="4">
        <v>0.26933271488614818</v>
      </c>
      <c r="D12" s="4">
        <v>-0.39789284694444438</v>
      </c>
      <c r="E12" s="4">
        <v>0.21584705350521297</v>
      </c>
      <c r="F12" s="4">
        <f t="shared" si="1"/>
        <v>-0.46837128570915026</v>
      </c>
      <c r="G12" s="79">
        <v>0.18</v>
      </c>
      <c r="H12" s="79">
        <v>0.13</v>
      </c>
      <c r="I12" s="4">
        <v>0.85</v>
      </c>
      <c r="J12" s="4">
        <v>0.48464392035294118</v>
      </c>
      <c r="K12" s="4">
        <v>0.23083990983245042</v>
      </c>
      <c r="L12" s="4">
        <v>0.30658779188888891</v>
      </c>
      <c r="M12" s="4">
        <v>0.36940561600721605</v>
      </c>
      <c r="N12" s="4">
        <f t="shared" si="0"/>
        <v>-0.17805612846405228</v>
      </c>
      <c r="O12" s="79">
        <v>0.69</v>
      </c>
      <c r="P12" s="79">
        <v>0.49</v>
      </c>
      <c r="Q12" s="4">
        <v>1.19</v>
      </c>
      <c r="R12" s="4">
        <v>-0.16160685399999999</v>
      </c>
      <c r="S12" s="79">
        <v>0.23415403000000001</v>
      </c>
      <c r="T12" s="79">
        <v>0.120310312</v>
      </c>
    </row>
    <row r="13" spans="1:28" x14ac:dyDescent="0.3">
      <c r="A13" s="93" t="s">
        <v>437</v>
      </c>
      <c r="B13" s="4">
        <v>7.5899322941176448E-2</v>
      </c>
      <c r="C13" s="4">
        <v>0.18582565100302786</v>
      </c>
      <c r="D13" s="4">
        <v>-0.28345173961111114</v>
      </c>
      <c r="E13" s="4">
        <v>0.20163002654429266</v>
      </c>
      <c r="F13" s="4">
        <f t="shared" si="1"/>
        <v>-0.3593510625522876</v>
      </c>
      <c r="G13" s="79">
        <v>0.2</v>
      </c>
      <c r="H13" s="79">
        <v>0.14000000000000001</v>
      </c>
      <c r="I13" s="4">
        <v>0.95</v>
      </c>
      <c r="J13" s="4">
        <v>0.27283672552941179</v>
      </c>
      <c r="K13" s="4">
        <v>0.19442628539958079</v>
      </c>
      <c r="L13" s="4">
        <v>1.7162402555555508E-2</v>
      </c>
      <c r="M13" s="4">
        <v>0.24093485272852264</v>
      </c>
      <c r="N13" s="4">
        <f t="shared" si="0"/>
        <v>-0.25567432297385628</v>
      </c>
      <c r="O13" s="79">
        <v>0.42</v>
      </c>
      <c r="P13" s="79">
        <v>0.35</v>
      </c>
      <c r="Q13" s="4">
        <v>0.49</v>
      </c>
      <c r="R13" s="4">
        <v>-0.15375634599999999</v>
      </c>
      <c r="S13" s="79">
        <v>0.16772944300000001</v>
      </c>
      <c r="T13" s="79">
        <v>9.4006042999999997E-2</v>
      </c>
    </row>
    <row r="14" spans="1:28" x14ac:dyDescent="0.3">
      <c r="A14" s="93" t="s">
        <v>438</v>
      </c>
      <c r="B14" s="4">
        <v>1.913096847058823E-2</v>
      </c>
      <c r="C14" s="4">
        <v>0.17801466333604257</v>
      </c>
      <c r="D14" s="4">
        <v>-0.45780669494444443</v>
      </c>
      <c r="E14" s="4">
        <v>0.23911692727167363</v>
      </c>
      <c r="F14" s="4">
        <f t="shared" si="1"/>
        <v>-0.47693766341503263</v>
      </c>
      <c r="G14" s="79">
        <v>0.12</v>
      </c>
      <c r="H14" s="79">
        <v>0.1</v>
      </c>
      <c r="I14" s="4">
        <v>0.95</v>
      </c>
      <c r="J14" s="4">
        <v>0.35422308464705887</v>
      </c>
      <c r="K14" s="4">
        <v>0.18675840745967731</v>
      </c>
      <c r="L14" s="4">
        <v>-0.1517077825555555</v>
      </c>
      <c r="M14" s="4">
        <v>0.24001833107483339</v>
      </c>
      <c r="N14" s="4">
        <f t="shared" si="0"/>
        <v>-0.50593086720261438</v>
      </c>
      <c r="O14" s="79">
        <v>0.11</v>
      </c>
      <c r="P14" s="79">
        <v>0.13</v>
      </c>
      <c r="Q14" s="4">
        <v>0.67</v>
      </c>
      <c r="R14" s="4">
        <v>-0.245717133</v>
      </c>
      <c r="S14" s="79">
        <v>5.7098950000000002E-2</v>
      </c>
      <c r="T14" s="79">
        <v>4.1555978E-2</v>
      </c>
    </row>
    <row r="15" spans="1:28" x14ac:dyDescent="0.3">
      <c r="A15" s="93" t="s">
        <v>439</v>
      </c>
      <c r="B15" s="4">
        <v>2.4412599411764692E-2</v>
      </c>
      <c r="C15" s="4">
        <v>0.15884377086055851</v>
      </c>
      <c r="D15" s="4">
        <v>-0.35980151633333329</v>
      </c>
      <c r="E15" s="4">
        <v>0.19487214475015496</v>
      </c>
      <c r="F15" s="4">
        <f t="shared" si="1"/>
        <v>-0.38421411574509801</v>
      </c>
      <c r="G15" s="79">
        <v>0.14000000000000001</v>
      </c>
      <c r="H15" s="79">
        <v>0.11</v>
      </c>
      <c r="I15" s="4">
        <v>0.92</v>
      </c>
      <c r="J15" s="4">
        <v>0.34534464641176466</v>
      </c>
      <c r="K15" s="4">
        <v>0.17135201052567936</v>
      </c>
      <c r="L15" s="4">
        <v>-0.14133846133333336</v>
      </c>
      <c r="M15" s="4">
        <v>0.18214789379680796</v>
      </c>
      <c r="N15" s="4">
        <f t="shared" si="0"/>
        <v>-0.48668310774509804</v>
      </c>
      <c r="O15" s="79">
        <v>0.06</v>
      </c>
      <c r="P15" s="79">
        <v>0.09</v>
      </c>
      <c r="Q15" s="4">
        <v>0.77</v>
      </c>
      <c r="R15" s="4">
        <v>-0.21772430600000001</v>
      </c>
      <c r="S15" s="79">
        <v>4.8018585000000003E-2</v>
      </c>
      <c r="T15" s="79">
        <v>3.6206755E-2</v>
      </c>
    </row>
    <row r="16" spans="1:28" x14ac:dyDescent="0.3">
      <c r="A16" s="93" t="s">
        <v>440</v>
      </c>
      <c r="B16" s="4">
        <v>3.7069021058823509E-2</v>
      </c>
      <c r="C16" s="4">
        <v>0.21617648034121337</v>
      </c>
      <c r="D16" s="4">
        <v>-0.2598767936111111</v>
      </c>
      <c r="E16" s="4">
        <v>0.17969156870574721</v>
      </c>
      <c r="F16" s="4">
        <f t="shared" si="1"/>
        <v>-0.29694581466993464</v>
      </c>
      <c r="G16" s="79">
        <v>0.3</v>
      </c>
      <c r="H16" s="79">
        <v>0.18</v>
      </c>
      <c r="I16" s="4">
        <v>0.88</v>
      </c>
      <c r="J16" s="4">
        <v>0.27407622429411765</v>
      </c>
      <c r="K16" s="4">
        <v>0.20047787254217075</v>
      </c>
      <c r="L16" s="4">
        <v>0.2707757366111111</v>
      </c>
      <c r="M16" s="4">
        <v>0.28310816867841015</v>
      </c>
      <c r="N16" s="4">
        <f t="shared" si="0"/>
        <v>-3.3004876830065588E-3</v>
      </c>
      <c r="O16" s="79">
        <v>0.99</v>
      </c>
      <c r="P16" s="79">
        <v>0.6</v>
      </c>
      <c r="Q16" s="4">
        <v>0.98</v>
      </c>
      <c r="R16" s="4">
        <v>-7.5061576000000005E-2</v>
      </c>
      <c r="S16" s="79">
        <v>0.51353267700000005</v>
      </c>
      <c r="T16" s="79">
        <v>0.21336717299999999</v>
      </c>
    </row>
    <row r="17" spans="1:20" x14ac:dyDescent="0.3">
      <c r="A17" s="93" t="s">
        <v>441</v>
      </c>
      <c r="B17" s="4">
        <v>-5.2612002058823555E-2</v>
      </c>
      <c r="C17" s="4">
        <v>0.16732069133148389</v>
      </c>
      <c r="D17" s="4">
        <v>-0.22873211266666671</v>
      </c>
      <c r="E17" s="4">
        <v>0.18810762959834526</v>
      </c>
      <c r="F17" s="4">
        <f t="shared" si="1"/>
        <v>-0.17612011060784316</v>
      </c>
      <c r="G17" s="79">
        <v>0.49</v>
      </c>
      <c r="H17" s="79">
        <v>0.26</v>
      </c>
      <c r="I17" s="4">
        <v>0.85</v>
      </c>
      <c r="J17" s="4">
        <v>0.16987761723529413</v>
      </c>
      <c r="K17" s="4">
        <v>0.20325097400981965</v>
      </c>
      <c r="L17" s="4">
        <v>0.43207252705555554</v>
      </c>
      <c r="M17" s="4">
        <v>0.29217341480367698</v>
      </c>
      <c r="N17" s="4">
        <f t="shared" si="0"/>
        <v>0.26219490982026139</v>
      </c>
      <c r="O17" s="79">
        <v>0.47</v>
      </c>
      <c r="P17" s="79">
        <v>0.38</v>
      </c>
      <c r="Q17" s="4">
        <v>0.91</v>
      </c>
      <c r="R17" s="4">
        <v>2.1518700000000002E-2</v>
      </c>
      <c r="S17" s="79">
        <v>0.86199331000000001</v>
      </c>
      <c r="T17" s="79">
        <v>0.309323878</v>
      </c>
    </row>
    <row r="18" spans="1:20" x14ac:dyDescent="0.3">
      <c r="A18" s="93" t="s">
        <v>442</v>
      </c>
      <c r="B18" s="4">
        <v>1.8910133647058833E-2</v>
      </c>
      <c r="C18" s="4">
        <v>0.1863972592627193</v>
      </c>
      <c r="D18" s="4">
        <v>-0.13715886299999999</v>
      </c>
      <c r="E18" s="4">
        <v>0.17671480184574109</v>
      </c>
      <c r="F18" s="4">
        <f t="shared" si="1"/>
        <v>-0.15606899664705881</v>
      </c>
      <c r="G18" s="79">
        <v>0.55000000000000004</v>
      </c>
      <c r="H18" s="79">
        <v>0.28000000000000003</v>
      </c>
      <c r="I18" s="4">
        <v>0.94</v>
      </c>
      <c r="J18" s="4">
        <v>0.14093717605882353</v>
      </c>
      <c r="K18" s="4">
        <v>0.17638798736947203</v>
      </c>
      <c r="L18" s="4">
        <v>0.1890807161111111</v>
      </c>
      <c r="M18" s="4">
        <v>0.2373150414396927</v>
      </c>
      <c r="N18" s="4">
        <f t="shared" si="0"/>
        <v>4.8143540052287576E-2</v>
      </c>
      <c r="O18" s="79">
        <v>0.87</v>
      </c>
      <c r="P18" s="79">
        <v>0.56999999999999995</v>
      </c>
      <c r="Q18" s="4">
        <v>0.76</v>
      </c>
      <c r="R18" s="4">
        <v>-2.6981364000000001E-2</v>
      </c>
      <c r="S18" s="79">
        <v>0.79147968800000001</v>
      </c>
      <c r="T18" s="79">
        <v>0.29441537499999998</v>
      </c>
    </row>
    <row r="19" spans="1:20" x14ac:dyDescent="0.3">
      <c r="A19" s="93" t="s">
        <v>443</v>
      </c>
      <c r="B19" s="4">
        <v>0.14576844941176473</v>
      </c>
      <c r="C19" s="4">
        <v>0.18317180329384067</v>
      </c>
      <c r="D19" s="4">
        <v>-0.30409100850000009</v>
      </c>
      <c r="E19" s="4">
        <v>0.24449268949880443</v>
      </c>
      <c r="F19" s="4">
        <f t="shared" si="1"/>
        <v>-0.44985945791176485</v>
      </c>
      <c r="G19" s="79">
        <v>0.15</v>
      </c>
      <c r="H19" s="79">
        <v>0.12</v>
      </c>
      <c r="I19" s="4">
        <v>0.98</v>
      </c>
      <c r="J19" s="4">
        <v>0.29361528611764709</v>
      </c>
      <c r="K19" s="4">
        <v>0.21459152776089074</v>
      </c>
      <c r="L19" s="4">
        <v>7.4156668555555569E-2</v>
      </c>
      <c r="M19" s="4">
        <v>0.29195697850606273</v>
      </c>
      <c r="N19" s="4">
        <f t="shared" si="0"/>
        <v>-0.21945861756209151</v>
      </c>
      <c r="O19" s="79">
        <v>0.55000000000000004</v>
      </c>
      <c r="P19" s="79">
        <v>0.42</v>
      </c>
      <c r="Q19" s="4">
        <v>0.36</v>
      </c>
      <c r="R19" s="4">
        <v>-0.16732951900000001</v>
      </c>
      <c r="S19" s="79">
        <v>0.23430806000000001</v>
      </c>
      <c r="T19" s="79">
        <v>0.120310312</v>
      </c>
    </row>
    <row r="20" spans="1:20" x14ac:dyDescent="0.3">
      <c r="A20" s="93" t="s">
        <v>444</v>
      </c>
      <c r="B20" s="4">
        <v>0.15965128441176474</v>
      </c>
      <c r="C20" s="4">
        <v>0.14857747532138846</v>
      </c>
      <c r="D20" s="4">
        <v>-0.3209546465555555</v>
      </c>
      <c r="E20" s="4">
        <v>0.22998836178652604</v>
      </c>
      <c r="F20" s="4">
        <f t="shared" si="1"/>
        <v>-0.48060593096732024</v>
      </c>
      <c r="G20" s="79">
        <v>0.09</v>
      </c>
      <c r="H20" s="79">
        <v>0.08</v>
      </c>
      <c r="I20" s="4">
        <v>1.07</v>
      </c>
      <c r="J20" s="4">
        <v>0.22198265552941177</v>
      </c>
      <c r="K20" s="4">
        <v>0.1951572265358798</v>
      </c>
      <c r="L20" s="4">
        <v>-0.18491224855555555</v>
      </c>
      <c r="M20" s="4">
        <v>0.19673467739580597</v>
      </c>
      <c r="N20" s="4">
        <f t="shared" si="0"/>
        <v>-0.40689490408496731</v>
      </c>
      <c r="O20" s="79">
        <v>0.15</v>
      </c>
      <c r="P20" s="79">
        <v>0.17</v>
      </c>
      <c r="Q20" s="4">
        <v>0.73</v>
      </c>
      <c r="R20" s="4">
        <v>-0.22187520899999999</v>
      </c>
      <c r="S20" s="79">
        <v>6.1107811999999997E-2</v>
      </c>
      <c r="T20" s="79">
        <v>4.3342898999999997E-2</v>
      </c>
    </row>
    <row r="21" spans="1:20" x14ac:dyDescent="0.3">
      <c r="A21" s="93" t="s">
        <v>445</v>
      </c>
      <c r="B21" s="4">
        <v>0.21190387052941176</v>
      </c>
      <c r="C21" s="4">
        <v>0.13327653247120227</v>
      </c>
      <c r="D21" s="4">
        <v>-0.40035257699999999</v>
      </c>
      <c r="E21" s="4">
        <v>0.21699131690658938</v>
      </c>
      <c r="F21" s="4">
        <f t="shared" si="1"/>
        <v>-0.61225644752941177</v>
      </c>
      <c r="G21" s="79">
        <v>0.02</v>
      </c>
      <c r="H21" s="79">
        <v>0.03</v>
      </c>
      <c r="I21" s="4">
        <v>1.18</v>
      </c>
      <c r="J21" s="4">
        <v>0.5516988623529413</v>
      </c>
      <c r="K21" s="4">
        <v>0.1709381828770043</v>
      </c>
      <c r="L21" s="4">
        <v>-0.35367448949999997</v>
      </c>
      <c r="M21" s="4">
        <v>0.16624579936695549</v>
      </c>
      <c r="N21" s="4">
        <f t="shared" si="0"/>
        <v>-0.90537335185294121</v>
      </c>
      <c r="O21" s="79">
        <v>5.9999999999999995E-4</v>
      </c>
      <c r="P21" s="79">
        <v>3.8999999999999998E-3</v>
      </c>
      <c r="Q21" s="4">
        <v>1.47</v>
      </c>
      <c r="R21" s="4">
        <v>-0.37940744999999998</v>
      </c>
      <c r="S21" s="79">
        <v>6.1898900000000002E-4</v>
      </c>
      <c r="T21" s="79">
        <v>1.5089330000000001E-3</v>
      </c>
    </row>
    <row r="22" spans="1:20" x14ac:dyDescent="0.3">
      <c r="A22" s="93" t="s">
        <v>446</v>
      </c>
      <c r="B22" s="4">
        <v>3.1594638235294022E-3</v>
      </c>
      <c r="C22" s="4">
        <v>0.12008164735337441</v>
      </c>
      <c r="D22" s="4">
        <v>-0.43295630055555556</v>
      </c>
      <c r="E22" s="4">
        <v>0.14397752649620962</v>
      </c>
      <c r="F22" s="4">
        <f t="shared" si="1"/>
        <v>-0.43611576437908495</v>
      </c>
      <c r="G22" s="79">
        <v>0.03</v>
      </c>
      <c r="H22" s="79">
        <v>0.04</v>
      </c>
      <c r="I22" s="4">
        <v>1.07</v>
      </c>
      <c r="J22" s="4">
        <v>0.27481539582352937</v>
      </c>
      <c r="K22" s="4">
        <v>0.11382452069985899</v>
      </c>
      <c r="L22" s="4">
        <v>-0.18060179022222225</v>
      </c>
      <c r="M22" s="4">
        <v>0.16390531873840375</v>
      </c>
      <c r="N22" s="4">
        <f t="shared" si="0"/>
        <v>-0.45541718604575165</v>
      </c>
      <c r="O22" s="79">
        <v>0.03</v>
      </c>
      <c r="P22" s="79">
        <v>0.06</v>
      </c>
      <c r="Q22" s="4">
        <v>0.89</v>
      </c>
      <c r="R22" s="4">
        <v>-0.22288323800000001</v>
      </c>
      <c r="S22" s="79">
        <v>3.1729829999999999E-3</v>
      </c>
      <c r="T22" s="79">
        <v>4.9484179999999996E-3</v>
      </c>
    </row>
    <row r="23" spans="1:20" x14ac:dyDescent="0.3">
      <c r="A23" s="93" t="s">
        <v>447</v>
      </c>
      <c r="B23" s="4">
        <v>-1.0405422352941188E-2</v>
      </c>
      <c r="C23" s="4">
        <v>0.18495913074381107</v>
      </c>
      <c r="D23" s="4">
        <v>-0.10077009072222221</v>
      </c>
      <c r="E23" s="4">
        <v>0.16795063338290706</v>
      </c>
      <c r="F23" s="4">
        <f t="shared" si="1"/>
        <v>-9.0364668369281018E-2</v>
      </c>
      <c r="G23" s="79">
        <v>0.72</v>
      </c>
      <c r="H23" s="79">
        <v>0.33</v>
      </c>
      <c r="I23" s="4">
        <v>0.91</v>
      </c>
      <c r="J23" s="4">
        <v>0.17167104764705882</v>
      </c>
      <c r="K23" s="4">
        <v>0.17645953093619132</v>
      </c>
      <c r="L23" s="4">
        <v>0.2900826594444445</v>
      </c>
      <c r="M23" s="4">
        <v>0.24286911942358</v>
      </c>
      <c r="N23" s="4">
        <f t="shared" si="0"/>
        <v>0.11841161179738569</v>
      </c>
      <c r="O23" s="79">
        <v>0.7</v>
      </c>
      <c r="P23" s="79">
        <v>0.49</v>
      </c>
      <c r="Q23" s="4">
        <v>0.92</v>
      </c>
      <c r="R23" s="4">
        <v>7.0117360000000002E-3</v>
      </c>
      <c r="S23" s="79">
        <v>0.94492105500000001</v>
      </c>
      <c r="T23" s="79">
        <v>0.32651350000000001</v>
      </c>
    </row>
    <row r="24" spans="1:20" x14ac:dyDescent="0.3">
      <c r="A24" s="93" t="s">
        <v>448</v>
      </c>
      <c r="B24" s="4">
        <v>0.23408401247058819</v>
      </c>
      <c r="C24" s="4">
        <v>0.19884260244191979</v>
      </c>
      <c r="D24" s="4">
        <v>-0.23053046499999999</v>
      </c>
      <c r="E24" s="4">
        <v>0.24464699502679579</v>
      </c>
      <c r="F24" s="4">
        <f t="shared" si="1"/>
        <v>-0.46461447747058815</v>
      </c>
      <c r="G24" s="79">
        <v>0.15</v>
      </c>
      <c r="H24" s="79">
        <v>0.12</v>
      </c>
      <c r="I24" s="4">
        <v>1.02</v>
      </c>
      <c r="J24" s="4">
        <v>0.46466239752941169</v>
      </c>
      <c r="K24" s="4">
        <v>0.24698204804955631</v>
      </c>
      <c r="L24" s="4">
        <v>0.10136095033333335</v>
      </c>
      <c r="M24" s="4">
        <v>0.28676620459347901</v>
      </c>
      <c r="N24" s="4">
        <f t="shared" si="0"/>
        <v>-0.36330144719607832</v>
      </c>
      <c r="O24" s="79">
        <v>0.34</v>
      </c>
      <c r="P24" s="79">
        <v>0.31</v>
      </c>
      <c r="Q24" s="4">
        <v>0.41</v>
      </c>
      <c r="R24" s="4">
        <v>-0.20697898100000001</v>
      </c>
      <c r="S24" s="79">
        <v>0.1572712</v>
      </c>
      <c r="T24" s="79">
        <v>8.9543711999999998E-2</v>
      </c>
    </row>
    <row r="25" spans="1:20" x14ac:dyDescent="0.3">
      <c r="A25" s="93" t="s">
        <v>449</v>
      </c>
      <c r="B25" s="4">
        <v>-8.3431335176470611E-2</v>
      </c>
      <c r="C25" s="4">
        <v>0.19154787556319497</v>
      </c>
      <c r="D25" s="4">
        <v>-0.17634194255555558</v>
      </c>
      <c r="E25" s="4">
        <v>0.18284581296160393</v>
      </c>
      <c r="F25" s="4">
        <f t="shared" si="1"/>
        <v>-9.2910607379084964E-2</v>
      </c>
      <c r="G25" s="79">
        <v>0.73</v>
      </c>
      <c r="H25" s="79">
        <v>0.34</v>
      </c>
      <c r="I25" s="4">
        <v>0.92</v>
      </c>
      <c r="J25" s="4">
        <v>0.1104915846470588</v>
      </c>
      <c r="K25" s="4">
        <v>0.17555154757102145</v>
      </c>
      <c r="L25" s="4">
        <v>0.17153523433333331</v>
      </c>
      <c r="M25" s="4">
        <v>0.24430735636217643</v>
      </c>
      <c r="N25" s="4">
        <f t="shared" si="0"/>
        <v>6.1043649686274515E-2</v>
      </c>
      <c r="O25" s="79">
        <v>0.84</v>
      </c>
      <c r="P25" s="79">
        <v>0.55000000000000004</v>
      </c>
      <c r="Q25" s="4">
        <v>0.81</v>
      </c>
      <c r="R25" s="4">
        <v>-7.9667390000000005E-3</v>
      </c>
      <c r="S25" s="79">
        <v>0.93877258600000002</v>
      </c>
      <c r="T25" s="79">
        <v>0.32647331299999999</v>
      </c>
    </row>
    <row r="26" spans="1:20" x14ac:dyDescent="0.3">
      <c r="A26" s="93" t="s">
        <v>450</v>
      </c>
      <c r="B26" s="4">
        <v>0.15815568435294119</v>
      </c>
      <c r="C26" s="4">
        <v>0.2080474502556818</v>
      </c>
      <c r="D26" s="4">
        <v>-0.31326091361111108</v>
      </c>
      <c r="E26" s="4">
        <v>0.25731573078716952</v>
      </c>
      <c r="F26" s="4">
        <f t="shared" si="1"/>
        <v>-0.47141659796405228</v>
      </c>
      <c r="G26" s="79">
        <v>0.16</v>
      </c>
      <c r="H26" s="79">
        <v>0.12</v>
      </c>
      <c r="I26" s="4">
        <v>1.02</v>
      </c>
      <c r="J26" s="4">
        <v>0.44030039570588242</v>
      </c>
      <c r="K26" s="4">
        <v>0.24584319754017453</v>
      </c>
      <c r="L26" s="4">
        <v>0.12079424250000005</v>
      </c>
      <c r="M26" s="4">
        <v>0.29807835084135303</v>
      </c>
      <c r="N26" s="4">
        <f t="shared" si="0"/>
        <v>-0.31950615320588238</v>
      </c>
      <c r="O26" s="79">
        <v>0.41</v>
      </c>
      <c r="P26" s="79">
        <v>0.35</v>
      </c>
      <c r="Q26" s="4">
        <v>0.39</v>
      </c>
      <c r="R26" s="4">
        <v>-0.19773068799999999</v>
      </c>
      <c r="S26" s="79">
        <v>0.18439770599999999</v>
      </c>
      <c r="T26" s="79">
        <v>0.100055879</v>
      </c>
    </row>
    <row r="27" spans="1:20" x14ac:dyDescent="0.3">
      <c r="A27" s="93" t="s">
        <v>451</v>
      </c>
      <c r="B27" s="4">
        <v>3.4718187823529464E-2</v>
      </c>
      <c r="C27" s="4">
        <v>0.26434796106331487</v>
      </c>
      <c r="D27" s="4">
        <v>-0.62050487061111115</v>
      </c>
      <c r="E27" s="4">
        <v>0.27778015359120245</v>
      </c>
      <c r="F27" s="4">
        <f t="shared" si="1"/>
        <v>-0.65522305843464057</v>
      </c>
      <c r="G27" s="79">
        <v>0.1</v>
      </c>
      <c r="H27" s="79">
        <v>0.09</v>
      </c>
      <c r="I27" s="4">
        <v>1</v>
      </c>
      <c r="J27" s="4">
        <v>0.27395174976470588</v>
      </c>
      <c r="K27" s="4">
        <v>0.28549041638443545</v>
      </c>
      <c r="L27" s="4">
        <v>-7.8010338888888676E-3</v>
      </c>
      <c r="M27" s="4">
        <v>0.3626905335511163</v>
      </c>
      <c r="N27" s="4">
        <f t="shared" si="0"/>
        <v>-0.28175278365359474</v>
      </c>
      <c r="O27" s="79">
        <v>0.55000000000000004</v>
      </c>
      <c r="P27" s="79">
        <v>0.42</v>
      </c>
      <c r="Q27" s="4">
        <v>0.6</v>
      </c>
      <c r="R27" s="4">
        <v>-0.234243961</v>
      </c>
      <c r="S27" s="79">
        <v>0.18103624500000001</v>
      </c>
      <c r="T27" s="79">
        <v>9.9609117999999996E-2</v>
      </c>
    </row>
    <row r="28" spans="1:20" x14ac:dyDescent="0.3">
      <c r="A28" s="93" t="s">
        <v>452</v>
      </c>
      <c r="B28" s="4">
        <v>0.66571664599999991</v>
      </c>
      <c r="C28" s="4">
        <v>0.26721102774308814</v>
      </c>
      <c r="D28" s="4">
        <v>-0.78758537411111096</v>
      </c>
      <c r="E28" s="4">
        <v>0.32724978768445723</v>
      </c>
      <c r="F28" s="4">
        <f t="shared" si="1"/>
        <v>-1.4533020201111109</v>
      </c>
      <c r="G28" s="79">
        <v>1.6000000000000001E-3</v>
      </c>
      <c r="H28" s="79">
        <v>0.01</v>
      </c>
      <c r="I28" s="4">
        <v>1.34</v>
      </c>
      <c r="J28" s="4">
        <v>0.76696811405882337</v>
      </c>
      <c r="K28" s="4">
        <v>0.23100597334898992</v>
      </c>
      <c r="L28" s="4">
        <v>-0.47644847655555544</v>
      </c>
      <c r="M28" s="4">
        <v>0.30217277823484989</v>
      </c>
      <c r="N28" s="4">
        <f t="shared" si="0"/>
        <v>-1.2434165906143788</v>
      </c>
      <c r="O28" s="79">
        <v>2.5999999999999999E-3</v>
      </c>
      <c r="P28" s="79">
        <v>0.01</v>
      </c>
      <c r="Q28" s="4">
        <v>1.18</v>
      </c>
      <c r="R28" s="4">
        <v>-0.67417965300000005</v>
      </c>
      <c r="S28" s="79">
        <v>1.4179199999999999E-4</v>
      </c>
      <c r="T28" s="79">
        <v>5.0860300000000005E-4</v>
      </c>
    </row>
    <row r="29" spans="1:20" x14ac:dyDescent="0.3">
      <c r="A29" s="93" t="s">
        <v>453</v>
      </c>
      <c r="B29" s="4">
        <v>-1.9235171058823514E-2</v>
      </c>
      <c r="C29" s="4">
        <v>0.23442805749891105</v>
      </c>
      <c r="D29" s="4">
        <v>-0.26421022927777776</v>
      </c>
      <c r="E29" s="4">
        <v>0.26694067614986744</v>
      </c>
      <c r="F29" s="4">
        <f t="shared" si="1"/>
        <v>-0.24497505821895424</v>
      </c>
      <c r="G29" s="79">
        <v>0.5</v>
      </c>
      <c r="H29" s="79">
        <v>0.26</v>
      </c>
      <c r="I29" s="4">
        <v>0.81</v>
      </c>
      <c r="J29" s="4">
        <v>0.24436520429411768</v>
      </c>
      <c r="K29" s="4">
        <v>0.30219406693769096</v>
      </c>
      <c r="L29" s="4">
        <v>6.8676520055555565E-2</v>
      </c>
      <c r="M29" s="4">
        <v>0.30139611214491874</v>
      </c>
      <c r="N29" s="4">
        <f t="shared" si="0"/>
        <v>-0.1756886842385621</v>
      </c>
      <c r="O29" s="79">
        <v>0.68</v>
      </c>
      <c r="P29" s="79">
        <v>0.49</v>
      </c>
      <c r="Q29" s="4">
        <v>0.33</v>
      </c>
      <c r="R29" s="4">
        <v>-0.105165936</v>
      </c>
      <c r="S29" s="79">
        <v>0.53645889300000005</v>
      </c>
      <c r="T29" s="79">
        <v>0.21902103000000001</v>
      </c>
    </row>
    <row r="30" spans="1:20" x14ac:dyDescent="0.3">
      <c r="A30" s="93" t="s">
        <v>454</v>
      </c>
      <c r="B30" s="4">
        <v>-0.20017305076470579</v>
      </c>
      <c r="C30" s="4">
        <v>0.28499468475021783</v>
      </c>
      <c r="D30" s="4">
        <v>-0.20009519872222223</v>
      </c>
      <c r="E30" s="4">
        <v>0.24547852339658602</v>
      </c>
      <c r="F30" s="4">
        <f t="shared" si="1"/>
        <v>7.785204248356159E-5</v>
      </c>
      <c r="G30" s="79">
        <v>1</v>
      </c>
      <c r="H30" s="79">
        <v>0.41</v>
      </c>
      <c r="I30" s="4">
        <v>0.67</v>
      </c>
      <c r="J30" s="4">
        <v>-2.374674152941177E-2</v>
      </c>
      <c r="K30" s="4">
        <v>0.32513252527291997</v>
      </c>
      <c r="L30" s="4">
        <v>-0.18158049594444448</v>
      </c>
      <c r="M30" s="4">
        <v>0.2798205349661359</v>
      </c>
      <c r="N30" s="4">
        <f t="shared" si="0"/>
        <v>-0.1578337544150327</v>
      </c>
      <c r="O30" s="79">
        <v>0.72</v>
      </c>
      <c r="P30" s="79">
        <v>0.5</v>
      </c>
      <c r="Q30" s="4">
        <v>0.69</v>
      </c>
      <c r="R30" s="4">
        <v>-3.9438976000000001E-2</v>
      </c>
      <c r="S30" s="79">
        <v>0.82238804099999996</v>
      </c>
      <c r="T30" s="79">
        <v>0.30100738799999999</v>
      </c>
    </row>
    <row r="31" spans="1:20" x14ac:dyDescent="0.3">
      <c r="A31" s="93" t="s">
        <v>455</v>
      </c>
      <c r="B31" s="4">
        <v>-1.8325801705882362E-2</v>
      </c>
      <c r="C31" s="4">
        <v>0.2104721161706849</v>
      </c>
      <c r="D31" s="4">
        <v>-0.32467788794444441</v>
      </c>
      <c r="E31" s="4">
        <v>0.22839187602431257</v>
      </c>
      <c r="F31" s="4">
        <f t="shared" si="1"/>
        <v>-0.30635208623856203</v>
      </c>
      <c r="G31" s="79">
        <v>0.33</v>
      </c>
      <c r="H31" s="79">
        <v>0.2</v>
      </c>
      <c r="I31" s="4">
        <v>0.87</v>
      </c>
      <c r="J31" s="4">
        <v>0.30578728929411758</v>
      </c>
      <c r="K31" s="4">
        <v>0.21891803706986698</v>
      </c>
      <c r="L31" s="4">
        <v>0.22356673177777781</v>
      </c>
      <c r="M31" s="4">
        <v>0.29930004393081583</v>
      </c>
      <c r="N31" s="4">
        <f t="shared" si="0"/>
        <v>-8.2220557516339776E-2</v>
      </c>
      <c r="O31" s="79">
        <v>0.83</v>
      </c>
      <c r="P31" s="79">
        <v>0.55000000000000004</v>
      </c>
      <c r="Q31" s="4">
        <v>0.62</v>
      </c>
      <c r="R31" s="4">
        <v>-9.7143161000000006E-2</v>
      </c>
      <c r="S31" s="79">
        <v>0.47031352500000001</v>
      </c>
      <c r="T31" s="79">
        <v>0.199475814</v>
      </c>
    </row>
    <row r="32" spans="1:20" x14ac:dyDescent="0.3">
      <c r="A32" s="93" t="s">
        <v>456</v>
      </c>
      <c r="B32" s="4">
        <v>4.9396905294117367E-3</v>
      </c>
      <c r="C32" s="4">
        <v>0.22789567066434027</v>
      </c>
      <c r="D32" s="4">
        <v>-0.4203233580555556</v>
      </c>
      <c r="E32" s="4">
        <v>0.26442102015419028</v>
      </c>
      <c r="F32" s="4">
        <f t="shared" si="1"/>
        <v>-0.42526304858496733</v>
      </c>
      <c r="G32" s="79">
        <v>0.23</v>
      </c>
      <c r="H32" s="79">
        <v>0.15</v>
      </c>
      <c r="I32" s="4">
        <v>0.91</v>
      </c>
      <c r="J32" s="4">
        <v>0.32075102447058818</v>
      </c>
      <c r="K32" s="4">
        <v>0.26464554893090736</v>
      </c>
      <c r="L32" s="4">
        <v>0.17610159494444444</v>
      </c>
      <c r="M32" s="4">
        <v>0.32881038823657338</v>
      </c>
      <c r="N32" s="4">
        <f t="shared" si="0"/>
        <v>-0.14464942952614374</v>
      </c>
      <c r="O32" s="79">
        <v>0.73</v>
      </c>
      <c r="P32" s="79">
        <v>0.51</v>
      </c>
      <c r="Q32" s="4">
        <v>0.52</v>
      </c>
      <c r="R32" s="4">
        <v>-0.14247812000000001</v>
      </c>
      <c r="S32" s="79">
        <v>0.37022957400000001</v>
      </c>
      <c r="T32" s="79">
        <v>0.16871122999999999</v>
      </c>
    </row>
    <row r="33" spans="1:20" x14ac:dyDescent="0.3">
      <c r="A33" s="93" t="s">
        <v>457</v>
      </c>
      <c r="B33" s="4">
        <v>0.53856681488235303</v>
      </c>
      <c r="C33" s="4">
        <v>0.26118481735449578</v>
      </c>
      <c r="D33" s="4">
        <v>-0.54101040066666661</v>
      </c>
      <c r="E33" s="4">
        <v>0.29521796054308891</v>
      </c>
      <c r="F33" s="4">
        <f t="shared" si="1"/>
        <v>-1.0795772155490195</v>
      </c>
      <c r="G33" s="79">
        <v>0.01</v>
      </c>
      <c r="H33" s="79">
        <v>0.02</v>
      </c>
      <c r="I33" s="4">
        <v>1.2</v>
      </c>
      <c r="J33" s="4">
        <v>0.66656609276470591</v>
      </c>
      <c r="K33" s="4">
        <v>0.22762405317296414</v>
      </c>
      <c r="L33" s="4">
        <v>-0.12517007533333332</v>
      </c>
      <c r="M33" s="4">
        <v>0.3188141763494276</v>
      </c>
      <c r="N33" s="4">
        <f t="shared" si="0"/>
        <v>-0.79173616809803926</v>
      </c>
      <c r="O33" s="79">
        <v>0.05</v>
      </c>
      <c r="P33" s="79">
        <v>0.08</v>
      </c>
      <c r="Q33" s="4">
        <v>0.8</v>
      </c>
      <c r="R33" s="4">
        <v>-0.46782834600000001</v>
      </c>
      <c r="S33" s="79">
        <v>3.815864E-3</v>
      </c>
      <c r="T33" s="79">
        <v>5.7030620000000001E-3</v>
      </c>
    </row>
    <row r="34" spans="1:20" x14ac:dyDescent="0.3">
      <c r="A34" s="93" t="s">
        <v>458</v>
      </c>
      <c r="B34" s="4">
        <v>-3.5890988588235306E-2</v>
      </c>
      <c r="C34" s="4">
        <v>0.16866482369674821</v>
      </c>
      <c r="D34" s="4">
        <v>-0.29491821161111104</v>
      </c>
      <c r="E34" s="4">
        <v>0.24059298971524437</v>
      </c>
      <c r="F34" s="4">
        <f t="shared" si="1"/>
        <v>-0.25902722302287573</v>
      </c>
      <c r="G34" s="79">
        <v>0.38</v>
      </c>
      <c r="H34" s="79">
        <v>0.22</v>
      </c>
      <c r="I34" s="4">
        <v>0.76</v>
      </c>
      <c r="J34" s="4">
        <v>0.24862248070588233</v>
      </c>
      <c r="K34" s="4">
        <v>0.25168780763566823</v>
      </c>
      <c r="L34" s="4">
        <v>0.20849550594444441</v>
      </c>
      <c r="M34" s="4">
        <v>0.31415109722396128</v>
      </c>
      <c r="N34" s="4">
        <f t="shared" si="0"/>
        <v>-4.0126974761437922E-2</v>
      </c>
      <c r="O34" s="79">
        <v>0.92</v>
      </c>
      <c r="P34" s="79">
        <v>0.59</v>
      </c>
      <c r="Q34" s="4">
        <v>0.46</v>
      </c>
      <c r="R34" s="4">
        <v>-7.4788548999999996E-2</v>
      </c>
      <c r="S34" s="79">
        <v>0.59980713500000005</v>
      </c>
      <c r="T34" s="79">
        <v>0.23679852700000001</v>
      </c>
    </row>
    <row r="35" spans="1:20" x14ac:dyDescent="0.3">
      <c r="A35" s="93" t="s">
        <v>459</v>
      </c>
      <c r="B35" s="4">
        <v>-0.26421173994117653</v>
      </c>
      <c r="C35" s="4">
        <v>0.23483017078226393</v>
      </c>
      <c r="D35" s="4">
        <v>-0.29300137716666669</v>
      </c>
      <c r="E35" s="4">
        <v>0.2655931906293002</v>
      </c>
      <c r="F35" s="4">
        <f t="shared" si="1"/>
        <v>-2.8789637225490161E-2</v>
      </c>
      <c r="G35" s="79">
        <v>0.94</v>
      </c>
      <c r="H35" s="79">
        <v>0.39</v>
      </c>
      <c r="I35" s="4">
        <v>0.73</v>
      </c>
      <c r="J35" s="4">
        <v>0.1614092971764706</v>
      </c>
      <c r="K35" s="4">
        <v>0.30712872070350383</v>
      </c>
      <c r="L35" s="4">
        <v>0.12566379183333329</v>
      </c>
      <c r="M35" s="4">
        <v>0.31897727035017831</v>
      </c>
      <c r="N35" s="4">
        <f t="shared" si="0"/>
        <v>-3.5745505343137307E-2</v>
      </c>
      <c r="O35" s="79">
        <v>0.94</v>
      </c>
      <c r="P35" s="79">
        <v>0.59</v>
      </c>
      <c r="Q35" s="4">
        <v>0.25</v>
      </c>
      <c r="R35" s="4">
        <v>-1.6133786000000001E-2</v>
      </c>
      <c r="S35" s="79">
        <v>0.92531520899999997</v>
      </c>
      <c r="T35" s="79">
        <v>0.32321412100000002</v>
      </c>
    </row>
    <row r="36" spans="1:20" s="18" customFormat="1" x14ac:dyDescent="0.3"/>
    <row r="37" spans="1:20" s="18" customFormat="1" x14ac:dyDescent="0.3"/>
  </sheetData>
  <mergeCells count="10">
    <mergeCell ref="A1:A3"/>
    <mergeCell ref="R2:T2"/>
    <mergeCell ref="R1:T1"/>
    <mergeCell ref="B1:I1"/>
    <mergeCell ref="J1:Q1"/>
    <mergeCell ref="V1:AB1"/>
    <mergeCell ref="B2:C2"/>
    <mergeCell ref="D2:E2"/>
    <mergeCell ref="J2:K2"/>
    <mergeCell ref="L2:M2"/>
  </mergeCells>
  <conditionalFormatting sqref="G4:G35 O4:O35 S4:S35">
    <cfRule type="cellIs" dxfId="84" priority="7" operator="lessThan">
      <formula>0.0549</formula>
    </cfRule>
  </conditionalFormatting>
  <conditionalFormatting sqref="H4:H35 P4:P35 T4:T35">
    <cfRule type="cellIs" dxfId="83" priority="6" operator="lessThan">
      <formula>0.1</formula>
    </cfRule>
  </conditionalFormatting>
  <conditionalFormatting sqref="F4:F5 F21:F22 F28 F33 N4:N6 N21:N22 N28 N33">
    <cfRule type="cellIs" dxfId="82" priority="4" operator="lessThan">
      <formula>0</formula>
    </cfRule>
    <cfRule type="cellIs" dxfId="81" priority="5" operator="greaterThan">
      <formula>0</formula>
    </cfRule>
  </conditionalFormatting>
  <conditionalFormatting sqref="I4:I35 Q4:Q35">
    <cfRule type="cellIs" dxfId="80" priority="3" operator="greaterThan">
      <formula>1</formula>
    </cfRule>
  </conditionalFormatting>
  <conditionalFormatting sqref="R4:R6 R8 R15 R21:R22 R28 R33">
    <cfRule type="cellIs" dxfId="79" priority="1" operator="lessThan">
      <formula>0</formula>
    </cfRule>
    <cfRule type="cellIs" dxfId="78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9"/>
  <sheetViews>
    <sheetView zoomScale="70" zoomScaleNormal="70" workbookViewId="0">
      <selection activeCell="B2" sqref="B2:F2"/>
    </sheetView>
  </sheetViews>
  <sheetFormatPr defaultColWidth="8.6640625" defaultRowHeight="14.4" x14ac:dyDescent="0.3"/>
  <cols>
    <col min="1" max="1" width="36" style="1" bestFit="1" customWidth="1"/>
    <col min="2" max="2" width="10.21875" style="1" customWidth="1"/>
    <col min="3" max="3" width="6.77734375" style="1" customWidth="1"/>
    <col min="4" max="4" width="6" style="1" bestFit="1" customWidth="1"/>
    <col min="5" max="5" width="7.44140625" style="1" customWidth="1"/>
    <col min="6" max="6" width="9.44140625" style="1" bestFit="1" customWidth="1"/>
    <col min="7" max="9" width="10.6640625" style="1" customWidth="1"/>
    <col min="10" max="10" width="8" style="1" customWidth="1"/>
    <col min="11" max="11" width="8.33203125" style="1" customWidth="1"/>
    <col min="12" max="12" width="6" style="1" bestFit="1" customWidth="1"/>
    <col min="13" max="13" width="7.77734375" style="1" customWidth="1"/>
    <col min="14" max="14" width="9.88671875" style="1" bestFit="1" customWidth="1"/>
    <col min="15" max="18" width="10.6640625" style="1" customWidth="1"/>
    <col min="19" max="20" width="7.33203125" style="1" bestFit="1" customWidth="1"/>
    <col min="21" max="16384" width="8.6640625" style="1"/>
  </cols>
  <sheetData>
    <row r="1" spans="1:20" ht="14.4" customHeight="1" x14ac:dyDescent="0.3">
      <c r="A1" s="135" t="s">
        <v>332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9" t="s">
        <v>290</v>
      </c>
      <c r="S1" s="140"/>
      <c r="T1" s="141"/>
    </row>
    <row r="2" spans="1:20" ht="14.4" customHeight="1" x14ac:dyDescent="0.3">
      <c r="A2" s="135"/>
      <c r="B2" s="131" t="s">
        <v>1029</v>
      </c>
      <c r="C2" s="131"/>
      <c r="D2" s="131" t="s">
        <v>1030</v>
      </c>
      <c r="E2" s="131"/>
      <c r="F2" s="127" t="s">
        <v>1032</v>
      </c>
      <c r="G2" s="134" t="s">
        <v>3</v>
      </c>
      <c r="H2" s="134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134" t="s">
        <v>3</v>
      </c>
      <c r="P2" s="134"/>
      <c r="Q2" s="91" t="s">
        <v>502</v>
      </c>
      <c r="R2" s="144" t="s">
        <v>0</v>
      </c>
      <c r="S2" s="145"/>
      <c r="T2" s="146"/>
    </row>
    <row r="3" spans="1:20" ht="14.4" customHeight="1" x14ac:dyDescent="0.3">
      <c r="A3" s="135"/>
      <c r="B3" s="127" t="s">
        <v>4</v>
      </c>
      <c r="C3" s="127" t="s">
        <v>5</v>
      </c>
      <c r="D3" s="127" t="s">
        <v>4</v>
      </c>
      <c r="E3" s="127" t="s">
        <v>5</v>
      </c>
      <c r="F3" s="127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2" t="s">
        <v>505</v>
      </c>
      <c r="S3" s="91" t="s">
        <v>7</v>
      </c>
      <c r="T3" s="91" t="s">
        <v>8</v>
      </c>
    </row>
    <row r="4" spans="1:20" x14ac:dyDescent="0.3">
      <c r="A4" s="93" t="s">
        <v>1028</v>
      </c>
      <c r="B4" s="4">
        <v>-0.14881223047058822</v>
      </c>
      <c r="C4" s="4">
        <v>0.18296746422284346</v>
      </c>
      <c r="D4" s="4">
        <v>0.66676480344444444</v>
      </c>
      <c r="E4" s="4">
        <v>0.2080014692693968</v>
      </c>
      <c r="F4" s="4">
        <f>D4-B4</f>
        <v>0.81557703391503267</v>
      </c>
      <c r="G4" s="79">
        <v>0.01</v>
      </c>
      <c r="H4" s="79">
        <v>0.02</v>
      </c>
      <c r="I4" s="4">
        <v>1.35</v>
      </c>
      <c r="J4" s="4">
        <v>-0.44267517441176468</v>
      </c>
      <c r="K4" s="4">
        <v>0.18874384267239225</v>
      </c>
      <c r="L4" s="4">
        <v>0.41517375811111118</v>
      </c>
      <c r="M4" s="4">
        <v>0.19463262847605228</v>
      </c>
      <c r="N4" s="4">
        <f>L4-J4</f>
        <v>0.85784893252287586</v>
      </c>
      <c r="O4" s="79">
        <v>3.3E-3</v>
      </c>
      <c r="P4" s="79">
        <v>0.01</v>
      </c>
      <c r="Q4" s="4">
        <v>1.1499999999999999</v>
      </c>
      <c r="R4" s="4">
        <v>0.41835649200000002</v>
      </c>
      <c r="S4" s="79">
        <v>1.055245E-3</v>
      </c>
      <c r="T4" s="79">
        <v>2.2629350000000002E-3</v>
      </c>
    </row>
    <row r="5" spans="1:20" x14ac:dyDescent="0.3">
      <c r="A5" s="93" t="s">
        <v>507</v>
      </c>
      <c r="B5" s="4">
        <v>-2.0171371352941173E-2</v>
      </c>
      <c r="C5" s="4">
        <v>0.18484180421672813</v>
      </c>
      <c r="D5" s="4">
        <v>0.52088976872222215</v>
      </c>
      <c r="E5" s="4">
        <v>0.20221142451755791</v>
      </c>
      <c r="F5" s="4">
        <f>D5-B5</f>
        <v>0.54106114007516337</v>
      </c>
      <c r="G5" s="79">
        <v>0.06</v>
      </c>
      <c r="H5" s="79">
        <v>0.06</v>
      </c>
      <c r="I5" s="4">
        <v>1.0900000000000001</v>
      </c>
      <c r="J5" s="4">
        <v>-0.44234906335294122</v>
      </c>
      <c r="K5" s="4">
        <v>0.13904314028676421</v>
      </c>
      <c r="L5" s="4">
        <v>-5.874257000000006E-3</v>
      </c>
      <c r="M5" s="4">
        <v>0.21470287303359292</v>
      </c>
      <c r="N5" s="4">
        <f>L5-J5</f>
        <v>0.43647480635294122</v>
      </c>
      <c r="O5" s="79">
        <v>0.1</v>
      </c>
      <c r="P5" s="79">
        <v>0.13</v>
      </c>
      <c r="Q5" s="4">
        <v>1.1299999999999999</v>
      </c>
      <c r="R5" s="4">
        <v>0.244383987</v>
      </c>
      <c r="S5" s="79">
        <v>2.9483894E-2</v>
      </c>
      <c r="T5" s="79">
        <v>2.5095006E-2</v>
      </c>
    </row>
    <row r="6" spans="1:20" x14ac:dyDescent="0.3">
      <c r="A6" s="93" t="s">
        <v>331</v>
      </c>
      <c r="B6" s="4">
        <v>-0.82229666094117648</v>
      </c>
      <c r="C6" s="4">
        <v>0.42892230646716795</v>
      </c>
      <c r="D6" s="4">
        <v>0.86500149755555555</v>
      </c>
      <c r="E6" s="4">
        <v>0.367028398065947</v>
      </c>
      <c r="F6" s="4">
        <f>D6-B6</f>
        <v>1.6872981584967319</v>
      </c>
      <c r="G6" s="79">
        <v>0.01</v>
      </c>
      <c r="H6" s="79">
        <v>0.02</v>
      </c>
      <c r="I6" s="4">
        <v>1.24</v>
      </c>
      <c r="J6" s="4">
        <v>-1.607221115705882</v>
      </c>
      <c r="K6" s="4">
        <v>0.38588603695543888</v>
      </c>
      <c r="L6" s="4">
        <v>0.81848355483333324</v>
      </c>
      <c r="M6" s="4">
        <v>0.36036978899725031</v>
      </c>
      <c r="N6" s="4">
        <f>L6-J6</f>
        <v>2.4257046705392153</v>
      </c>
      <c r="O6" s="79">
        <v>6.2000000000000003E-5</v>
      </c>
      <c r="P6" s="79">
        <v>9.2000000000000003E-4</v>
      </c>
      <c r="Q6" s="4">
        <v>1.51</v>
      </c>
      <c r="R6" s="4">
        <v>1.028250707</v>
      </c>
      <c r="S6" s="79">
        <v>7.1500299999999997E-5</v>
      </c>
      <c r="T6" s="79">
        <v>3.2641499999999998E-4</v>
      </c>
    </row>
    <row r="7" spans="1:20" x14ac:dyDescent="0.3">
      <c r="A7" s="93" t="s">
        <v>508</v>
      </c>
      <c r="B7" s="4">
        <v>-0.32897194923529416</v>
      </c>
      <c r="C7" s="4">
        <v>0.22571555814490871</v>
      </c>
      <c r="D7" s="4">
        <v>0.21888085766666668</v>
      </c>
      <c r="E7" s="4">
        <v>0.17612104950183474</v>
      </c>
      <c r="F7" s="4">
        <f>D7-B7</f>
        <v>0.54785280690196081</v>
      </c>
      <c r="G7" s="79">
        <v>7.0000000000000007E-2</v>
      </c>
      <c r="H7" s="79">
        <v>7.0000000000000007E-2</v>
      </c>
      <c r="I7" s="4">
        <v>1.1399999999999999</v>
      </c>
      <c r="J7" s="4">
        <v>-0.64295386270588251</v>
      </c>
      <c r="K7" s="4">
        <v>0.23471430711005462</v>
      </c>
      <c r="L7" s="4">
        <v>0.28470329416666662</v>
      </c>
      <c r="M7" s="4">
        <v>0.17689931209328971</v>
      </c>
      <c r="N7" s="4">
        <f>L7-J7</f>
        <v>0.92765715687254913</v>
      </c>
      <c r="O7" s="79">
        <v>3.5999999999999999E-3</v>
      </c>
      <c r="P7" s="79">
        <v>0.01</v>
      </c>
      <c r="Q7" s="4">
        <v>1.1599999999999999</v>
      </c>
      <c r="R7" s="4">
        <v>0.368877491</v>
      </c>
      <c r="S7" s="79">
        <v>5.6483280000000002E-3</v>
      </c>
      <c r="T7" s="79">
        <v>7.4252500000000004E-3</v>
      </c>
    </row>
    <row r="8" spans="1:20" s="18" customFormat="1" x14ac:dyDescent="0.3">
      <c r="A8" s="23" t="s">
        <v>333</v>
      </c>
    </row>
    <row r="9" spans="1:20" s="18" customFormat="1" x14ac:dyDescent="0.3"/>
  </sheetData>
  <mergeCells count="11">
    <mergeCell ref="A1:A3"/>
    <mergeCell ref="B2:C2"/>
    <mergeCell ref="D2:E2"/>
    <mergeCell ref="G2:H2"/>
    <mergeCell ref="J2:K2"/>
    <mergeCell ref="R1:T1"/>
    <mergeCell ref="J1:Q1"/>
    <mergeCell ref="B1:I1"/>
    <mergeCell ref="R2:T2"/>
    <mergeCell ref="O2:P2"/>
    <mergeCell ref="L2:M2"/>
  </mergeCells>
  <conditionalFormatting sqref="G3:G7 O4:O7 S4:S7">
    <cfRule type="cellIs" dxfId="77" priority="7" operator="lessThan">
      <formula>0.0549</formula>
    </cfRule>
  </conditionalFormatting>
  <conditionalFormatting sqref="H4:H7 P4:P7 T4:T7">
    <cfRule type="cellIs" dxfId="76" priority="6" operator="lessThan">
      <formula>0.1</formula>
    </cfRule>
  </conditionalFormatting>
  <conditionalFormatting sqref="F4 F6 N4 N6:N7">
    <cfRule type="cellIs" dxfId="75" priority="4" operator="greaterThan">
      <formula>0</formula>
    </cfRule>
    <cfRule type="cellIs" dxfId="74" priority="5" operator="lessThan">
      <formula>0</formula>
    </cfRule>
  </conditionalFormatting>
  <conditionalFormatting sqref="I4:I7 Q4:Q7">
    <cfRule type="cellIs" dxfId="73" priority="3" operator="greaterThan">
      <formula>1</formula>
    </cfRule>
  </conditionalFormatting>
  <conditionalFormatting sqref="R4:R7">
    <cfRule type="cellIs" dxfId="72" priority="1" operator="greaterThan">
      <formula>0</formula>
    </cfRule>
    <cfRule type="cellIs" dxfId="71" priority="2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18"/>
  <sheetViews>
    <sheetView zoomScale="70" zoomScaleNormal="70" workbookViewId="0">
      <selection activeCell="O21" sqref="O21"/>
    </sheetView>
  </sheetViews>
  <sheetFormatPr defaultColWidth="8.6640625" defaultRowHeight="14.4" x14ac:dyDescent="0.3"/>
  <cols>
    <col min="1" max="1" width="34.88671875" style="1" bestFit="1" customWidth="1"/>
    <col min="2" max="5" width="8.6640625" style="1"/>
    <col min="6" max="6" width="9.88671875" style="1" bestFit="1" customWidth="1"/>
    <col min="7" max="13" width="8.6640625" style="1"/>
    <col min="14" max="14" width="9.88671875" style="1" bestFit="1" customWidth="1"/>
    <col min="15" max="17" width="8.6640625" style="1"/>
    <col min="18" max="18" width="10.33203125" style="1" customWidth="1"/>
    <col min="19" max="16384" width="8.6640625" style="1"/>
  </cols>
  <sheetData>
    <row r="1" spans="1:28" ht="14.4" customHeight="1" x14ac:dyDescent="0.3">
      <c r="A1" s="134" t="s">
        <v>137</v>
      </c>
      <c r="B1" s="134" t="s">
        <v>142</v>
      </c>
      <c r="C1" s="134"/>
      <c r="D1" s="134"/>
      <c r="E1" s="134"/>
      <c r="F1" s="134"/>
      <c r="G1" s="134"/>
      <c r="H1" s="134"/>
      <c r="I1" s="91"/>
      <c r="J1" s="134" t="s">
        <v>143</v>
      </c>
      <c r="K1" s="134"/>
      <c r="L1" s="134"/>
      <c r="M1" s="134"/>
      <c r="N1" s="134"/>
      <c r="O1" s="134"/>
      <c r="P1" s="134"/>
      <c r="Q1" s="91"/>
      <c r="R1" s="91"/>
      <c r="S1" s="134" t="s">
        <v>290</v>
      </c>
      <c r="T1" s="134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4"/>
      <c r="B2" s="131" t="s">
        <v>1029</v>
      </c>
      <c r="C2" s="131"/>
      <c r="D2" s="131" t="s">
        <v>1030</v>
      </c>
      <c r="E2" s="131"/>
      <c r="F2" s="127" t="s">
        <v>1032</v>
      </c>
      <c r="G2" s="134" t="s">
        <v>3</v>
      </c>
      <c r="H2" s="134"/>
      <c r="I2" s="127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134" t="s">
        <v>3</v>
      </c>
      <c r="P2" s="134"/>
      <c r="Q2" s="127" t="s">
        <v>502</v>
      </c>
      <c r="R2" s="144" t="s">
        <v>0</v>
      </c>
      <c r="S2" s="145"/>
      <c r="T2" s="146"/>
      <c r="V2" s="21" t="s">
        <v>141</v>
      </c>
      <c r="W2" s="2" t="s">
        <v>19</v>
      </c>
      <c r="X2" s="4">
        <v>1.5314781029739821</v>
      </c>
      <c r="Y2" s="4">
        <v>2.4739261663425864</v>
      </c>
      <c r="Z2" s="2">
        <v>13</v>
      </c>
      <c r="AA2" s="2">
        <v>21</v>
      </c>
      <c r="AB2" s="79">
        <v>3.1333172266571029E-2</v>
      </c>
    </row>
    <row r="3" spans="1:28" x14ac:dyDescent="0.3">
      <c r="A3" s="98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2" t="s">
        <v>505</v>
      </c>
      <c r="S3" s="91" t="s">
        <v>7</v>
      </c>
      <c r="T3" s="91" t="s">
        <v>8</v>
      </c>
      <c r="V3" s="98"/>
      <c r="W3" s="99"/>
      <c r="X3" s="4"/>
      <c r="Y3" s="4"/>
      <c r="Z3" s="99"/>
      <c r="AA3" s="99"/>
      <c r="AB3" s="79"/>
    </row>
    <row r="4" spans="1:28" x14ac:dyDescent="0.3">
      <c r="A4" s="93" t="s">
        <v>108</v>
      </c>
      <c r="B4" s="4">
        <v>0.13637025205882355</v>
      </c>
      <c r="C4" s="4">
        <v>0.16456408079886942</v>
      </c>
      <c r="D4" s="4">
        <v>0.20431061483333332</v>
      </c>
      <c r="E4" s="4">
        <v>0.14193902372501213</v>
      </c>
      <c r="F4" s="4">
        <f t="shared" ref="F4:F12" si="0">D4-B4</f>
        <v>6.7940362774509766E-2</v>
      </c>
      <c r="G4" s="79">
        <v>0.75659187785922388</v>
      </c>
      <c r="H4" s="79">
        <v>0.34</v>
      </c>
      <c r="I4" s="4">
        <v>0.69</v>
      </c>
      <c r="J4" s="4">
        <v>0.11786732264705882</v>
      </c>
      <c r="K4" s="4">
        <v>0.21155275002810672</v>
      </c>
      <c r="L4" s="4">
        <v>3.6802021277777763E-2</v>
      </c>
      <c r="M4" s="4">
        <v>0.15337266479972864</v>
      </c>
      <c r="N4" s="4">
        <f t="shared" ref="N4:N11" si="1">L4-J4</f>
        <v>-8.1065301369281056E-2</v>
      </c>
      <c r="O4" s="79">
        <v>0.75855694143478614</v>
      </c>
      <c r="P4" s="79">
        <v>0.52</v>
      </c>
      <c r="Q4" s="4">
        <v>1.22</v>
      </c>
      <c r="R4" s="6">
        <v>-3.281235E-3</v>
      </c>
      <c r="S4" s="79">
        <v>0.97233834799999996</v>
      </c>
      <c r="T4" s="79">
        <v>0.33126412900000002</v>
      </c>
      <c r="V4" s="21" t="s">
        <v>144</v>
      </c>
      <c r="W4" s="2" t="s">
        <v>19</v>
      </c>
      <c r="X4" s="4">
        <v>1.938684985575541</v>
      </c>
      <c r="Y4" s="4">
        <v>3.131721899775874</v>
      </c>
      <c r="Z4" s="2">
        <v>13</v>
      </c>
      <c r="AA4" s="2">
        <v>21</v>
      </c>
      <c r="AB4" s="79">
        <v>9.7811953124452705E-3</v>
      </c>
    </row>
    <row r="5" spans="1:28" x14ac:dyDescent="0.3">
      <c r="A5" s="93" t="s">
        <v>520</v>
      </c>
      <c r="B5" s="4">
        <v>-0.31885391123529405</v>
      </c>
      <c r="C5" s="4">
        <v>0.32687873225240693</v>
      </c>
      <c r="D5" s="4">
        <v>0.50116219216666669</v>
      </c>
      <c r="E5" s="4">
        <v>0.2615147780956496</v>
      </c>
      <c r="F5" s="4">
        <f t="shared" si="0"/>
        <v>0.82001610340196074</v>
      </c>
      <c r="G5" s="79">
        <v>5.9158013962730238E-2</v>
      </c>
      <c r="H5" s="79">
        <v>0.06</v>
      </c>
      <c r="I5" s="4">
        <v>0.9</v>
      </c>
      <c r="J5" s="4">
        <v>-0.53980687535294103</v>
      </c>
      <c r="K5" s="4">
        <v>0.36134441904532821</v>
      </c>
      <c r="L5" s="4">
        <v>-2.0910711944444476E-2</v>
      </c>
      <c r="M5" s="4">
        <v>0.30282757546122746</v>
      </c>
      <c r="N5" s="4">
        <f t="shared" si="1"/>
        <v>0.51889616340849654</v>
      </c>
      <c r="O5" s="79">
        <v>0.27936033255892712</v>
      </c>
      <c r="P5" s="79">
        <v>0.27</v>
      </c>
      <c r="Q5" s="4">
        <v>1.03</v>
      </c>
      <c r="R5" s="4">
        <v>0.33472806700000002</v>
      </c>
      <c r="S5" s="79">
        <v>6.2085830000000002E-2</v>
      </c>
      <c r="T5" s="79">
        <v>4.3912547000000003E-2</v>
      </c>
    </row>
    <row r="6" spans="1:28" x14ac:dyDescent="0.3">
      <c r="A6" s="93" t="s">
        <v>521</v>
      </c>
      <c r="B6" s="4">
        <v>0.154853989</v>
      </c>
      <c r="C6" s="4">
        <v>0.16814766088215699</v>
      </c>
      <c r="D6" s="4">
        <v>-4.3051813833333334E-2</v>
      </c>
      <c r="E6" s="4">
        <v>0.16946783110370814</v>
      </c>
      <c r="F6" s="4">
        <f t="shared" si="0"/>
        <v>-0.19790580283333334</v>
      </c>
      <c r="G6" s="79">
        <v>0.41307082785446902</v>
      </c>
      <c r="H6" s="79">
        <v>0.23</v>
      </c>
      <c r="I6" s="4">
        <v>0.67</v>
      </c>
      <c r="J6" s="4">
        <v>0.32965553276470588</v>
      </c>
      <c r="K6" s="4">
        <v>0.17633812509105362</v>
      </c>
      <c r="L6" s="4">
        <v>-8.9758348611111108E-2</v>
      </c>
      <c r="M6" s="4">
        <v>0.10997430858334213</v>
      </c>
      <c r="N6" s="4">
        <f t="shared" si="1"/>
        <v>-0.41941388137581698</v>
      </c>
      <c r="O6" s="79">
        <v>5.3604455431309317E-2</v>
      </c>
      <c r="P6" s="79">
        <v>0.09</v>
      </c>
      <c r="Q6" s="4">
        <v>1.51</v>
      </c>
      <c r="R6" s="4">
        <v>-0.15432992100000001</v>
      </c>
      <c r="S6" s="79">
        <v>7.6293693999999995E-2</v>
      </c>
      <c r="T6" s="79">
        <v>5.1634409999999999E-2</v>
      </c>
    </row>
    <row r="7" spans="1:28" x14ac:dyDescent="0.3">
      <c r="A7" s="93" t="s">
        <v>109</v>
      </c>
      <c r="B7" s="4">
        <v>8.8597020764705894E-2</v>
      </c>
      <c r="C7" s="4">
        <v>0.15754394281152614</v>
      </c>
      <c r="D7" s="4">
        <v>-0.29664751616666668</v>
      </c>
      <c r="E7" s="4">
        <v>0.17224056412417799</v>
      </c>
      <c r="F7" s="4">
        <f t="shared" si="0"/>
        <v>-0.38524453693137256</v>
      </c>
      <c r="G7" s="79">
        <v>0.10838009739814347</v>
      </c>
      <c r="H7" s="79">
        <v>0.1</v>
      </c>
      <c r="I7" s="4">
        <v>0.89</v>
      </c>
      <c r="J7" s="4">
        <v>0.25802521652941174</v>
      </c>
      <c r="K7" s="4">
        <v>0.1789244487474525</v>
      </c>
      <c r="L7" s="4">
        <v>-0.27579222394444447</v>
      </c>
      <c r="M7" s="4">
        <v>0.13231642190647522</v>
      </c>
      <c r="N7" s="4">
        <f t="shared" si="1"/>
        <v>-0.53381744047385626</v>
      </c>
      <c r="O7" s="79">
        <v>2.289658450312948E-2</v>
      </c>
      <c r="P7" s="79">
        <v>0.05</v>
      </c>
      <c r="Q7" s="4">
        <v>1.46</v>
      </c>
      <c r="R7" s="4">
        <v>-0.22976549399999999</v>
      </c>
      <c r="S7" s="79">
        <v>2.5294906999999998E-2</v>
      </c>
      <c r="T7" s="79">
        <v>2.2052868E-2</v>
      </c>
    </row>
    <row r="8" spans="1:28" x14ac:dyDescent="0.3">
      <c r="A8" s="93" t="s">
        <v>107</v>
      </c>
      <c r="B8" s="4">
        <v>9.5431981411764705E-2</v>
      </c>
      <c r="C8" s="4">
        <v>0.26428209120305668</v>
      </c>
      <c r="D8" s="4">
        <v>0.18752642272222225</v>
      </c>
      <c r="E8" s="4">
        <v>0.22188823746278805</v>
      </c>
      <c r="F8" s="4">
        <f t="shared" si="0"/>
        <v>9.2094441310457548E-2</v>
      </c>
      <c r="G8" s="79">
        <v>0.79129118726858183</v>
      </c>
      <c r="H8" s="79">
        <v>0.35</v>
      </c>
      <c r="I8" s="4">
        <v>0.63</v>
      </c>
      <c r="J8" s="4">
        <v>8.1882545588235295E-2</v>
      </c>
      <c r="K8" s="4">
        <v>0.31193303148980733</v>
      </c>
      <c r="L8" s="4">
        <v>3.0106264777777766E-2</v>
      </c>
      <c r="M8" s="4">
        <v>0.21722252456336494</v>
      </c>
      <c r="N8" s="4">
        <f t="shared" si="1"/>
        <v>-5.1776280810457528E-2</v>
      </c>
      <c r="O8" s="79">
        <v>0.89259857421695976</v>
      </c>
      <c r="P8" s="79">
        <v>0.56999999999999995</v>
      </c>
      <c r="Q8" s="4">
        <v>1.1499999999999999</v>
      </c>
      <c r="R8" s="4">
        <v>1.007954E-2</v>
      </c>
      <c r="S8" s="79">
        <v>0.943554958</v>
      </c>
      <c r="T8" s="79">
        <v>0.32651350000000001</v>
      </c>
    </row>
    <row r="9" spans="1:28" x14ac:dyDescent="0.3">
      <c r="A9" s="93" t="s">
        <v>106</v>
      </c>
      <c r="B9" s="4">
        <v>-0.24102705517647055</v>
      </c>
      <c r="C9" s="4">
        <v>0.27964424331570636</v>
      </c>
      <c r="D9" s="4">
        <v>0.44121817133333319</v>
      </c>
      <c r="E9" s="4">
        <v>0.2381856589583394</v>
      </c>
      <c r="F9" s="4">
        <f t="shared" si="0"/>
        <v>0.68224522650980379</v>
      </c>
      <c r="G9" s="79">
        <v>7.2535291702689006E-2</v>
      </c>
      <c r="H9" s="79">
        <v>7.0000000000000007E-2</v>
      </c>
      <c r="I9" s="4">
        <v>0.85</v>
      </c>
      <c r="J9" s="4">
        <v>-0.1567487484117647</v>
      </c>
      <c r="K9" s="4">
        <v>0.26250942908592839</v>
      </c>
      <c r="L9" s="4">
        <v>-5.9168260666666611E-2</v>
      </c>
      <c r="M9" s="4">
        <v>0.27050415798319005</v>
      </c>
      <c r="N9" s="4">
        <f t="shared" si="1"/>
        <v>9.7580487745098088E-2</v>
      </c>
      <c r="O9" s="79">
        <v>0.79733933783210531</v>
      </c>
      <c r="P9" s="79">
        <v>0.54</v>
      </c>
      <c r="Q9" s="4">
        <v>1.0900000000000001</v>
      </c>
      <c r="R9" s="4">
        <v>0.19495642899999999</v>
      </c>
      <c r="S9" s="79">
        <v>0.18159456500000001</v>
      </c>
      <c r="T9" s="79">
        <v>9.9609117999999996E-2</v>
      </c>
    </row>
    <row r="10" spans="1:28" x14ac:dyDescent="0.3">
      <c r="A10" s="93" t="s">
        <v>105</v>
      </c>
      <c r="B10" s="4">
        <v>-0.13645722564705876</v>
      </c>
      <c r="C10" s="4">
        <v>0.24084911943913798</v>
      </c>
      <c r="D10" s="4">
        <v>0.1443739718888889</v>
      </c>
      <c r="E10" s="4">
        <v>0.18219886775164779</v>
      </c>
      <c r="F10" s="4">
        <f t="shared" si="0"/>
        <v>0.28083119753594765</v>
      </c>
      <c r="G10" s="79">
        <v>0.35978819906676557</v>
      </c>
      <c r="H10" s="79">
        <v>0.21</v>
      </c>
      <c r="I10" s="4">
        <v>0.61</v>
      </c>
      <c r="J10" s="4">
        <v>-3.9811987529411785E-2</v>
      </c>
      <c r="K10" s="4">
        <v>0.25070892172345005</v>
      </c>
      <c r="L10" s="4">
        <v>-5.1802522000000017E-2</v>
      </c>
      <c r="M10" s="4">
        <v>0.1912979324947634</v>
      </c>
      <c r="N10" s="4">
        <f t="shared" si="1"/>
        <v>-1.1990534470588232E-2</v>
      </c>
      <c r="O10" s="79">
        <v>0.96991890546950543</v>
      </c>
      <c r="P10" s="79">
        <v>0.6</v>
      </c>
      <c r="Q10" s="4">
        <v>1.1200000000000001</v>
      </c>
      <c r="R10" s="4">
        <v>6.7210166000000002E-2</v>
      </c>
      <c r="S10" s="79">
        <v>0.56360920800000003</v>
      </c>
      <c r="T10" s="79">
        <v>0.22657334200000001</v>
      </c>
    </row>
    <row r="11" spans="1:28" x14ac:dyDescent="0.3">
      <c r="A11" s="93" t="s">
        <v>522</v>
      </c>
      <c r="B11" s="4">
        <v>0.1553582614117647</v>
      </c>
      <c r="C11" s="4">
        <v>0.10984510620441615</v>
      </c>
      <c r="D11" s="4">
        <v>-0.41278342100000009</v>
      </c>
      <c r="E11" s="4">
        <v>0.16369352809892662</v>
      </c>
      <c r="F11" s="4">
        <f t="shared" si="0"/>
        <v>-0.56814168241176477</v>
      </c>
      <c r="G11" s="79">
        <v>7.309412135078075E-3</v>
      </c>
      <c r="H11" s="79">
        <v>0.02</v>
      </c>
      <c r="I11" s="4">
        <v>1.17</v>
      </c>
      <c r="J11" s="4">
        <v>0.43188203070588232</v>
      </c>
      <c r="K11" s="4">
        <v>0.1072810280779547</v>
      </c>
      <c r="L11" s="4">
        <v>-0.27845365944444439</v>
      </c>
      <c r="M11" s="4">
        <v>0.12708421188899338</v>
      </c>
      <c r="N11" s="4">
        <f t="shared" si="1"/>
        <v>-0.71033569015032672</v>
      </c>
      <c r="O11" s="79">
        <v>1.5952065673174864E-4</v>
      </c>
      <c r="P11" s="79">
        <v>1.6999999999999999E-3</v>
      </c>
      <c r="Q11" s="4">
        <v>1.46</v>
      </c>
      <c r="R11" s="4">
        <v>-0.319619343</v>
      </c>
      <c r="S11" s="79">
        <v>1.64795E-4</v>
      </c>
      <c r="T11" s="79">
        <v>5.7469400000000005E-4</v>
      </c>
    </row>
    <row r="12" spans="1:28" x14ac:dyDescent="0.3">
      <c r="A12" s="93" t="s">
        <v>104</v>
      </c>
      <c r="B12" s="4">
        <v>2.5184114882352896E-2</v>
      </c>
      <c r="C12" s="4">
        <v>0.25326978977532538</v>
      </c>
      <c r="D12" s="4">
        <v>0.51094291444444451</v>
      </c>
      <c r="E12" s="4">
        <v>0.22896905019361913</v>
      </c>
      <c r="F12" s="4">
        <f t="shared" si="0"/>
        <v>0.48575879956209161</v>
      </c>
      <c r="G12" s="79">
        <v>0.16435871107536135</v>
      </c>
      <c r="H12" s="79">
        <v>0.12</v>
      </c>
      <c r="I12" s="4">
        <v>0.74</v>
      </c>
      <c r="J12" s="4">
        <v>1.7787696470588251E-2</v>
      </c>
      <c r="K12" s="4">
        <v>0.26944929525706429</v>
      </c>
      <c r="L12" s="4">
        <v>0.18395530483333322</v>
      </c>
      <c r="M12" s="4">
        <v>0.2382577709544747</v>
      </c>
      <c r="N12" s="4">
        <f>L12-J12</f>
        <v>0.16616760836274497</v>
      </c>
      <c r="O12" s="79">
        <v>0.6471921699656793</v>
      </c>
      <c r="P12" s="79">
        <v>0.47</v>
      </c>
      <c r="Q12" s="4">
        <v>1</v>
      </c>
      <c r="R12" s="4">
        <v>0.162981602</v>
      </c>
      <c r="S12" s="79">
        <v>0.243787423</v>
      </c>
      <c r="T12" s="79">
        <v>0.123660382</v>
      </c>
    </row>
    <row r="13" spans="1:28" x14ac:dyDescent="0.3">
      <c r="A13" s="93" t="s">
        <v>523</v>
      </c>
      <c r="B13" s="4">
        <v>6.9466050000000001E-2</v>
      </c>
      <c r="C13" s="4">
        <v>8.4007118085102028E-2</v>
      </c>
      <c r="D13" s="4">
        <v>-0.56184551811111116</v>
      </c>
      <c r="E13" s="4">
        <v>0.16996832633304335</v>
      </c>
      <c r="F13" s="4">
        <f>D13-B13</f>
        <v>-0.63131156811111122</v>
      </c>
      <c r="G13" s="79">
        <v>2.7231959706350839E-3</v>
      </c>
      <c r="H13" s="79">
        <v>0.01</v>
      </c>
      <c r="I13" s="4">
        <v>1.24</v>
      </c>
      <c r="J13" s="4">
        <v>0.31930720247058819</v>
      </c>
      <c r="K13" s="4">
        <v>6.7613380338404791E-2</v>
      </c>
      <c r="L13" s="4">
        <v>-0.29742502183333325</v>
      </c>
      <c r="M13" s="4">
        <v>0.13190745803073731</v>
      </c>
      <c r="N13" s="4">
        <f>L13-J13</f>
        <v>-0.61673222430392149</v>
      </c>
      <c r="O13" s="79">
        <v>3.221186949424748E-4</v>
      </c>
      <c r="P13" s="79">
        <v>2.8E-3</v>
      </c>
      <c r="Q13" s="4">
        <v>1.35</v>
      </c>
      <c r="R13" s="4">
        <v>-0.31201094800000001</v>
      </c>
      <c r="S13" s="79">
        <v>3.2027099999999997E-5</v>
      </c>
      <c r="T13" s="79">
        <v>1.91466E-4</v>
      </c>
    </row>
    <row r="14" spans="1:28" x14ac:dyDescent="0.3">
      <c r="A14" s="93" t="s">
        <v>525</v>
      </c>
      <c r="B14" s="4">
        <v>0.1085255458235294</v>
      </c>
      <c r="C14" s="4">
        <v>0.10644461534681397</v>
      </c>
      <c r="D14" s="4">
        <v>-0.50763350827777787</v>
      </c>
      <c r="E14" s="4">
        <v>0.1816167848179025</v>
      </c>
      <c r="F14" s="4">
        <f>D14-B14</f>
        <v>-0.61615905410130722</v>
      </c>
      <c r="G14" s="79">
        <v>6.8277898669031334E-3</v>
      </c>
      <c r="H14" s="79">
        <v>0.02</v>
      </c>
      <c r="I14" s="4">
        <v>1.17</v>
      </c>
      <c r="J14" s="4">
        <v>0.40099330276470591</v>
      </c>
      <c r="K14" s="4">
        <v>9.858809760146818E-2</v>
      </c>
      <c r="L14" s="4">
        <v>-0.35379687438888896</v>
      </c>
      <c r="M14" s="4">
        <v>0.13908443099161569</v>
      </c>
      <c r="N14" s="4">
        <f>L14-J14</f>
        <v>-0.75479017715359487</v>
      </c>
      <c r="O14" s="79">
        <v>1.1485811494504894E-4</v>
      </c>
      <c r="P14" s="79">
        <v>1.1999999999999999E-3</v>
      </c>
      <c r="Q14" s="4">
        <v>1.49</v>
      </c>
      <c r="R14" s="4">
        <v>-0.34273730800000002</v>
      </c>
      <c r="S14" s="79">
        <v>1.19481E-4</v>
      </c>
      <c r="T14" s="79">
        <v>4.47763E-4</v>
      </c>
    </row>
    <row r="15" spans="1:28" x14ac:dyDescent="0.3">
      <c r="A15" s="93" t="s">
        <v>524</v>
      </c>
      <c r="B15" s="4">
        <v>4.3658583705882367E-2</v>
      </c>
      <c r="C15" s="4">
        <v>0.1094944058661288</v>
      </c>
      <c r="D15" s="4">
        <v>-0.60480874522222217</v>
      </c>
      <c r="E15" s="4">
        <v>0.210682717939077</v>
      </c>
      <c r="F15" s="4">
        <f>D15-B15</f>
        <v>-0.64846732892810455</v>
      </c>
      <c r="G15" s="79">
        <v>1.1303504467823799E-2</v>
      </c>
      <c r="H15" s="79">
        <v>0.02</v>
      </c>
      <c r="I15" s="4">
        <v>1.1399999999999999</v>
      </c>
      <c r="J15" s="4">
        <v>0.33438091817647059</v>
      </c>
      <c r="K15" s="4">
        <v>0.11060871260408317</v>
      </c>
      <c r="L15" s="4">
        <v>-0.28532137344444453</v>
      </c>
      <c r="M15" s="4">
        <v>0.18838758272510364</v>
      </c>
      <c r="N15" s="4">
        <f>L15-J15</f>
        <v>-0.61970229162091517</v>
      </c>
      <c r="O15" s="79">
        <v>8.4910409140379617E-3</v>
      </c>
      <c r="P15" s="79">
        <v>0.03</v>
      </c>
      <c r="Q15" s="4">
        <v>1.1100000000000001</v>
      </c>
      <c r="R15" s="4">
        <v>-0.31704240500000003</v>
      </c>
      <c r="S15" s="79">
        <v>7.2184599999999995E-4</v>
      </c>
      <c r="T15" s="79">
        <v>1.6938910000000001E-3</v>
      </c>
    </row>
    <row r="16" spans="1:28" x14ac:dyDescent="0.3">
      <c r="A16" s="93" t="s">
        <v>526</v>
      </c>
      <c r="B16" s="4">
        <v>3.7575992352941172E-2</v>
      </c>
      <c r="C16" s="4">
        <v>8.1211860684414869E-2</v>
      </c>
      <c r="D16" s="4">
        <v>-0.63421230783333327</v>
      </c>
      <c r="E16" s="4">
        <v>0.18612217928376731</v>
      </c>
      <c r="F16" s="4">
        <f>D16-B16</f>
        <v>-0.67178830018627445</v>
      </c>
      <c r="G16" s="79">
        <v>3.0452275478813906E-3</v>
      </c>
      <c r="H16" s="79">
        <v>0.01</v>
      </c>
      <c r="I16" s="4">
        <v>1.18</v>
      </c>
      <c r="J16" s="4">
        <v>0.296442879117647</v>
      </c>
      <c r="K16" s="4">
        <v>6.9233123382777553E-2</v>
      </c>
      <c r="L16" s="4">
        <v>-0.37827778555555563</v>
      </c>
      <c r="M16" s="4">
        <v>0.16489621139908642</v>
      </c>
      <c r="N16" s="4">
        <f>L16-J16</f>
        <v>-0.67472066467320269</v>
      </c>
      <c r="O16" s="79">
        <v>1.0007394719415696E-3</v>
      </c>
      <c r="P16" s="79">
        <v>0.01</v>
      </c>
      <c r="Q16" s="4">
        <v>1.28</v>
      </c>
      <c r="R16" s="4">
        <v>-0.33662724100000002</v>
      </c>
      <c r="S16" s="79">
        <v>7.7658300000000002E-5</v>
      </c>
      <c r="T16" s="79">
        <v>3.4208799999999999E-4</v>
      </c>
    </row>
    <row r="17" s="18" customFormat="1" x14ac:dyDescent="0.3"/>
    <row r="18" s="18" customFormat="1" x14ac:dyDescent="0.3"/>
  </sheetData>
  <mergeCells count="12">
    <mergeCell ref="A1:A2"/>
    <mergeCell ref="V1:AB1"/>
    <mergeCell ref="B1:H1"/>
    <mergeCell ref="J1:P1"/>
    <mergeCell ref="S1:T1"/>
    <mergeCell ref="B2:C2"/>
    <mergeCell ref="D2:E2"/>
    <mergeCell ref="G2:H2"/>
    <mergeCell ref="J2:K2"/>
    <mergeCell ref="L2:M2"/>
    <mergeCell ref="O2:P2"/>
    <mergeCell ref="R2:T2"/>
  </mergeCells>
  <conditionalFormatting sqref="G4:G16 O4:O16 S4:S16">
    <cfRule type="cellIs" dxfId="70" priority="10" operator="lessThan">
      <formula>0.0549</formula>
    </cfRule>
  </conditionalFormatting>
  <conditionalFormatting sqref="F11 F13:F16 N6:N7 N11 N14:N16">
    <cfRule type="cellIs" dxfId="69" priority="8" operator="lessThan">
      <formula>0</formula>
    </cfRule>
    <cfRule type="cellIs" dxfId="68" priority="9" operator="greaterThan">
      <formula>0</formula>
    </cfRule>
  </conditionalFormatting>
  <conditionalFormatting sqref="N13">
    <cfRule type="cellIs" dxfId="67" priority="5" operator="lessThan">
      <formula>0</formula>
    </cfRule>
    <cfRule type="cellIs" dxfId="66" priority="6" operator="greaterThan">
      <formula>0</formula>
    </cfRule>
  </conditionalFormatting>
  <conditionalFormatting sqref="H4:H16 T4:T16 P4:P16">
    <cfRule type="cellIs" dxfId="65" priority="4" operator="lessThan">
      <formula>0.1</formula>
    </cfRule>
  </conditionalFormatting>
  <conditionalFormatting sqref="I4:I16 Q4:Q16">
    <cfRule type="cellIs" dxfId="64" priority="3" operator="greaterThan">
      <formula>1</formula>
    </cfRule>
  </conditionalFormatting>
  <conditionalFormatting sqref="R7 R11 R13:R16">
    <cfRule type="cellIs" dxfId="63" priority="1" operator="greaterThan">
      <formula>0</formula>
    </cfRule>
    <cfRule type="cellIs" dxfId="62" priority="2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B13"/>
  <sheetViews>
    <sheetView zoomScale="80" zoomScaleNormal="80" workbookViewId="0">
      <selection activeCell="L29" sqref="L29"/>
    </sheetView>
  </sheetViews>
  <sheetFormatPr defaultColWidth="8.6640625" defaultRowHeight="14.4" x14ac:dyDescent="0.3"/>
  <cols>
    <col min="1" max="1" width="52.109375" style="1" bestFit="1" customWidth="1"/>
    <col min="2" max="5" width="8.6640625" style="1"/>
    <col min="6" max="6" width="9.88671875" style="1" bestFit="1" customWidth="1"/>
    <col min="7" max="13" width="8.6640625" style="1"/>
    <col min="14" max="14" width="9.88671875" style="1" bestFit="1" customWidth="1"/>
    <col min="15" max="16384" width="8.6640625" style="1"/>
  </cols>
  <sheetData>
    <row r="1" spans="1:28" ht="14.4" customHeight="1" x14ac:dyDescent="0.3">
      <c r="A1" s="134" t="s">
        <v>148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9" t="s">
        <v>290</v>
      </c>
      <c r="S1" s="140"/>
      <c r="T1" s="141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4"/>
      <c r="B2" s="131" t="s">
        <v>1029</v>
      </c>
      <c r="C2" s="131"/>
      <c r="D2" s="131" t="s">
        <v>1030</v>
      </c>
      <c r="E2" s="131"/>
      <c r="F2" s="127" t="s">
        <v>1032</v>
      </c>
      <c r="G2" s="139" t="s">
        <v>3</v>
      </c>
      <c r="H2" s="141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139" t="s">
        <v>3</v>
      </c>
      <c r="P2" s="141"/>
      <c r="Q2" s="91" t="s">
        <v>502</v>
      </c>
      <c r="R2" s="139" t="s">
        <v>0</v>
      </c>
      <c r="S2" s="140"/>
      <c r="T2" s="141"/>
      <c r="V2" s="21" t="s">
        <v>11</v>
      </c>
      <c r="W2" s="21" t="s">
        <v>12</v>
      </c>
      <c r="X2" s="21" t="s">
        <v>13</v>
      </c>
      <c r="Y2" s="21" t="s">
        <v>14</v>
      </c>
      <c r="Z2" s="21" t="s">
        <v>15</v>
      </c>
      <c r="AA2" s="21" t="s">
        <v>16</v>
      </c>
      <c r="AB2" s="21" t="s">
        <v>17</v>
      </c>
    </row>
    <row r="3" spans="1:28" x14ac:dyDescent="0.3">
      <c r="A3" s="134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1" t="s">
        <v>505</v>
      </c>
      <c r="S3" s="91" t="s">
        <v>7</v>
      </c>
      <c r="T3" s="91" t="s">
        <v>8</v>
      </c>
      <c r="V3" s="21" t="s">
        <v>141</v>
      </c>
      <c r="W3" s="2" t="s">
        <v>19</v>
      </c>
      <c r="X3" s="4">
        <v>1.1021105810227718</v>
      </c>
      <c r="Y3" s="4">
        <v>3.0614182806188102</v>
      </c>
      <c r="Z3" s="2">
        <v>9</v>
      </c>
      <c r="AA3" s="2">
        <v>25.000000000000004</v>
      </c>
      <c r="AB3" s="79">
        <v>1.2965006754831341E-2</v>
      </c>
    </row>
    <row r="4" spans="1:28" x14ac:dyDescent="0.3">
      <c r="A4" s="93" t="s">
        <v>528</v>
      </c>
      <c r="B4" s="4">
        <v>-1.2730855842941176</v>
      </c>
      <c r="C4" s="4">
        <v>0.22351427871042551</v>
      </c>
      <c r="D4" s="4">
        <v>-0.23451244888888878</v>
      </c>
      <c r="E4" s="4">
        <v>0.34547739122400861</v>
      </c>
      <c r="F4" s="4">
        <f>D4-B4</f>
        <v>1.0385731354052288</v>
      </c>
      <c r="G4" s="79">
        <v>1.7367993248397624E-2</v>
      </c>
      <c r="H4" s="79">
        <v>0.03</v>
      </c>
      <c r="I4" s="4">
        <v>1.1399999999999999</v>
      </c>
      <c r="J4" s="4">
        <v>-1.4473623151764703</v>
      </c>
      <c r="K4" s="4">
        <v>0.19835271748712585</v>
      </c>
      <c r="L4" s="4">
        <v>0.29532489666666656</v>
      </c>
      <c r="M4" s="4">
        <v>0.29296838850256651</v>
      </c>
      <c r="N4" s="4">
        <f>L4-J4</f>
        <v>1.7426872118431369</v>
      </c>
      <c r="O4" s="79">
        <v>2.9782960580430316E-5</v>
      </c>
      <c r="P4" s="79">
        <v>5.2999999999999998E-4</v>
      </c>
      <c r="Q4" s="4">
        <v>1.54</v>
      </c>
      <c r="R4" s="4">
        <v>0.695315087</v>
      </c>
      <c r="S4" s="79">
        <v>1.2133100000000001E-5</v>
      </c>
      <c r="T4" s="79">
        <v>9.7200000000000004E-5</v>
      </c>
      <c r="U4"/>
      <c r="V4" s="21" t="s">
        <v>144</v>
      </c>
      <c r="W4" s="2" t="s">
        <v>19</v>
      </c>
      <c r="X4" s="4">
        <v>1.8083279334904674</v>
      </c>
      <c r="Y4" s="4">
        <v>5.0231331485846313</v>
      </c>
      <c r="Z4" s="2">
        <v>9</v>
      </c>
      <c r="AA4" s="2">
        <v>25.000000000000004</v>
      </c>
      <c r="AB4" s="79">
        <v>6.4680547116274844E-4</v>
      </c>
    </row>
    <row r="5" spans="1:28" x14ac:dyDescent="0.3">
      <c r="A5" s="93" t="s">
        <v>529</v>
      </c>
      <c r="B5" s="4">
        <v>-1.4671088868235294</v>
      </c>
      <c r="C5" s="4">
        <v>0.17951742842365223</v>
      </c>
      <c r="D5" s="4">
        <v>8.243526111111113E-2</v>
      </c>
      <c r="E5" s="4">
        <v>0.27444478159070018</v>
      </c>
      <c r="F5" s="4">
        <f t="shared" ref="F5:F12" si="0">D5-B5</f>
        <v>1.5495441479346406</v>
      </c>
      <c r="G5" s="79">
        <v>5.4379381165963866E-5</v>
      </c>
      <c r="H5" s="79">
        <v>8.7000000000000001E-4</v>
      </c>
      <c r="I5" s="4">
        <v>1.45</v>
      </c>
      <c r="J5" s="4">
        <v>-1.5675419099999999</v>
      </c>
      <c r="K5" s="4">
        <v>0.17258007637787706</v>
      </c>
      <c r="L5" s="4">
        <v>-5.7866079777777815E-2</v>
      </c>
      <c r="M5" s="4">
        <v>0.28672376822503237</v>
      </c>
      <c r="N5" s="4">
        <f t="shared" ref="N5:N12" si="1">L5-J5</f>
        <v>1.509675830222222</v>
      </c>
      <c r="O5" s="79">
        <v>1.0775704919795472E-4</v>
      </c>
      <c r="P5" s="79">
        <v>1.1999999999999999E-3</v>
      </c>
      <c r="Q5" s="4">
        <v>1.42</v>
      </c>
      <c r="R5" s="4">
        <v>0.76480499499999999</v>
      </c>
      <c r="S5" s="79">
        <v>1.8609400000000001E-6</v>
      </c>
      <c r="T5" s="79">
        <v>2.23E-5</v>
      </c>
      <c r="U5"/>
      <c r="AB5" s="119"/>
    </row>
    <row r="6" spans="1:28" x14ac:dyDescent="0.3">
      <c r="A6" s="93" t="s">
        <v>530</v>
      </c>
      <c r="B6" s="4">
        <v>-0.56966702670588232</v>
      </c>
      <c r="C6" s="4">
        <v>0.26515630585237471</v>
      </c>
      <c r="D6" s="4">
        <v>0.51706270661111098</v>
      </c>
      <c r="E6" s="4">
        <v>0.32860556294032744</v>
      </c>
      <c r="F6" s="4">
        <f t="shared" si="0"/>
        <v>1.0867297333169934</v>
      </c>
      <c r="G6" s="79">
        <v>1.4905447503163791E-2</v>
      </c>
      <c r="H6" s="79">
        <v>0.03</v>
      </c>
      <c r="I6" s="4">
        <v>0.94</v>
      </c>
      <c r="J6" s="4">
        <v>-0.72213313164705883</v>
      </c>
      <c r="K6" s="4">
        <v>0.27678319614823721</v>
      </c>
      <c r="L6" s="4">
        <v>0.1791065870555556</v>
      </c>
      <c r="M6" s="4">
        <v>0.31741443196156938</v>
      </c>
      <c r="N6" s="4">
        <f t="shared" si="1"/>
        <v>0.90123971870261443</v>
      </c>
      <c r="O6" s="79">
        <v>3.992634041397803E-2</v>
      </c>
      <c r="P6" s="79">
        <v>7.0000000000000007E-2</v>
      </c>
      <c r="Q6" s="4">
        <v>1.02</v>
      </c>
      <c r="R6" s="4">
        <v>0.49699236299999999</v>
      </c>
      <c r="S6" s="79">
        <v>5.2504730000000003E-3</v>
      </c>
      <c r="T6" s="79">
        <v>7.1260890000000004E-3</v>
      </c>
      <c r="U6"/>
    </row>
    <row r="7" spans="1:28" x14ac:dyDescent="0.3">
      <c r="A7" s="93" t="s">
        <v>531</v>
      </c>
      <c r="B7" s="4">
        <v>-0.56083620441176474</v>
      </c>
      <c r="C7" s="4">
        <v>0.28100785620039476</v>
      </c>
      <c r="D7" s="4">
        <v>0.29074875850000015</v>
      </c>
      <c r="E7" s="4">
        <v>0.27454574818749056</v>
      </c>
      <c r="F7" s="4">
        <f t="shared" si="0"/>
        <v>0.85158496291176489</v>
      </c>
      <c r="G7" s="79">
        <v>3.7521393167568112E-2</v>
      </c>
      <c r="H7" s="79">
        <v>0.05</v>
      </c>
      <c r="I7" s="4">
        <v>0.88</v>
      </c>
      <c r="J7" s="4">
        <v>-0.76861621282352932</v>
      </c>
      <c r="K7" s="4">
        <v>0.28645150738346925</v>
      </c>
      <c r="L7" s="4">
        <v>-0.33461065455555555</v>
      </c>
      <c r="M7" s="4">
        <v>0.33702103108986414</v>
      </c>
      <c r="N7" s="4">
        <f t="shared" si="1"/>
        <v>0.43400555826797377</v>
      </c>
      <c r="O7" s="79">
        <v>0.33374211936480663</v>
      </c>
      <c r="P7" s="79">
        <v>0.3</v>
      </c>
      <c r="Q7" s="4">
        <v>0.97</v>
      </c>
      <c r="R7" s="4">
        <v>0.32139762999999999</v>
      </c>
      <c r="S7" s="79">
        <v>7.2966059999999999E-2</v>
      </c>
      <c r="T7" s="79">
        <v>5.0056940000000001E-2</v>
      </c>
      <c r="U7"/>
    </row>
    <row r="8" spans="1:28" x14ac:dyDescent="0.3">
      <c r="A8" s="93" t="s">
        <v>532</v>
      </c>
      <c r="B8" s="4">
        <v>-0.34756548447058822</v>
      </c>
      <c r="C8" s="4">
        <v>0.2496583067497638</v>
      </c>
      <c r="D8" s="4">
        <v>2.9741435444444395E-2</v>
      </c>
      <c r="E8" s="4">
        <v>0.24680977759486283</v>
      </c>
      <c r="F8" s="4">
        <f t="shared" si="0"/>
        <v>0.37730691991503262</v>
      </c>
      <c r="G8" s="79">
        <v>0.2902917061657681</v>
      </c>
      <c r="H8" s="79">
        <v>0.18</v>
      </c>
      <c r="I8" s="4">
        <v>0.73</v>
      </c>
      <c r="J8" s="4">
        <v>-0.54720190270588231</v>
      </c>
      <c r="K8" s="4">
        <v>0.24288001111381433</v>
      </c>
      <c r="L8" s="4">
        <v>-0.30683025683333331</v>
      </c>
      <c r="M8" s="4">
        <v>0.32501847774847203</v>
      </c>
      <c r="N8" s="4">
        <f t="shared" si="1"/>
        <v>0.240371645872549</v>
      </c>
      <c r="O8" s="79">
        <v>0.55786267329423589</v>
      </c>
      <c r="P8" s="79">
        <v>0.43</v>
      </c>
      <c r="Q8" s="4">
        <v>0.95</v>
      </c>
      <c r="R8" s="4">
        <v>0.154419641</v>
      </c>
      <c r="S8" s="79">
        <v>0.34804162100000002</v>
      </c>
      <c r="T8" s="79">
        <v>0.16123390800000001</v>
      </c>
      <c r="U8"/>
    </row>
    <row r="9" spans="1:28" x14ac:dyDescent="0.3">
      <c r="A9" s="93" t="s">
        <v>533</v>
      </c>
      <c r="B9" s="4">
        <v>-0.85539067723529427</v>
      </c>
      <c r="C9" s="4">
        <v>0.21551777368063738</v>
      </c>
      <c r="D9" s="4">
        <v>-0.40293597761111116</v>
      </c>
      <c r="E9" s="4">
        <v>0.22426795237441169</v>
      </c>
      <c r="F9" s="4">
        <f t="shared" si="0"/>
        <v>0.45245469962418311</v>
      </c>
      <c r="G9" s="79">
        <v>0.15520941371799848</v>
      </c>
      <c r="H9" s="79">
        <v>0.12</v>
      </c>
      <c r="I9" s="4">
        <v>0.69</v>
      </c>
      <c r="J9" s="4">
        <v>-0.9081080286470592</v>
      </c>
      <c r="K9" s="4">
        <v>0.24454555439547546</v>
      </c>
      <c r="L9" s="4">
        <v>-0.57290691416666661</v>
      </c>
      <c r="M9" s="4">
        <v>0.24451200627356068</v>
      </c>
      <c r="N9" s="4">
        <f t="shared" si="1"/>
        <v>0.33520111448039258</v>
      </c>
      <c r="O9" s="79">
        <v>0.33945059447906262</v>
      </c>
      <c r="P9" s="79">
        <v>0.3</v>
      </c>
      <c r="Q9" s="4">
        <v>0.77</v>
      </c>
      <c r="R9" s="4">
        <v>0.196913954</v>
      </c>
      <c r="S9" s="79">
        <v>0.12386232699999999</v>
      </c>
      <c r="T9" s="79">
        <v>7.4760189000000005E-2</v>
      </c>
      <c r="U9"/>
    </row>
    <row r="10" spans="1:28" x14ac:dyDescent="0.3">
      <c r="A10" s="93" t="s">
        <v>145</v>
      </c>
      <c r="B10" s="4">
        <v>-3.8328399941176476E-2</v>
      </c>
      <c r="C10" s="4">
        <v>0.22098192420867277</v>
      </c>
      <c r="D10" s="4">
        <v>0.37231205883333335</v>
      </c>
      <c r="E10" s="4">
        <v>0.26597953643882699</v>
      </c>
      <c r="F10" s="4">
        <f t="shared" si="0"/>
        <v>0.41064045877450983</v>
      </c>
      <c r="G10" s="79">
        <v>0.24370239190584389</v>
      </c>
      <c r="H10" s="79">
        <v>0.16</v>
      </c>
      <c r="I10" s="4">
        <v>0.81</v>
      </c>
      <c r="J10" s="4">
        <v>-0.44299007411764713</v>
      </c>
      <c r="K10" s="4">
        <v>0.28615780522351036</v>
      </c>
      <c r="L10" s="4">
        <v>-4.2886718166666671E-2</v>
      </c>
      <c r="M10" s="4">
        <v>0.34465337142388514</v>
      </c>
      <c r="N10" s="4">
        <f t="shared" si="1"/>
        <v>0.40010335595098045</v>
      </c>
      <c r="O10" s="79">
        <v>0.37839130595932491</v>
      </c>
      <c r="P10" s="79">
        <v>0.33</v>
      </c>
      <c r="Q10" s="4">
        <v>1.03</v>
      </c>
      <c r="R10" s="4">
        <v>0.202685954</v>
      </c>
      <c r="S10" s="79">
        <v>0.243184499</v>
      </c>
      <c r="T10" s="79">
        <v>0.123604256</v>
      </c>
      <c r="U10"/>
    </row>
    <row r="11" spans="1:28" x14ac:dyDescent="0.3">
      <c r="A11" s="93" t="s">
        <v>146</v>
      </c>
      <c r="B11" s="4">
        <v>3.8874224117647051E-2</v>
      </c>
      <c r="C11" s="4">
        <v>0.20198194668561509</v>
      </c>
      <c r="D11" s="4">
        <v>0.50765856977777768</v>
      </c>
      <c r="E11" s="4">
        <v>0.22294817835528255</v>
      </c>
      <c r="F11" s="4">
        <f t="shared" si="0"/>
        <v>0.46878434566013061</v>
      </c>
      <c r="G11" s="79">
        <v>0.12875329014180348</v>
      </c>
      <c r="H11" s="79">
        <v>0.11</v>
      </c>
      <c r="I11" s="4">
        <v>0.71</v>
      </c>
      <c r="J11" s="4">
        <v>-0.28429832682352946</v>
      </c>
      <c r="K11" s="4">
        <v>0.23886921070852651</v>
      </c>
      <c r="L11" s="4">
        <v>6.7616369166666621E-2</v>
      </c>
      <c r="M11" s="4">
        <v>0.23281176030497441</v>
      </c>
      <c r="N11" s="4">
        <f t="shared" si="1"/>
        <v>0.35191469599019609</v>
      </c>
      <c r="O11" s="79">
        <v>0.29909504288704841</v>
      </c>
      <c r="P11" s="79">
        <v>0.28000000000000003</v>
      </c>
      <c r="Q11" s="4">
        <v>0.97</v>
      </c>
      <c r="R11" s="4">
        <v>0.20517476000000001</v>
      </c>
      <c r="S11" s="79">
        <v>0.128458287</v>
      </c>
      <c r="T11" s="79">
        <v>7.6696472000000002E-2</v>
      </c>
      <c r="U11"/>
    </row>
    <row r="12" spans="1:28" x14ac:dyDescent="0.3">
      <c r="A12" s="93" t="s">
        <v>147</v>
      </c>
      <c r="B12" s="4">
        <v>-0.97598731088235269</v>
      </c>
      <c r="C12" s="4">
        <v>0.19598575866524573</v>
      </c>
      <c r="D12" s="4">
        <v>0.33885597222222213</v>
      </c>
      <c r="E12" s="4">
        <v>0.27869327702756658</v>
      </c>
      <c r="F12" s="4">
        <f t="shared" si="0"/>
        <v>1.3148432831045749</v>
      </c>
      <c r="G12" s="79">
        <v>5.5825578583575282E-4</v>
      </c>
      <c r="H12" s="79">
        <v>4.4000000000000003E-3</v>
      </c>
      <c r="I12" s="4">
        <v>1.3</v>
      </c>
      <c r="J12" s="4">
        <v>-1.3878174902941172</v>
      </c>
      <c r="K12" s="4">
        <v>0.13332786228879426</v>
      </c>
      <c r="L12" s="4">
        <v>-0.33709348305555559</v>
      </c>
      <c r="M12" s="4">
        <v>0.34694576764302898</v>
      </c>
      <c r="N12" s="4">
        <f t="shared" si="1"/>
        <v>1.0507240072385615</v>
      </c>
      <c r="O12" s="79">
        <v>9.8466761679003884E-3</v>
      </c>
      <c r="P12" s="79">
        <v>0.03</v>
      </c>
      <c r="Q12" s="4">
        <v>1.1100000000000001</v>
      </c>
      <c r="R12" s="4">
        <v>0.59139182300000004</v>
      </c>
      <c r="S12" s="79">
        <v>8.8532899999999994E-5</v>
      </c>
      <c r="T12" s="79">
        <v>3.6209799999999999E-4</v>
      </c>
      <c r="U12"/>
    </row>
    <row r="13" spans="1:28" x14ac:dyDescent="0.3">
      <c r="F13" s="11"/>
    </row>
  </sheetData>
  <mergeCells count="12">
    <mergeCell ref="O2:P2"/>
    <mergeCell ref="G2:H2"/>
    <mergeCell ref="A1:A3"/>
    <mergeCell ref="V1:AB1"/>
    <mergeCell ref="B2:C2"/>
    <mergeCell ref="D2:E2"/>
    <mergeCell ref="J2:K2"/>
    <mergeCell ref="L2:M2"/>
    <mergeCell ref="R1:T1"/>
    <mergeCell ref="R2:T2"/>
    <mergeCell ref="B1:I1"/>
    <mergeCell ref="J1:Q1"/>
  </mergeCells>
  <conditionalFormatting sqref="G4:G12 O4:O12 S4:S12">
    <cfRule type="cellIs" dxfId="61" priority="8" operator="lessThan">
      <formula>0.0549</formula>
    </cfRule>
  </conditionalFormatting>
  <conditionalFormatting sqref="T4:T6 T12">
    <cfRule type="cellIs" dxfId="60" priority="7" operator="lessThan">
      <formula>0.1</formula>
    </cfRule>
  </conditionalFormatting>
  <conditionalFormatting sqref="F4:F7 F12 N4:N6 N12">
    <cfRule type="cellIs" dxfId="59" priority="5" operator="lessThan">
      <formula>0</formula>
    </cfRule>
    <cfRule type="cellIs" dxfId="58" priority="6" operator="greaterThan">
      <formula>0</formula>
    </cfRule>
  </conditionalFormatting>
  <conditionalFormatting sqref="I4:I12 Q4:Q12">
    <cfRule type="cellIs" dxfId="57" priority="4" operator="greaterThan">
      <formula>1</formula>
    </cfRule>
  </conditionalFormatting>
  <conditionalFormatting sqref="R4:R6 R12">
    <cfRule type="cellIs" dxfId="56" priority="2" operator="lessThan">
      <formula>0</formula>
    </cfRule>
    <cfRule type="cellIs" dxfId="55" priority="3" operator="greaterThan">
      <formula>0</formula>
    </cfRule>
  </conditionalFormatting>
  <conditionalFormatting sqref="H4:H12 P4:P12">
    <cfRule type="cellIs" dxfId="54" priority="1" operator="lessThan">
      <formula>0.1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B17"/>
  <sheetViews>
    <sheetView zoomScale="80" zoomScaleNormal="80" workbookViewId="0">
      <selection activeCell="J2" sqref="J2:N2"/>
    </sheetView>
  </sheetViews>
  <sheetFormatPr defaultColWidth="8.6640625" defaultRowHeight="14.4" x14ac:dyDescent="0.3"/>
  <cols>
    <col min="1" max="1" width="25.109375" style="1" customWidth="1"/>
    <col min="2" max="5" width="8.6640625" style="1"/>
    <col min="6" max="6" width="9.88671875" style="1" bestFit="1" customWidth="1"/>
    <col min="7" max="13" width="8.6640625" style="1"/>
    <col min="14" max="14" width="9.88671875" style="1" bestFit="1" customWidth="1"/>
    <col min="15" max="17" width="8.6640625" style="1"/>
    <col min="18" max="18" width="8.5546875" style="1" customWidth="1"/>
    <col min="19" max="16384" width="8.6640625" style="1"/>
  </cols>
  <sheetData>
    <row r="1" spans="1:28" ht="14.4" customHeight="1" x14ac:dyDescent="0.3">
      <c r="A1" s="135" t="s">
        <v>292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9" t="s">
        <v>290</v>
      </c>
      <c r="S1" s="140"/>
      <c r="T1" s="141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5"/>
      <c r="B2" s="131" t="s">
        <v>1029</v>
      </c>
      <c r="C2" s="131"/>
      <c r="D2" s="131" t="s">
        <v>1030</v>
      </c>
      <c r="E2" s="131"/>
      <c r="F2" s="127" t="s">
        <v>1032</v>
      </c>
      <c r="G2" s="134" t="s">
        <v>3</v>
      </c>
      <c r="H2" s="134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134" t="s">
        <v>3</v>
      </c>
      <c r="P2" s="134"/>
      <c r="Q2" s="91" t="s">
        <v>502</v>
      </c>
      <c r="R2" s="139" t="s">
        <v>0</v>
      </c>
      <c r="S2" s="140"/>
      <c r="T2" s="141"/>
      <c r="V2" s="20" t="s">
        <v>11</v>
      </c>
      <c r="W2" s="20" t="s">
        <v>12</v>
      </c>
      <c r="X2" s="20" t="s">
        <v>13</v>
      </c>
      <c r="Y2" s="20" t="s">
        <v>14</v>
      </c>
      <c r="Z2" s="20" t="s">
        <v>15</v>
      </c>
      <c r="AA2" s="20" t="s">
        <v>16</v>
      </c>
      <c r="AB2" s="20" t="s">
        <v>17</v>
      </c>
    </row>
    <row r="3" spans="1:28" x14ac:dyDescent="0.3">
      <c r="A3" s="135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1" t="s">
        <v>505</v>
      </c>
      <c r="S3" s="91" t="s">
        <v>7</v>
      </c>
      <c r="T3" s="91" t="s">
        <v>8</v>
      </c>
      <c r="V3" s="21" t="s">
        <v>141</v>
      </c>
      <c r="W3" s="2" t="s">
        <v>19</v>
      </c>
      <c r="X3" s="4">
        <v>1.5457054217661925</v>
      </c>
      <c r="Y3" s="4">
        <v>2.4969087582376956</v>
      </c>
      <c r="Z3" s="2">
        <v>13</v>
      </c>
      <c r="AA3" s="2">
        <v>21</v>
      </c>
      <c r="AB3" s="79">
        <v>3.0040991027927899E-2</v>
      </c>
    </row>
    <row r="4" spans="1:28" x14ac:dyDescent="0.3">
      <c r="A4" s="93" t="s">
        <v>129</v>
      </c>
      <c r="B4" s="4">
        <v>-0.37596810082352944</v>
      </c>
      <c r="C4" s="4">
        <v>0.36044304106777575</v>
      </c>
      <c r="D4" s="4">
        <v>0.24993595855555562</v>
      </c>
      <c r="E4" s="4">
        <v>0.31213182407697398</v>
      </c>
      <c r="F4" s="4">
        <f>D4-B4</f>
        <v>0.625904059379085</v>
      </c>
      <c r="G4" s="79">
        <v>0.19861113426936552</v>
      </c>
      <c r="H4" s="79">
        <v>0.14000000000000001</v>
      </c>
      <c r="I4" s="4">
        <v>1.1000000000000001</v>
      </c>
      <c r="J4" s="4">
        <v>-1.1061773223529414</v>
      </c>
      <c r="K4" s="4">
        <v>0.35422042284381078</v>
      </c>
      <c r="L4" s="4">
        <v>-0.27152440677777778</v>
      </c>
      <c r="M4" s="4">
        <v>0.35045526528952586</v>
      </c>
      <c r="N4" s="4">
        <f>L4-J4</f>
        <v>0.83465291557516363</v>
      </c>
      <c r="O4" s="79">
        <v>0.10339443387084454</v>
      </c>
      <c r="P4" s="79">
        <v>0.13</v>
      </c>
      <c r="Q4" s="4">
        <v>1.08</v>
      </c>
      <c r="R4" s="4">
        <v>0.36513924399999997</v>
      </c>
      <c r="S4" s="79">
        <v>7.0736250000000001E-2</v>
      </c>
      <c r="T4" s="79">
        <v>4.8793854999999997E-2</v>
      </c>
      <c r="U4"/>
      <c r="V4" s="21" t="s">
        <v>144</v>
      </c>
      <c r="W4" s="2" t="s">
        <v>19</v>
      </c>
      <c r="X4" s="4">
        <v>2.045148378091846</v>
      </c>
      <c r="Y4" s="4">
        <v>3.3037012261483669</v>
      </c>
      <c r="Z4" s="2">
        <v>13</v>
      </c>
      <c r="AA4" s="2">
        <v>21</v>
      </c>
      <c r="AB4" s="79">
        <v>7.3210107186762879E-3</v>
      </c>
    </row>
    <row r="5" spans="1:28" x14ac:dyDescent="0.3">
      <c r="A5" s="93" t="s">
        <v>534</v>
      </c>
      <c r="B5" s="4">
        <v>-2.3571410847647063</v>
      </c>
      <c r="C5" s="4">
        <v>0.41515987533810333</v>
      </c>
      <c r="D5" s="4">
        <v>-0.90262086188888901</v>
      </c>
      <c r="E5" s="4">
        <v>0.39585142494662601</v>
      </c>
      <c r="F5" s="4">
        <f>D5-B5</f>
        <v>1.4545202228758174</v>
      </c>
      <c r="G5" s="79">
        <v>1.6175788675327495E-2</v>
      </c>
      <c r="H5" s="79">
        <v>0.03</v>
      </c>
      <c r="I5" s="4">
        <v>1.07</v>
      </c>
      <c r="J5" s="4">
        <v>-2.8906722155882356</v>
      </c>
      <c r="K5" s="4">
        <v>0.28597592540905936</v>
      </c>
      <c r="L5" s="4">
        <v>-1.5166026495000002</v>
      </c>
      <c r="M5" s="4">
        <v>0.44871294787359545</v>
      </c>
      <c r="N5" s="4">
        <f>L5-J5</f>
        <v>1.3740695660882354</v>
      </c>
      <c r="O5" s="79">
        <v>1.5207994896136732E-2</v>
      </c>
      <c r="P5" s="79">
        <v>0.04</v>
      </c>
      <c r="Q5" s="4">
        <v>1.1599999999999999</v>
      </c>
      <c r="R5" s="4">
        <v>0.70714744699999998</v>
      </c>
      <c r="S5" s="79">
        <v>2.616925E-3</v>
      </c>
      <c r="T5" s="79">
        <v>4.3228709999999998E-3</v>
      </c>
      <c r="U5"/>
    </row>
    <row r="6" spans="1:28" x14ac:dyDescent="0.3">
      <c r="A6" s="93" t="s">
        <v>130</v>
      </c>
      <c r="B6" s="4">
        <v>5.1984360941176415E-2</v>
      </c>
      <c r="C6" s="4">
        <v>0.2327103079711455</v>
      </c>
      <c r="D6" s="4">
        <v>-3.9931237055555555E-2</v>
      </c>
      <c r="E6" s="4">
        <v>0.21014143876948777</v>
      </c>
      <c r="F6" s="4">
        <f>D6-B6</f>
        <v>-9.1915597996731963E-2</v>
      </c>
      <c r="G6" s="79">
        <v>0.77127869401168514</v>
      </c>
      <c r="H6" s="79">
        <v>0.35</v>
      </c>
      <c r="I6" s="4">
        <v>1.02</v>
      </c>
      <c r="J6" s="4">
        <v>-0.14299568788235298</v>
      </c>
      <c r="K6" s="4">
        <v>0.33238199004873947</v>
      </c>
      <c r="L6" s="4">
        <v>-0.19938197694444451</v>
      </c>
      <c r="M6" s="4">
        <v>0.25599672555446501</v>
      </c>
      <c r="N6" s="4">
        <f>L6-J6</f>
        <v>-5.6386289062091532E-2</v>
      </c>
      <c r="O6" s="79">
        <v>0.89396830586288001</v>
      </c>
      <c r="P6" s="79">
        <v>0.56999999999999995</v>
      </c>
      <c r="Q6" s="4">
        <v>0.99</v>
      </c>
      <c r="R6" s="4">
        <v>-3.7075471999999998E-2</v>
      </c>
      <c r="S6" s="79">
        <v>0.816532535</v>
      </c>
      <c r="T6" s="79">
        <v>0.29973804999999998</v>
      </c>
      <c r="U6"/>
    </row>
    <row r="7" spans="1:28" x14ac:dyDescent="0.3">
      <c r="A7" s="93" t="s">
        <v>128</v>
      </c>
      <c r="B7" s="4">
        <v>-0.2117388868823529</v>
      </c>
      <c r="C7" s="4">
        <v>0.40841934916323552</v>
      </c>
      <c r="D7" s="4">
        <v>0.46806156655555559</v>
      </c>
      <c r="E7" s="4">
        <v>0.27336681721308104</v>
      </c>
      <c r="F7" s="4">
        <f>D7-B7</f>
        <v>0.67980045343790851</v>
      </c>
      <c r="G7" s="79">
        <v>0.17744559526025364</v>
      </c>
      <c r="H7" s="79">
        <v>0.13</v>
      </c>
      <c r="I7" s="4">
        <v>1.04</v>
      </c>
      <c r="J7" s="4">
        <v>-0.67410478017647069</v>
      </c>
      <c r="K7" s="4">
        <v>0.37952177264221731</v>
      </c>
      <c r="L7" s="4">
        <v>-4.9526818999999993E-2</v>
      </c>
      <c r="M7" s="4">
        <v>0.37601087864282584</v>
      </c>
      <c r="N7" s="4">
        <f>L7-J7</f>
        <v>0.62457796117647069</v>
      </c>
      <c r="O7" s="79">
        <v>0.25076063271223792</v>
      </c>
      <c r="P7" s="79">
        <v>0.25</v>
      </c>
      <c r="Q7" s="4">
        <v>1.1000000000000001</v>
      </c>
      <c r="R7" s="4">
        <v>0.32609460400000001</v>
      </c>
      <c r="S7" s="79">
        <v>0.13778317800000001</v>
      </c>
      <c r="T7" s="79">
        <v>7.9897425999999994E-2</v>
      </c>
      <c r="U7"/>
    </row>
    <row r="8" spans="1:28" x14ac:dyDescent="0.3">
      <c r="A8" s="93" t="s">
        <v>535</v>
      </c>
      <c r="B8" s="4">
        <v>-1.3515719400588233</v>
      </c>
      <c r="C8" s="4">
        <v>0.49198813754812987</v>
      </c>
      <c r="D8" s="4">
        <v>-0.32365045716666668</v>
      </c>
      <c r="E8" s="4">
        <v>0.39079088241681964</v>
      </c>
      <c r="F8" s="4">
        <f>D8-B8</f>
        <v>1.0279214828921566</v>
      </c>
      <c r="G8" s="79">
        <v>0.11196343279937802</v>
      </c>
      <c r="H8" s="79">
        <v>0.1</v>
      </c>
      <c r="I8" s="4">
        <v>1.1100000000000001</v>
      </c>
      <c r="J8" s="4">
        <v>-2.0986011565882348</v>
      </c>
      <c r="K8" s="4">
        <v>0.38655591420517016</v>
      </c>
      <c r="L8" s="4">
        <v>-1.0449773584999997</v>
      </c>
      <c r="M8" s="4">
        <v>0.47404425752148954</v>
      </c>
      <c r="N8" s="4">
        <f>L8-J8</f>
        <v>1.053623798088235</v>
      </c>
      <c r="O8" s="79">
        <v>9.4608301027248806E-2</v>
      </c>
      <c r="P8" s="79">
        <v>0.12</v>
      </c>
      <c r="Q8" s="4">
        <v>1.06</v>
      </c>
      <c r="R8" s="4">
        <v>0.52038631999999996</v>
      </c>
      <c r="S8" s="79">
        <v>3.8102588999999999E-2</v>
      </c>
      <c r="T8" s="79">
        <v>3.0275539000000001E-2</v>
      </c>
      <c r="U8"/>
    </row>
    <row r="9" spans="1:28" x14ac:dyDescent="0.3">
      <c r="A9" s="93" t="s">
        <v>131</v>
      </c>
      <c r="B9" s="4">
        <v>-0.19141843358823538</v>
      </c>
      <c r="C9" s="4">
        <v>0.40657619525999961</v>
      </c>
      <c r="D9" s="4">
        <v>1.3965066111110763E-3</v>
      </c>
      <c r="E9" s="4">
        <v>0.33938903356626471</v>
      </c>
      <c r="F9" s="4">
        <f t="shared" ref="F9:F16" si="0">D9-B9</f>
        <v>0.19281494019934645</v>
      </c>
      <c r="G9" s="79">
        <v>0.71823055942041081</v>
      </c>
      <c r="H9" s="79">
        <v>0.33</v>
      </c>
      <c r="I9" s="4">
        <v>0.97</v>
      </c>
      <c r="J9" s="4">
        <v>-0.42192692852941183</v>
      </c>
      <c r="K9" s="4">
        <v>0.41470368777854183</v>
      </c>
      <c r="L9" s="4">
        <v>-0.72538088722222227</v>
      </c>
      <c r="M9" s="4">
        <v>0.32550274444401267</v>
      </c>
      <c r="N9" s="4">
        <f t="shared" ref="N9:N16" si="1">L9-J9</f>
        <v>-0.30345395869281044</v>
      </c>
      <c r="O9" s="79">
        <v>0.56906608158457916</v>
      </c>
      <c r="P9" s="79">
        <v>0.43</v>
      </c>
      <c r="Q9" s="4">
        <v>1.29</v>
      </c>
      <c r="R9" s="4">
        <v>-2.7659755000000001E-2</v>
      </c>
      <c r="S9" s="79">
        <v>0.90296145500000002</v>
      </c>
      <c r="T9" s="79">
        <v>0.31759936900000002</v>
      </c>
      <c r="U9"/>
    </row>
    <row r="10" spans="1:28" x14ac:dyDescent="0.3">
      <c r="A10" s="93" t="s">
        <v>536</v>
      </c>
      <c r="B10" s="4">
        <v>0.22312340470588235</v>
      </c>
      <c r="C10" s="4">
        <v>0.16042938457024131</v>
      </c>
      <c r="D10" s="4">
        <v>-0.21682699916666667</v>
      </c>
      <c r="E10" s="4">
        <v>0.2084419221400115</v>
      </c>
      <c r="F10" s="4">
        <f t="shared" si="0"/>
        <v>-0.43995040387254902</v>
      </c>
      <c r="G10" s="79">
        <v>0.10434008548633833</v>
      </c>
      <c r="H10" s="79">
        <v>0.09</v>
      </c>
      <c r="I10" s="4">
        <v>0.89</v>
      </c>
      <c r="J10" s="4">
        <v>0.30705685429411761</v>
      </c>
      <c r="K10" s="4">
        <v>0.17967207900623314</v>
      </c>
      <c r="L10" s="4">
        <v>-0.57147068749999996</v>
      </c>
      <c r="M10" s="4">
        <v>0.1998230525632721</v>
      </c>
      <c r="N10" s="4">
        <f t="shared" si="1"/>
        <v>-0.87852754179411763</v>
      </c>
      <c r="O10" s="79">
        <v>2.5345510932950344E-3</v>
      </c>
      <c r="P10" s="79">
        <v>0.01</v>
      </c>
      <c r="Q10" s="4">
        <v>1.72</v>
      </c>
      <c r="R10" s="4">
        <v>-0.32961948600000002</v>
      </c>
      <c r="S10" s="79">
        <v>1.1115336999999999E-2</v>
      </c>
      <c r="T10" s="79">
        <v>1.2436335999999999E-2</v>
      </c>
      <c r="U10"/>
    </row>
    <row r="11" spans="1:28" x14ac:dyDescent="0.3">
      <c r="A11" s="93" t="s">
        <v>134</v>
      </c>
      <c r="B11" s="4">
        <v>6.0194897882352952E-2</v>
      </c>
      <c r="C11" s="4">
        <v>0.12920762149359361</v>
      </c>
      <c r="D11" s="4">
        <v>-0.15704253066666668</v>
      </c>
      <c r="E11" s="4">
        <v>0.19304660617638048</v>
      </c>
      <c r="F11" s="4">
        <f>D11-B11</f>
        <v>-0.21723742854901962</v>
      </c>
      <c r="G11" s="79">
        <v>0.35732262044198082</v>
      </c>
      <c r="H11" s="79">
        <v>0.21</v>
      </c>
      <c r="I11" s="4">
        <v>0.92</v>
      </c>
      <c r="J11" s="4">
        <v>6.369556076470588E-2</v>
      </c>
      <c r="K11" s="4">
        <v>0.18788749801361102</v>
      </c>
      <c r="L11" s="4">
        <v>0.20744386722222224</v>
      </c>
      <c r="M11" s="4">
        <v>0.20463888668996655</v>
      </c>
      <c r="N11" s="4">
        <f>L11-J11</f>
        <v>0.14374830645751635</v>
      </c>
      <c r="O11" s="79">
        <v>0.60831592066410867</v>
      </c>
      <c r="P11" s="79">
        <v>0.45</v>
      </c>
      <c r="Q11" s="4">
        <v>0.35</v>
      </c>
      <c r="R11" s="4">
        <v>-1.8372281000000001E-2</v>
      </c>
      <c r="S11" s="79">
        <v>0.86235681900000005</v>
      </c>
      <c r="T11" s="79">
        <v>0.309323878</v>
      </c>
      <c r="U11"/>
    </row>
    <row r="12" spans="1:28" x14ac:dyDescent="0.3">
      <c r="A12" s="93" t="s">
        <v>133</v>
      </c>
      <c r="B12" s="4">
        <v>3.9409501058823578E-2</v>
      </c>
      <c r="C12" s="4">
        <v>0.20372195902830414</v>
      </c>
      <c r="D12" s="4">
        <v>-0.36344226811111113</v>
      </c>
      <c r="E12" s="4">
        <v>0.26848816153031241</v>
      </c>
      <c r="F12" s="4">
        <f>D12-B12</f>
        <v>-0.4028517691699347</v>
      </c>
      <c r="G12" s="79">
        <v>0.24097069807948457</v>
      </c>
      <c r="H12" s="79">
        <v>0.16</v>
      </c>
      <c r="I12" s="4">
        <v>0.94</v>
      </c>
      <c r="J12" s="4">
        <v>0.2555127888235294</v>
      </c>
      <c r="K12" s="4">
        <v>0.35036226941966681</v>
      </c>
      <c r="L12" s="4">
        <v>8.0051356611111152E-2</v>
      </c>
      <c r="M12" s="4">
        <v>0.3295607481915418</v>
      </c>
      <c r="N12" s="4">
        <f>L12-J12</f>
        <v>-0.17546143221241825</v>
      </c>
      <c r="O12" s="79">
        <v>0.71762069258106509</v>
      </c>
      <c r="P12" s="79">
        <v>0.5</v>
      </c>
      <c r="Q12" s="4">
        <v>0.2</v>
      </c>
      <c r="R12" s="4">
        <v>-0.14457829999999999</v>
      </c>
      <c r="S12" s="79">
        <v>0.40021127099999998</v>
      </c>
      <c r="T12" s="79">
        <v>0.175678159</v>
      </c>
      <c r="U12"/>
    </row>
    <row r="13" spans="1:28" x14ac:dyDescent="0.3">
      <c r="A13" s="93" t="s">
        <v>132</v>
      </c>
      <c r="B13" s="4">
        <v>6.7478205294117782E-3</v>
      </c>
      <c r="C13" s="4">
        <v>0.15715093420732565</v>
      </c>
      <c r="D13" s="4">
        <v>-0.55357532533333342</v>
      </c>
      <c r="E13" s="4">
        <v>0.31376075373552037</v>
      </c>
      <c r="F13" s="4">
        <f t="shared" si="0"/>
        <v>-0.56032314586274523</v>
      </c>
      <c r="G13" s="79">
        <v>0.12292162356920056</v>
      </c>
      <c r="H13" s="79">
        <v>0.1</v>
      </c>
      <c r="I13" s="4">
        <v>0.99</v>
      </c>
      <c r="J13" s="4">
        <v>-0.10220751147058817</v>
      </c>
      <c r="K13" s="4">
        <v>0.35334911260464091</v>
      </c>
      <c r="L13" s="4">
        <v>-0.83821695983333344</v>
      </c>
      <c r="M13" s="4">
        <v>0.33197290221843223</v>
      </c>
      <c r="N13" s="4">
        <f t="shared" si="1"/>
        <v>-0.73600944836274529</v>
      </c>
      <c r="O13" s="79">
        <v>0.13860038491220239</v>
      </c>
      <c r="P13" s="79">
        <v>0.16</v>
      </c>
      <c r="Q13" s="4">
        <v>1.31</v>
      </c>
      <c r="R13" s="4">
        <v>-0.32408314900000001</v>
      </c>
      <c r="S13" s="79">
        <v>9.0337269999999997E-2</v>
      </c>
      <c r="T13" s="79">
        <v>5.8439785000000001E-2</v>
      </c>
      <c r="U13"/>
    </row>
    <row r="14" spans="1:28" x14ac:dyDescent="0.3">
      <c r="A14" s="93" t="s">
        <v>136</v>
      </c>
      <c r="B14" s="4">
        <v>-0.41844107123529417</v>
      </c>
      <c r="C14" s="4">
        <v>0.20596534840998601</v>
      </c>
      <c r="D14" s="4">
        <v>0.42860977799999994</v>
      </c>
      <c r="E14" s="4">
        <v>0.16035374969261118</v>
      </c>
      <c r="F14" s="4">
        <f>D14-B14</f>
        <v>0.84705084923529417</v>
      </c>
      <c r="G14" s="79">
        <v>2.8361999802550796E-3</v>
      </c>
      <c r="H14" s="79">
        <v>0.01</v>
      </c>
      <c r="I14" s="4">
        <v>1.1499999999999999</v>
      </c>
      <c r="J14" s="4">
        <v>-0.63416127682352952</v>
      </c>
      <c r="K14" s="4">
        <v>0.23501027710472333</v>
      </c>
      <c r="L14" s="4">
        <v>0.26298502138888885</v>
      </c>
      <c r="M14" s="4">
        <v>0.20614589167530353</v>
      </c>
      <c r="N14" s="4">
        <f>L14-J14</f>
        <v>0.89714629821241831</v>
      </c>
      <c r="O14" s="79">
        <v>7.2013985677076963E-3</v>
      </c>
      <c r="P14" s="79">
        <v>0.02</v>
      </c>
      <c r="Q14" s="4">
        <v>1.05</v>
      </c>
      <c r="R14" s="4">
        <v>0.43604928700000001</v>
      </c>
      <c r="S14" s="79">
        <v>8.2042699999999998E-4</v>
      </c>
      <c r="T14" s="79">
        <v>1.8636900000000001E-3</v>
      </c>
      <c r="U14"/>
    </row>
    <row r="15" spans="1:28" x14ac:dyDescent="0.3">
      <c r="A15" s="93" t="s">
        <v>537</v>
      </c>
      <c r="B15" s="4">
        <v>-0.22427692194117646</v>
      </c>
      <c r="C15" s="4">
        <v>0.13106612184373728</v>
      </c>
      <c r="D15" s="4">
        <v>0.13507526049999999</v>
      </c>
      <c r="E15" s="4">
        <v>0.1660255335879868</v>
      </c>
      <c r="F15" s="4">
        <f>D15-B15</f>
        <v>0.35935218244117645</v>
      </c>
      <c r="G15" s="79">
        <v>9.913808878817508E-2</v>
      </c>
      <c r="H15" s="79">
        <v>0.09</v>
      </c>
      <c r="I15" s="4">
        <v>0.77</v>
      </c>
      <c r="J15" s="4">
        <v>-0.54986298976470582</v>
      </c>
      <c r="K15" s="4">
        <v>0.1573311703258973</v>
      </c>
      <c r="L15" s="4">
        <v>0.13910885688888885</v>
      </c>
      <c r="M15" s="4">
        <v>0.17380807852101321</v>
      </c>
      <c r="N15" s="4">
        <f>L15-J15</f>
        <v>0.68897184665359468</v>
      </c>
      <c r="O15" s="79">
        <v>5.9876822228913705E-3</v>
      </c>
      <c r="P15" s="79">
        <v>0.02</v>
      </c>
      <c r="Q15" s="4">
        <v>1.06</v>
      </c>
      <c r="R15" s="4">
        <v>0.26208100699999998</v>
      </c>
      <c r="S15" s="79">
        <v>6.8934560000000001E-3</v>
      </c>
      <c r="T15" s="79">
        <v>8.7417080000000008E-3</v>
      </c>
      <c r="U15"/>
    </row>
    <row r="16" spans="1:28" x14ac:dyDescent="0.3">
      <c r="A16" s="93" t="s">
        <v>135</v>
      </c>
      <c r="B16" s="4">
        <v>-0.26157158341176467</v>
      </c>
      <c r="C16" s="4">
        <v>0.18166785286118989</v>
      </c>
      <c r="D16" s="4">
        <v>0.30846011722222222</v>
      </c>
      <c r="E16" s="4">
        <v>0.20274285828385066</v>
      </c>
      <c r="F16" s="4">
        <f t="shared" si="0"/>
        <v>0.57003170063398689</v>
      </c>
      <c r="G16" s="79">
        <v>4.4075043259710074E-2</v>
      </c>
      <c r="H16" s="79">
        <v>0.05</v>
      </c>
      <c r="I16" s="4">
        <v>0.91</v>
      </c>
      <c r="J16" s="4">
        <v>-0.62899776094117643</v>
      </c>
      <c r="K16" s="4">
        <v>0.15746228613794777</v>
      </c>
      <c r="L16" s="4">
        <v>0.24756487044444439</v>
      </c>
      <c r="M16" s="4">
        <v>0.22090508044970991</v>
      </c>
      <c r="N16" s="4">
        <f t="shared" si="1"/>
        <v>0.87656263138562085</v>
      </c>
      <c r="O16" s="79">
        <v>2.9634630793355997E-3</v>
      </c>
      <c r="P16" s="79">
        <v>0.01</v>
      </c>
      <c r="Q16" s="4">
        <v>1.1499999999999999</v>
      </c>
      <c r="R16" s="4">
        <v>0.36164858300000002</v>
      </c>
      <c r="S16" s="79">
        <v>4.045318E-3</v>
      </c>
      <c r="T16" s="79">
        <v>5.8712570000000004E-3</v>
      </c>
      <c r="U16"/>
    </row>
    <row r="17" spans="6:6" x14ac:dyDescent="0.3">
      <c r="F17" s="11"/>
    </row>
  </sheetData>
  <mergeCells count="12">
    <mergeCell ref="A1:A3"/>
    <mergeCell ref="V1:AB1"/>
    <mergeCell ref="B2:C2"/>
    <mergeCell ref="D2:E2"/>
    <mergeCell ref="J2:K2"/>
    <mergeCell ref="L2:M2"/>
    <mergeCell ref="G2:H2"/>
    <mergeCell ref="O2:P2"/>
    <mergeCell ref="R2:T2"/>
    <mergeCell ref="R1:T1"/>
    <mergeCell ref="B1:I1"/>
    <mergeCell ref="J1:Q1"/>
  </mergeCells>
  <conditionalFormatting sqref="G4:G16 O4:O16 S4:S16">
    <cfRule type="cellIs" dxfId="53" priority="8" operator="lessThan">
      <formula>0.0549</formula>
    </cfRule>
  </conditionalFormatting>
  <conditionalFormatting sqref="F5 F14 F16 N5 N10 N14:N16">
    <cfRule type="cellIs" dxfId="52" priority="5" operator="lessThan">
      <formula>0</formula>
    </cfRule>
    <cfRule type="cellIs" dxfId="51" priority="6" operator="greaterThan">
      <formula>0</formula>
    </cfRule>
  </conditionalFormatting>
  <conditionalFormatting sqref="H4:H16 P4:P16 T4:T16">
    <cfRule type="cellIs" dxfId="50" priority="4" operator="lessThan">
      <formula>0.1</formula>
    </cfRule>
  </conditionalFormatting>
  <conditionalFormatting sqref="I4:I16 Q4:Q16">
    <cfRule type="cellIs" dxfId="49" priority="3" operator="greaterThan">
      <formula>1</formula>
    </cfRule>
  </conditionalFormatting>
  <conditionalFormatting sqref="R5 R8 R10 R14:R16">
    <cfRule type="cellIs" dxfId="48" priority="1" operator="greaterThan">
      <formula>0</formula>
    </cfRule>
    <cfRule type="cellIs" dxfId="47" priority="2" operator="lessThan">
      <formula>0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C28"/>
  <sheetViews>
    <sheetView zoomScale="70" zoomScaleNormal="70" workbookViewId="0">
      <selection activeCell="O36" sqref="O36:P36"/>
    </sheetView>
  </sheetViews>
  <sheetFormatPr defaultColWidth="8.6640625" defaultRowHeight="14.4" x14ac:dyDescent="0.3"/>
  <cols>
    <col min="1" max="1" width="13.44140625" style="1" customWidth="1"/>
    <col min="2" max="2" width="28.44140625" style="1" bestFit="1" customWidth="1"/>
    <col min="3" max="6" width="8.6640625" style="1"/>
    <col min="7" max="7" width="9.88671875" style="1" bestFit="1" customWidth="1"/>
    <col min="8" max="14" width="8.6640625" style="1"/>
    <col min="15" max="15" width="9.88671875" style="1" bestFit="1" customWidth="1"/>
    <col min="16" max="16384" width="8.6640625" style="1"/>
  </cols>
  <sheetData>
    <row r="1" spans="1:29" x14ac:dyDescent="0.3">
      <c r="A1" s="135" t="s">
        <v>1026</v>
      </c>
      <c r="B1" s="134" t="s">
        <v>41</v>
      </c>
      <c r="C1" s="139" t="s">
        <v>142</v>
      </c>
      <c r="D1" s="140"/>
      <c r="E1" s="140"/>
      <c r="F1" s="140"/>
      <c r="G1" s="140"/>
      <c r="H1" s="140"/>
      <c r="I1" s="140"/>
      <c r="J1" s="141"/>
      <c r="K1" s="139" t="s">
        <v>143</v>
      </c>
      <c r="L1" s="140"/>
      <c r="M1" s="140"/>
      <c r="N1" s="140"/>
      <c r="O1" s="140"/>
      <c r="P1" s="140"/>
      <c r="Q1" s="140"/>
      <c r="R1" s="141"/>
      <c r="S1" s="139" t="s">
        <v>290</v>
      </c>
      <c r="T1" s="140"/>
      <c r="U1" s="141"/>
      <c r="W1" s="136" t="s">
        <v>9</v>
      </c>
      <c r="X1" s="137"/>
      <c r="Y1" s="137"/>
      <c r="Z1" s="137"/>
      <c r="AA1" s="137"/>
      <c r="AB1" s="137"/>
      <c r="AC1" s="138"/>
    </row>
    <row r="2" spans="1:29" x14ac:dyDescent="0.3">
      <c r="A2" s="135"/>
      <c r="B2" s="134"/>
      <c r="C2" s="131" t="s">
        <v>1029</v>
      </c>
      <c r="D2" s="131"/>
      <c r="E2" s="131" t="s">
        <v>1030</v>
      </c>
      <c r="F2" s="131"/>
      <c r="G2" s="127" t="s">
        <v>1032</v>
      </c>
      <c r="H2" s="139" t="s">
        <v>3</v>
      </c>
      <c r="I2" s="141"/>
      <c r="J2" s="91" t="s">
        <v>502</v>
      </c>
      <c r="K2" s="131" t="s">
        <v>1029</v>
      </c>
      <c r="L2" s="131"/>
      <c r="M2" s="131" t="s">
        <v>1030</v>
      </c>
      <c r="N2" s="131"/>
      <c r="O2" s="127" t="s">
        <v>1032</v>
      </c>
      <c r="P2" s="139" t="s">
        <v>3</v>
      </c>
      <c r="Q2" s="141"/>
      <c r="R2" s="91" t="s">
        <v>502</v>
      </c>
      <c r="S2" s="139" t="s">
        <v>0</v>
      </c>
      <c r="T2" s="140"/>
      <c r="U2" s="141"/>
      <c r="W2" s="7" t="s">
        <v>11</v>
      </c>
      <c r="X2" s="7" t="s">
        <v>12</v>
      </c>
      <c r="Y2" s="7" t="s">
        <v>13</v>
      </c>
      <c r="Z2" s="7" t="s">
        <v>14</v>
      </c>
      <c r="AA2" s="7" t="s">
        <v>15</v>
      </c>
      <c r="AB2" s="7" t="s">
        <v>16</v>
      </c>
      <c r="AC2" s="7" t="s">
        <v>17</v>
      </c>
    </row>
    <row r="3" spans="1:29" x14ac:dyDescent="0.3">
      <c r="A3" s="135"/>
      <c r="B3" s="134"/>
      <c r="C3" s="91" t="s">
        <v>4</v>
      </c>
      <c r="D3" s="91" t="s">
        <v>5</v>
      </c>
      <c r="E3" s="91" t="s">
        <v>4</v>
      </c>
      <c r="F3" s="91" t="s">
        <v>5</v>
      </c>
      <c r="G3" s="91" t="s">
        <v>6</v>
      </c>
      <c r="H3" s="91" t="s">
        <v>7</v>
      </c>
      <c r="I3" s="91" t="s">
        <v>8</v>
      </c>
      <c r="J3" s="91" t="s">
        <v>503</v>
      </c>
      <c r="K3" s="91" t="s">
        <v>4</v>
      </c>
      <c r="L3" s="91" t="s">
        <v>5</v>
      </c>
      <c r="M3" s="91" t="s">
        <v>4</v>
      </c>
      <c r="N3" s="91" t="s">
        <v>5</v>
      </c>
      <c r="O3" s="91" t="s">
        <v>6</v>
      </c>
      <c r="P3" s="91" t="s">
        <v>7</v>
      </c>
      <c r="Q3" s="91" t="s">
        <v>8</v>
      </c>
      <c r="R3" s="91" t="s">
        <v>503</v>
      </c>
      <c r="S3" s="91" t="s">
        <v>505</v>
      </c>
      <c r="T3" s="91" t="s">
        <v>7</v>
      </c>
      <c r="U3" s="91" t="s">
        <v>8</v>
      </c>
      <c r="W3" s="21" t="s">
        <v>141</v>
      </c>
      <c r="X3" s="2" t="s">
        <v>19</v>
      </c>
      <c r="Y3" s="4">
        <v>8.1155209279427556</v>
      </c>
      <c r="Z3" s="4">
        <v>3.8813360959726224</v>
      </c>
      <c r="AA3" s="2">
        <v>23</v>
      </c>
      <c r="AB3" s="2">
        <v>11</v>
      </c>
      <c r="AC3" s="79">
        <v>1.1711966395370503E-2</v>
      </c>
    </row>
    <row r="4" spans="1:29" x14ac:dyDescent="0.3">
      <c r="A4" s="2">
        <v>1</v>
      </c>
      <c r="B4" s="93" t="s">
        <v>23</v>
      </c>
      <c r="C4" s="4">
        <v>-1.4510020827647054</v>
      </c>
      <c r="D4" s="4">
        <v>7.5570490235294094E-2</v>
      </c>
      <c r="E4" s="4">
        <v>-1.2598132899999996</v>
      </c>
      <c r="F4" s="4">
        <v>0.14693079759802855</v>
      </c>
      <c r="G4" s="4">
        <f t="shared" ref="G4:G26" si="0">E4-C4</f>
        <v>0.19118879276470579</v>
      </c>
      <c r="H4" s="79">
        <v>0.25802423114012002</v>
      </c>
      <c r="I4" s="79">
        <v>0.17</v>
      </c>
      <c r="J4" s="4">
        <v>0.66</v>
      </c>
      <c r="K4" s="4">
        <v>-1.5265725729999995</v>
      </c>
      <c r="L4" s="4">
        <v>0</v>
      </c>
      <c r="M4" s="4">
        <v>-1.3500819504999995</v>
      </c>
      <c r="N4" s="4">
        <v>0.12117475707513194</v>
      </c>
      <c r="O4" s="4">
        <f t="shared" ref="O4:O26" si="1">M4-K4</f>
        <v>0.17649062250000003</v>
      </c>
      <c r="P4" s="79">
        <v>0.16347727153438504</v>
      </c>
      <c r="Q4" s="79">
        <v>0.18</v>
      </c>
      <c r="R4" s="4">
        <v>0.67</v>
      </c>
      <c r="S4" s="4">
        <v>9.1919853999999995E-2</v>
      </c>
      <c r="T4" s="79">
        <v>6.803084895011613E-2</v>
      </c>
      <c r="U4" s="79">
        <v>4.7581258713760802E-2</v>
      </c>
      <c r="W4" s="21" t="s">
        <v>144</v>
      </c>
      <c r="X4" s="2" t="s">
        <v>19</v>
      </c>
      <c r="Y4" s="4">
        <v>7.3890814828003624</v>
      </c>
      <c r="Z4" s="4">
        <v>3.5339085352523472</v>
      </c>
      <c r="AA4" s="2">
        <v>23</v>
      </c>
      <c r="AB4" s="2">
        <v>11</v>
      </c>
      <c r="AC4" s="79">
        <v>1.6889582802336871E-2</v>
      </c>
    </row>
    <row r="5" spans="1:29" x14ac:dyDescent="0.3">
      <c r="A5" s="2">
        <v>1</v>
      </c>
      <c r="B5" s="93" t="s">
        <v>24</v>
      </c>
      <c r="C5" s="4">
        <v>-3.2121077419411757</v>
      </c>
      <c r="D5" s="4">
        <v>0.5977807180468484</v>
      </c>
      <c r="E5" s="4">
        <v>-0.18532151749999995</v>
      </c>
      <c r="F5" s="4">
        <v>0.51583036931847948</v>
      </c>
      <c r="G5" s="4">
        <f t="shared" si="0"/>
        <v>3.0267862244411758</v>
      </c>
      <c r="H5" s="79">
        <v>5.5785933983024073E-4</v>
      </c>
      <c r="I5" s="79">
        <v>4.4000000000000003E-3</v>
      </c>
      <c r="J5" s="4">
        <v>1.27</v>
      </c>
      <c r="K5" s="4">
        <v>-4.0754285832941175</v>
      </c>
      <c r="L5" s="4">
        <v>0.4176107272240005</v>
      </c>
      <c r="M5" s="4">
        <v>-1.2017527305</v>
      </c>
      <c r="N5" s="4">
        <v>0.62256018731986451</v>
      </c>
      <c r="O5" s="4">
        <f t="shared" si="1"/>
        <v>2.8736758527941175</v>
      </c>
      <c r="P5" s="79">
        <v>6.1700994552353259E-4</v>
      </c>
      <c r="Q5" s="79">
        <v>4.0000000000000001E-3</v>
      </c>
      <c r="R5" s="4">
        <v>1.32</v>
      </c>
      <c r="S5" s="4">
        <v>1.475115519</v>
      </c>
      <c r="T5" s="79">
        <v>7.4009856253582864E-5</v>
      </c>
      <c r="U5" s="79">
        <v>3.31837924524928E-4</v>
      </c>
      <c r="V5" s="66"/>
    </row>
    <row r="6" spans="1:29" x14ac:dyDescent="0.3">
      <c r="A6" s="2">
        <v>1</v>
      </c>
      <c r="B6" s="93" t="s">
        <v>25</v>
      </c>
      <c r="C6" s="4">
        <v>-1.9884213645882358</v>
      </c>
      <c r="D6" s="4">
        <v>0.42748908832762217</v>
      </c>
      <c r="E6" s="4">
        <v>-0.22952390922222213</v>
      </c>
      <c r="F6" s="4">
        <v>0.40572740092636406</v>
      </c>
      <c r="G6" s="4">
        <f t="shared" si="0"/>
        <v>1.7588974553660137</v>
      </c>
      <c r="H6" s="79">
        <v>5.3360060334591026E-3</v>
      </c>
      <c r="I6" s="79">
        <v>0.02</v>
      </c>
      <c r="J6" s="4">
        <v>1.08</v>
      </c>
      <c r="K6" s="4">
        <v>-2.4767635147058815</v>
      </c>
      <c r="L6" s="4">
        <v>0.35524675677334716</v>
      </c>
      <c r="M6" s="4">
        <v>-1.0432838341666666</v>
      </c>
      <c r="N6" s="4">
        <v>0.43896124389065155</v>
      </c>
      <c r="O6" s="4">
        <f t="shared" si="1"/>
        <v>1.4334796805392149</v>
      </c>
      <c r="P6" s="79">
        <v>1.6201137400557314E-2</v>
      </c>
      <c r="Q6" s="79">
        <v>0.04</v>
      </c>
      <c r="R6" s="4">
        <v>0.95</v>
      </c>
      <c r="S6" s="4">
        <v>0.79809428400000004</v>
      </c>
      <c r="T6" s="79">
        <v>2.8625006571835021E-3</v>
      </c>
      <c r="U6" s="79">
        <v>4.5779434892705799E-3</v>
      </c>
      <c r="V6" s="66"/>
    </row>
    <row r="7" spans="1:29" x14ac:dyDescent="0.3">
      <c r="A7" s="2">
        <v>1</v>
      </c>
      <c r="B7" s="93" t="s">
        <v>28</v>
      </c>
      <c r="C7" s="4">
        <v>-1.7306989409411759</v>
      </c>
      <c r="D7" s="4">
        <v>0.28060529115094468</v>
      </c>
      <c r="E7" s="4">
        <v>-0.910611169722222</v>
      </c>
      <c r="F7" s="4">
        <v>0.32202947939668053</v>
      </c>
      <c r="G7" s="4">
        <f t="shared" si="0"/>
        <v>0.82008777121895393</v>
      </c>
      <c r="H7" s="79">
        <v>6.3637902116061795E-2</v>
      </c>
      <c r="I7" s="79">
        <v>0.06</v>
      </c>
      <c r="J7" s="4">
        <v>1</v>
      </c>
      <c r="K7" s="4">
        <v>-2.039020930470588</v>
      </c>
      <c r="L7" s="4">
        <v>0.10851353052941161</v>
      </c>
      <c r="M7" s="4">
        <v>-1.4066339231111109</v>
      </c>
      <c r="N7" s="4">
        <v>0.3415534629540849</v>
      </c>
      <c r="O7" s="4">
        <f t="shared" si="1"/>
        <v>0.63238700735947706</v>
      </c>
      <c r="P7" s="79">
        <v>9.2613478134372568E-2</v>
      </c>
      <c r="Q7" s="79">
        <v>0.12</v>
      </c>
      <c r="R7" s="4">
        <v>0.71</v>
      </c>
      <c r="S7" s="4">
        <v>0.36311869499999999</v>
      </c>
      <c r="T7" s="79">
        <v>3.7099082010340068E-2</v>
      </c>
      <c r="U7" s="79">
        <v>2.9699302629898599E-2</v>
      </c>
      <c r="V7" s="66"/>
    </row>
    <row r="8" spans="1:29" x14ac:dyDescent="0.3">
      <c r="A8" s="2">
        <v>1</v>
      </c>
      <c r="B8" s="93" t="s">
        <v>31</v>
      </c>
      <c r="C8" s="4">
        <v>-0.70854700647058833</v>
      </c>
      <c r="D8" s="4">
        <v>0.18205826234545819</v>
      </c>
      <c r="E8" s="4">
        <v>0.40637168866666673</v>
      </c>
      <c r="F8" s="4">
        <v>0.14434267009605381</v>
      </c>
      <c r="G8" s="4">
        <f t="shared" si="0"/>
        <v>1.1149186951372552</v>
      </c>
      <c r="H8" s="79">
        <v>3.8394091788050439E-5</v>
      </c>
      <c r="I8" s="79">
        <v>6.8999999999999997E-4</v>
      </c>
      <c r="J8" s="4">
        <v>1.6</v>
      </c>
      <c r="K8" s="4">
        <v>-0.67031235735294126</v>
      </c>
      <c r="L8" s="4">
        <v>0.11265674776921195</v>
      </c>
      <c r="M8" s="4">
        <v>0.25656599411111114</v>
      </c>
      <c r="N8" s="4">
        <v>0.17005812832867698</v>
      </c>
      <c r="O8" s="4">
        <f t="shared" si="1"/>
        <v>0.9268783514640524</v>
      </c>
      <c r="P8" s="79">
        <v>8.8655495101863652E-5</v>
      </c>
      <c r="Q8" s="79">
        <v>1.1999999999999999E-3</v>
      </c>
      <c r="R8" s="4">
        <v>1.46</v>
      </c>
      <c r="S8" s="4">
        <v>0.51044926199999996</v>
      </c>
      <c r="T8" s="79">
        <v>6.6797293519360724E-7</v>
      </c>
      <c r="U8" s="79">
        <v>1.04824637265741E-5</v>
      </c>
      <c r="V8" s="66"/>
    </row>
    <row r="9" spans="1:29" x14ac:dyDescent="0.3">
      <c r="A9" s="2">
        <v>1</v>
      </c>
      <c r="B9" s="93" t="s">
        <v>35</v>
      </c>
      <c r="C9" s="4">
        <v>-2.0750260882352971E-2</v>
      </c>
      <c r="D9" s="4">
        <v>0.23992627827820212</v>
      </c>
      <c r="E9" s="4">
        <v>0.38760364472222225</v>
      </c>
      <c r="F9" s="4">
        <v>0.22308758526655664</v>
      </c>
      <c r="G9" s="4">
        <f t="shared" si="0"/>
        <v>0.40835390560457524</v>
      </c>
      <c r="H9" s="79">
        <v>0.22147153833279618</v>
      </c>
      <c r="I9" s="79">
        <v>0.15</v>
      </c>
      <c r="J9" s="4">
        <v>1.02</v>
      </c>
      <c r="K9" s="4">
        <v>-0.39791524170588233</v>
      </c>
      <c r="L9" s="4">
        <v>0.18312034858918086</v>
      </c>
      <c r="M9" s="4">
        <v>0.42875679455555565</v>
      </c>
      <c r="N9" s="4">
        <v>0.33577032032528975</v>
      </c>
      <c r="O9" s="4">
        <f t="shared" si="1"/>
        <v>0.82667203626143793</v>
      </c>
      <c r="P9" s="79">
        <v>3.9989471785748174E-2</v>
      </c>
      <c r="Q9" s="79">
        <v>7.0000000000000007E-2</v>
      </c>
      <c r="R9" s="4">
        <v>1.01</v>
      </c>
      <c r="S9" s="4">
        <v>0.30875648500000002</v>
      </c>
      <c r="T9" s="79">
        <v>3.0132628650529989E-2</v>
      </c>
      <c r="U9" s="79">
        <v>2.5474463996726999E-2</v>
      </c>
      <c r="V9" s="66"/>
    </row>
    <row r="10" spans="1:29" x14ac:dyDescent="0.3">
      <c r="A10" s="2">
        <v>1</v>
      </c>
      <c r="B10" s="93" t="s">
        <v>36</v>
      </c>
      <c r="C10" s="4">
        <v>0.13191848335294118</v>
      </c>
      <c r="D10" s="4">
        <v>0.18224267263354924</v>
      </c>
      <c r="E10" s="4">
        <v>0.77617257194444444</v>
      </c>
      <c r="F10" s="4">
        <v>0.35113362273686799</v>
      </c>
      <c r="G10" s="4">
        <f t="shared" si="0"/>
        <v>0.64425408859150324</v>
      </c>
      <c r="H10" s="79">
        <v>0.11574387722028391</v>
      </c>
      <c r="I10" s="79">
        <v>0.1</v>
      </c>
      <c r="J10" s="4">
        <v>0.85</v>
      </c>
      <c r="K10" s="4">
        <v>-2.7326170647058817E-2</v>
      </c>
      <c r="L10" s="4">
        <v>0.26653803985073626</v>
      </c>
      <c r="M10" s="4">
        <v>-0.24388089122222223</v>
      </c>
      <c r="N10" s="4">
        <v>0.2693252793839101</v>
      </c>
      <c r="O10" s="4">
        <f t="shared" si="1"/>
        <v>-0.21655472057516342</v>
      </c>
      <c r="P10" s="79">
        <v>0.57152886228630151</v>
      </c>
      <c r="Q10" s="79">
        <v>0.43</v>
      </c>
      <c r="R10" s="4">
        <v>1.42</v>
      </c>
      <c r="S10" s="4">
        <v>0.10692484200000001</v>
      </c>
      <c r="T10" s="79">
        <v>0.49261964665034819</v>
      </c>
      <c r="U10" s="79">
        <v>0.20580775775548299</v>
      </c>
      <c r="V10" s="66"/>
    </row>
    <row r="11" spans="1:29" x14ac:dyDescent="0.3">
      <c r="A11" s="2">
        <v>1</v>
      </c>
      <c r="B11" s="93" t="s">
        <v>37</v>
      </c>
      <c r="C11" s="4">
        <v>-2.4091578594117644</v>
      </c>
      <c r="D11" s="4">
        <v>0.54551392573508839</v>
      </c>
      <c r="E11" s="4">
        <v>-0.27339228611111094</v>
      </c>
      <c r="F11" s="4">
        <v>0.55414891289762602</v>
      </c>
      <c r="G11" s="4">
        <f t="shared" si="0"/>
        <v>2.1357655733006533</v>
      </c>
      <c r="H11" s="79">
        <v>9.6772632087039328E-3</v>
      </c>
      <c r="I11" s="79">
        <v>0.02</v>
      </c>
      <c r="J11" s="4">
        <v>1.1599999999999999</v>
      </c>
      <c r="K11" s="4">
        <v>-3.1936742774117639</v>
      </c>
      <c r="L11" s="4">
        <v>0.40985670127170709</v>
      </c>
      <c r="M11" s="4">
        <v>-1.6484015111111112</v>
      </c>
      <c r="N11" s="4">
        <v>0.6011741173581171</v>
      </c>
      <c r="O11" s="4">
        <f t="shared" si="1"/>
        <v>1.5452727663006527</v>
      </c>
      <c r="P11" s="79">
        <v>4.2140116264439906E-2</v>
      </c>
      <c r="Q11" s="79">
        <v>0.08</v>
      </c>
      <c r="R11" s="4">
        <v>0.99</v>
      </c>
      <c r="S11" s="4">
        <v>0.92025958500000005</v>
      </c>
      <c r="T11" s="79">
        <v>2.1163794083645052E-3</v>
      </c>
      <c r="U11" s="79">
        <v>3.7474938203323001E-3</v>
      </c>
      <c r="V11" s="66"/>
    </row>
    <row r="12" spans="1:29" x14ac:dyDescent="0.3">
      <c r="A12" s="2">
        <v>1</v>
      </c>
      <c r="B12" s="93" t="s">
        <v>40</v>
      </c>
      <c r="C12" s="4">
        <v>-0.31383541852941177</v>
      </c>
      <c r="D12" s="4">
        <v>0.46932250190164493</v>
      </c>
      <c r="E12" s="4">
        <v>0.7863453081666667</v>
      </c>
      <c r="F12" s="4">
        <v>0.3768111007362322</v>
      </c>
      <c r="G12" s="4">
        <f t="shared" si="0"/>
        <v>1.1001807266960784</v>
      </c>
      <c r="H12" s="79">
        <v>7.716481145601993E-2</v>
      </c>
      <c r="I12" s="79">
        <v>0.08</v>
      </c>
      <c r="J12" s="4">
        <v>1.1000000000000001</v>
      </c>
      <c r="K12" s="4">
        <v>-0.11379926117647059</v>
      </c>
      <c r="L12" s="4">
        <v>0.3890998887024692</v>
      </c>
      <c r="M12" s="4">
        <v>1.296926575888889</v>
      </c>
      <c r="N12" s="4">
        <v>0.44217954972874057</v>
      </c>
      <c r="O12" s="4">
        <f t="shared" si="1"/>
        <v>1.4107258370653597</v>
      </c>
      <c r="P12" s="79">
        <v>2.2505782734798589E-2</v>
      </c>
      <c r="Q12" s="79">
        <v>0.05</v>
      </c>
      <c r="R12" s="4">
        <v>0.96</v>
      </c>
      <c r="S12" s="4">
        <v>0.62772664099999997</v>
      </c>
      <c r="T12" s="79">
        <v>1.541021191244288E-2</v>
      </c>
      <c r="U12" s="79">
        <v>1.5773383450448299E-2</v>
      </c>
      <c r="V12" s="66"/>
    </row>
    <row r="13" spans="1:29" x14ac:dyDescent="0.3">
      <c r="A13" s="2">
        <v>2</v>
      </c>
      <c r="B13" s="93" t="s">
        <v>10</v>
      </c>
      <c r="C13" s="4">
        <v>-0.86240733594117636</v>
      </c>
      <c r="D13" s="4">
        <v>0.52682551643633613</v>
      </c>
      <c r="E13" s="4">
        <v>1.4882509050000001</v>
      </c>
      <c r="F13" s="4">
        <v>0.48888963900576565</v>
      </c>
      <c r="G13" s="4">
        <f t="shared" si="0"/>
        <v>2.3506582409411765</v>
      </c>
      <c r="H13" s="79">
        <v>2.5350906030688638E-3</v>
      </c>
      <c r="I13" s="79">
        <v>0.01</v>
      </c>
      <c r="J13" s="4">
        <v>1.1399999999999999</v>
      </c>
      <c r="K13" s="4">
        <v>-1.3007191969411767</v>
      </c>
      <c r="L13" s="4">
        <v>0.43657366509179113</v>
      </c>
      <c r="M13" s="4">
        <v>0.32834054150000003</v>
      </c>
      <c r="N13" s="4">
        <v>0.63274242330542219</v>
      </c>
      <c r="O13" s="4">
        <f t="shared" si="1"/>
        <v>1.6290597384411767</v>
      </c>
      <c r="P13" s="79">
        <v>4.2511066357334454E-2</v>
      </c>
      <c r="Q13" s="79">
        <v>0.08</v>
      </c>
      <c r="R13" s="4">
        <v>1.05</v>
      </c>
      <c r="S13" s="4">
        <v>0.99492949500000005</v>
      </c>
      <c r="T13" s="79">
        <v>2.7494248769545137E-3</v>
      </c>
      <c r="U13" s="79">
        <v>4.4695635013271501E-3</v>
      </c>
      <c r="V13" s="66"/>
    </row>
    <row r="14" spans="1:29" x14ac:dyDescent="0.3">
      <c r="A14" s="2">
        <v>2</v>
      </c>
      <c r="B14" s="93" t="s">
        <v>18</v>
      </c>
      <c r="C14" s="4">
        <v>-3.2540192331176487</v>
      </c>
      <c r="D14" s="4">
        <v>0.42078005986861061</v>
      </c>
      <c r="E14" s="4">
        <v>-0.81123308494444446</v>
      </c>
      <c r="F14" s="4">
        <v>0.57479219113224433</v>
      </c>
      <c r="G14" s="4">
        <f t="shared" si="0"/>
        <v>2.4427861481732043</v>
      </c>
      <c r="H14" s="79">
        <v>1.74462786266178E-3</v>
      </c>
      <c r="I14" s="79">
        <v>0.01</v>
      </c>
      <c r="J14" s="4">
        <v>1.25</v>
      </c>
      <c r="K14" s="4">
        <v>-3.3816149848823538</v>
      </c>
      <c r="L14" s="4">
        <v>0.35536884846270955</v>
      </c>
      <c r="M14" s="4">
        <v>-2.0405945104444445</v>
      </c>
      <c r="N14" s="4">
        <v>0.53582953610094319</v>
      </c>
      <c r="O14" s="4">
        <f t="shared" si="1"/>
        <v>1.3410204744379093</v>
      </c>
      <c r="P14" s="79">
        <v>4.5841596301424717E-2</v>
      </c>
      <c r="Q14" s="79">
        <v>0.08</v>
      </c>
      <c r="R14" s="4">
        <v>0.92</v>
      </c>
      <c r="S14" s="4">
        <v>0.94595165599999997</v>
      </c>
      <c r="T14" s="79">
        <v>4.0154358873377436E-3</v>
      </c>
      <c r="U14" s="79">
        <v>5.8617694607574497E-3</v>
      </c>
      <c r="V14" s="66"/>
    </row>
    <row r="15" spans="1:29" x14ac:dyDescent="0.3">
      <c r="A15" s="2">
        <v>2</v>
      </c>
      <c r="B15" s="93" t="s">
        <v>20</v>
      </c>
      <c r="C15" s="4">
        <v>-0.23185331823529404</v>
      </c>
      <c r="D15" s="4">
        <v>0.41357475564510382</v>
      </c>
      <c r="E15" s="4">
        <v>-1.1774575598333334</v>
      </c>
      <c r="F15" s="4">
        <v>0.42675518161429121</v>
      </c>
      <c r="G15" s="4">
        <f t="shared" si="0"/>
        <v>-0.94560424159803946</v>
      </c>
      <c r="H15" s="79">
        <v>0.12110304061874144</v>
      </c>
      <c r="I15" s="79">
        <v>0.1</v>
      </c>
      <c r="J15" s="4">
        <v>0.81</v>
      </c>
      <c r="K15" s="4">
        <v>-3.1380005882350622E-4</v>
      </c>
      <c r="L15" s="4">
        <v>0.31906835414983908</v>
      </c>
      <c r="M15" s="4">
        <v>-2.0425435225555555</v>
      </c>
      <c r="N15" s="4">
        <v>0.44402332445458992</v>
      </c>
      <c r="O15" s="4">
        <f t="shared" si="1"/>
        <v>-2.0422297224967321</v>
      </c>
      <c r="P15" s="79">
        <v>7.7326227296703465E-4</v>
      </c>
      <c r="Q15" s="79">
        <v>4.7999999999999996E-3</v>
      </c>
      <c r="R15" s="4">
        <v>1.55</v>
      </c>
      <c r="S15" s="4">
        <v>-0.746958491</v>
      </c>
      <c r="T15" s="79">
        <v>3.3445654575765039E-3</v>
      </c>
      <c r="U15" s="79">
        <v>5.1205939266834597E-3</v>
      </c>
      <c r="V15" s="66"/>
    </row>
    <row r="16" spans="1:29" x14ac:dyDescent="0.3">
      <c r="A16" s="2">
        <v>2</v>
      </c>
      <c r="B16" s="93" t="s">
        <v>21</v>
      </c>
      <c r="C16" s="4">
        <v>0.24546952929411758</v>
      </c>
      <c r="D16" s="4">
        <v>0.37129634726070987</v>
      </c>
      <c r="E16" s="4">
        <v>0.86750610755555568</v>
      </c>
      <c r="F16" s="4">
        <v>0.26145191845918059</v>
      </c>
      <c r="G16" s="4">
        <f t="shared" si="0"/>
        <v>0.6220365782614381</v>
      </c>
      <c r="H16" s="79">
        <v>0.18124117956510144</v>
      </c>
      <c r="I16" s="79">
        <v>0.13</v>
      </c>
      <c r="J16" s="4">
        <v>0.77</v>
      </c>
      <c r="K16" s="4">
        <v>-0.17682908558823529</v>
      </c>
      <c r="L16" s="4">
        <v>0.24100439697983239</v>
      </c>
      <c r="M16" s="4">
        <v>0.35474892622222221</v>
      </c>
      <c r="N16" s="4">
        <v>0.19308904719151965</v>
      </c>
      <c r="O16" s="4">
        <f t="shared" si="1"/>
        <v>0.5315780118104575</v>
      </c>
      <c r="P16" s="79">
        <v>9.512864195293258E-2</v>
      </c>
      <c r="Q16" s="79">
        <v>0.12</v>
      </c>
      <c r="R16" s="4">
        <v>0.92</v>
      </c>
      <c r="S16" s="4">
        <v>0.28840364800000001</v>
      </c>
      <c r="T16" s="79">
        <v>0.10091503447532446</v>
      </c>
      <c r="U16" s="79">
        <v>6.3504932970129602E-2</v>
      </c>
      <c r="V16" s="66"/>
    </row>
    <row r="17" spans="1:22" x14ac:dyDescent="0.3">
      <c r="A17" s="2">
        <v>2</v>
      </c>
      <c r="B17" s="93" t="s">
        <v>22</v>
      </c>
      <c r="C17" s="4">
        <v>-0.8561528745294118</v>
      </c>
      <c r="D17" s="4">
        <v>0.32968688157543008</v>
      </c>
      <c r="E17" s="4">
        <v>0.18381258811111112</v>
      </c>
      <c r="F17" s="4">
        <v>0.20811424885064053</v>
      </c>
      <c r="G17" s="4">
        <f t="shared" si="0"/>
        <v>1.0399654626405228</v>
      </c>
      <c r="H17" s="79">
        <v>1.2715782434761543E-2</v>
      </c>
      <c r="I17" s="79">
        <v>0.02</v>
      </c>
      <c r="J17" s="4">
        <v>1.0900000000000001</v>
      </c>
      <c r="K17" s="4">
        <v>-0.84289121041176474</v>
      </c>
      <c r="L17" s="4">
        <v>0.24177048665692166</v>
      </c>
      <c r="M17" s="4">
        <v>-0.1171180696111111</v>
      </c>
      <c r="N17" s="4">
        <v>0.22149050320511104</v>
      </c>
      <c r="O17" s="4">
        <f t="shared" si="1"/>
        <v>0.72577314080065358</v>
      </c>
      <c r="P17" s="79">
        <v>3.3989236697240507E-2</v>
      </c>
      <c r="Q17" s="79">
        <v>7.0000000000000007E-2</v>
      </c>
      <c r="R17" s="4">
        <v>0.94</v>
      </c>
      <c r="S17" s="4">
        <v>0.44143465100000001</v>
      </c>
      <c r="T17" s="79">
        <v>5.7113257125434285E-3</v>
      </c>
      <c r="U17" s="79">
        <v>7.43768346754471E-3</v>
      </c>
      <c r="V17" s="66"/>
    </row>
    <row r="18" spans="1:22" x14ac:dyDescent="0.3">
      <c r="A18" s="2">
        <v>2</v>
      </c>
      <c r="B18" s="93" t="s">
        <v>26</v>
      </c>
      <c r="C18" s="4">
        <v>0.15863033105882346</v>
      </c>
      <c r="D18" s="4">
        <v>0.34536618876219077</v>
      </c>
      <c r="E18" s="4">
        <v>-0.57916377066666669</v>
      </c>
      <c r="F18" s="4">
        <v>0.3740900768946181</v>
      </c>
      <c r="G18" s="4">
        <f t="shared" si="0"/>
        <v>-0.73779410172549009</v>
      </c>
      <c r="H18" s="79">
        <v>0.15676805963677021</v>
      </c>
      <c r="I18" s="79">
        <v>0.12</v>
      </c>
      <c r="J18" s="4">
        <v>1.02</v>
      </c>
      <c r="K18" s="4">
        <v>0.23042746417647056</v>
      </c>
      <c r="L18" s="4">
        <v>0.14538995714530117</v>
      </c>
      <c r="M18" s="4">
        <v>-0.41888535905555557</v>
      </c>
      <c r="N18" s="4">
        <v>0.25492649836219278</v>
      </c>
      <c r="O18" s="4">
        <f t="shared" si="1"/>
        <v>-0.6493128232320261</v>
      </c>
      <c r="P18" s="79">
        <v>3.5627720969830801E-2</v>
      </c>
      <c r="Q18" s="79">
        <v>7.0000000000000007E-2</v>
      </c>
      <c r="R18" s="4">
        <v>0.84</v>
      </c>
      <c r="S18" s="4">
        <v>-0.346776731</v>
      </c>
      <c r="T18" s="79">
        <v>0.15471174010448296</v>
      </c>
      <c r="U18" s="79">
        <v>8.8286658350929595E-2</v>
      </c>
      <c r="V18" s="66"/>
    </row>
    <row r="19" spans="1:22" x14ac:dyDescent="0.3">
      <c r="A19" s="2">
        <v>2</v>
      </c>
      <c r="B19" s="93" t="s">
        <v>27</v>
      </c>
      <c r="C19" s="4">
        <v>-1.5626644529411742E-2</v>
      </c>
      <c r="D19" s="4">
        <v>0.13177679004954615</v>
      </c>
      <c r="E19" s="4">
        <v>-0.28947124383333334</v>
      </c>
      <c r="F19" s="4">
        <v>0.13716383752672906</v>
      </c>
      <c r="G19" s="4">
        <f t="shared" si="0"/>
        <v>-0.27384459930392158</v>
      </c>
      <c r="H19" s="79">
        <v>0.15936940197675553</v>
      </c>
      <c r="I19" s="79">
        <v>0.12</v>
      </c>
      <c r="J19" s="4">
        <v>0.6</v>
      </c>
      <c r="K19" s="4">
        <v>0.34824046788235291</v>
      </c>
      <c r="L19" s="4">
        <v>0.14301328561607612</v>
      </c>
      <c r="M19" s="4">
        <v>7.0158444999999965E-3</v>
      </c>
      <c r="N19" s="4">
        <v>0.14002627487315247</v>
      </c>
      <c r="O19" s="4">
        <f t="shared" si="1"/>
        <v>-0.34122462338235293</v>
      </c>
      <c r="P19" s="79">
        <v>9.7647525580843997E-2</v>
      </c>
      <c r="Q19" s="79">
        <v>0.12</v>
      </c>
      <c r="R19" s="4">
        <v>0.79</v>
      </c>
      <c r="S19" s="4">
        <v>-0.15376730599999999</v>
      </c>
      <c r="T19" s="79">
        <v>3.6915384481375421E-2</v>
      </c>
      <c r="U19" s="79">
        <v>2.9699302629898599E-2</v>
      </c>
      <c r="V19" s="66"/>
    </row>
    <row r="20" spans="1:22" x14ac:dyDescent="0.3">
      <c r="A20" s="2">
        <v>2</v>
      </c>
      <c r="B20" s="93" t="s">
        <v>29</v>
      </c>
      <c r="C20" s="4">
        <v>-0.41038214447058818</v>
      </c>
      <c r="D20" s="4">
        <v>0.23163236260105677</v>
      </c>
      <c r="E20" s="4">
        <v>0.44492614494444438</v>
      </c>
      <c r="F20" s="4">
        <v>0.32537410488630097</v>
      </c>
      <c r="G20" s="4">
        <f t="shared" si="0"/>
        <v>0.85530828941503256</v>
      </c>
      <c r="H20" s="79">
        <v>4.0387128623997008E-2</v>
      </c>
      <c r="I20" s="79">
        <v>0.05</v>
      </c>
      <c r="J20" s="4">
        <v>0.97</v>
      </c>
      <c r="K20" s="4">
        <v>-0.49559336858823544</v>
      </c>
      <c r="L20" s="4">
        <v>0.27966467692294439</v>
      </c>
      <c r="M20" s="4">
        <v>-0.52093215927777781</v>
      </c>
      <c r="N20" s="4">
        <v>0.30754316469754489</v>
      </c>
      <c r="O20" s="4">
        <f t="shared" si="1"/>
        <v>-2.5338790689542368E-2</v>
      </c>
      <c r="P20" s="79">
        <v>0.95176304682628121</v>
      </c>
      <c r="Q20" s="79">
        <v>0.59</v>
      </c>
      <c r="R20" s="4">
        <v>0.62</v>
      </c>
      <c r="S20" s="4">
        <v>0.20749237500000001</v>
      </c>
      <c r="T20" s="79">
        <v>0.27066248626123013</v>
      </c>
      <c r="U20" s="79">
        <v>0.13404313984698901</v>
      </c>
      <c r="V20" s="66"/>
    </row>
    <row r="21" spans="1:22" x14ac:dyDescent="0.3">
      <c r="A21" s="2">
        <v>2</v>
      </c>
      <c r="B21" s="93" t="s">
        <v>30</v>
      </c>
      <c r="C21" s="4">
        <v>-0.25994374088235295</v>
      </c>
      <c r="D21" s="4">
        <v>0.13313809786585026</v>
      </c>
      <c r="E21" s="4">
        <v>-0.40292730166666679</v>
      </c>
      <c r="F21" s="4">
        <v>0.21659890574811305</v>
      </c>
      <c r="G21" s="4">
        <f t="shared" si="0"/>
        <v>-0.14298356078431385</v>
      </c>
      <c r="H21" s="79">
        <v>0.57832624542549693</v>
      </c>
      <c r="I21" s="79">
        <v>0.28999999999999998</v>
      </c>
      <c r="J21" s="4">
        <v>0.63</v>
      </c>
      <c r="K21" s="4">
        <v>-0.55715205464705897</v>
      </c>
      <c r="L21" s="4">
        <v>0.18203104043752213</v>
      </c>
      <c r="M21" s="4">
        <v>-0.59341074211111122</v>
      </c>
      <c r="N21" s="4">
        <v>0.19915495199321148</v>
      </c>
      <c r="O21" s="4">
        <f t="shared" si="1"/>
        <v>-3.6258687464052253E-2</v>
      </c>
      <c r="P21" s="79">
        <v>0.8939169056435996</v>
      </c>
      <c r="Q21" s="79">
        <v>0.56999999999999995</v>
      </c>
      <c r="R21" s="4">
        <v>0.42</v>
      </c>
      <c r="S21" s="4">
        <v>-4.4810561999999998E-2</v>
      </c>
      <c r="T21" s="79">
        <v>0.69526493086692065</v>
      </c>
      <c r="U21" s="79">
        <v>0.26611598932592601</v>
      </c>
      <c r="V21" s="66"/>
    </row>
    <row r="22" spans="1:22" x14ac:dyDescent="0.3">
      <c r="A22" s="2">
        <v>2</v>
      </c>
      <c r="B22" s="93" t="s">
        <v>32</v>
      </c>
      <c r="C22" s="4">
        <v>-0.17658802523529413</v>
      </c>
      <c r="D22" s="4">
        <v>0.17136162293153687</v>
      </c>
      <c r="E22" s="4">
        <v>7.9940804888888883E-2</v>
      </c>
      <c r="F22" s="4">
        <v>7.7974523731340825E-2</v>
      </c>
      <c r="G22" s="4">
        <f t="shared" si="0"/>
        <v>0.25652883012418304</v>
      </c>
      <c r="H22" s="79">
        <v>0.18655628505069821</v>
      </c>
      <c r="I22" s="79">
        <v>0.13</v>
      </c>
      <c r="J22" s="4">
        <v>1.1399999999999999</v>
      </c>
      <c r="K22" s="4">
        <v>-0.10222396635294119</v>
      </c>
      <c r="L22" s="4">
        <v>0.13429800392664815</v>
      </c>
      <c r="M22" s="4">
        <v>-8.6507899999999985E-3</v>
      </c>
      <c r="N22" s="4">
        <v>0.15170379861787237</v>
      </c>
      <c r="O22" s="4">
        <f t="shared" si="1"/>
        <v>9.3573176352941184E-2</v>
      </c>
      <c r="P22" s="79">
        <v>0.6472488561285088</v>
      </c>
      <c r="Q22" s="79">
        <v>0.47</v>
      </c>
      <c r="R22" s="4">
        <v>0.95</v>
      </c>
      <c r="S22" s="4">
        <v>8.7525502000000005E-2</v>
      </c>
      <c r="T22" s="79">
        <v>0.28867694526521115</v>
      </c>
      <c r="U22" s="79">
        <v>0.14047106792037301</v>
      </c>
      <c r="V22" s="66"/>
    </row>
    <row r="23" spans="1:22" x14ac:dyDescent="0.3">
      <c r="A23" s="2">
        <v>2</v>
      </c>
      <c r="B23" s="93" t="s">
        <v>33</v>
      </c>
      <c r="C23" s="4">
        <v>-0.27238408594117647</v>
      </c>
      <c r="D23" s="4">
        <v>0.13930887907932654</v>
      </c>
      <c r="E23" s="4">
        <v>0.1709590027222222</v>
      </c>
      <c r="F23" s="4">
        <v>0.1355382519012896</v>
      </c>
      <c r="G23" s="4">
        <f t="shared" si="0"/>
        <v>0.44334308866339867</v>
      </c>
      <c r="H23" s="79">
        <v>2.9158326153754018E-2</v>
      </c>
      <c r="I23" s="79">
        <v>0.04</v>
      </c>
      <c r="J23" s="4">
        <v>1.53</v>
      </c>
      <c r="K23" s="4">
        <v>4.496804329411766E-2</v>
      </c>
      <c r="L23" s="4">
        <v>0.12558394625711575</v>
      </c>
      <c r="M23" s="4">
        <v>0.39680940322222219</v>
      </c>
      <c r="N23" s="4">
        <v>0.1484546772448315</v>
      </c>
      <c r="O23" s="4">
        <f t="shared" si="1"/>
        <v>0.3518413599281045</v>
      </c>
      <c r="P23" s="79">
        <v>7.9668510044704308E-2</v>
      </c>
      <c r="Q23" s="79">
        <v>0.11</v>
      </c>
      <c r="R23" s="4">
        <v>1.02</v>
      </c>
      <c r="S23" s="4">
        <v>0.198796112</v>
      </c>
      <c r="T23" s="79">
        <v>2.3425860082198626E-2</v>
      </c>
      <c r="U23" s="79">
        <v>2.10821950216185E-2</v>
      </c>
      <c r="V23" s="66"/>
    </row>
    <row r="24" spans="1:22" x14ac:dyDescent="0.3">
      <c r="A24" s="2">
        <v>2</v>
      </c>
      <c r="B24" s="93" t="s">
        <v>34</v>
      </c>
      <c r="C24" s="4">
        <v>5.5585635294117496E-3</v>
      </c>
      <c r="D24" s="4">
        <v>0.17151074002864142</v>
      </c>
      <c r="E24" s="4">
        <v>-0.34525929877777783</v>
      </c>
      <c r="F24" s="4">
        <v>8.4577436938969311E-2</v>
      </c>
      <c r="G24" s="4">
        <f t="shared" si="0"/>
        <v>-0.35081786230718959</v>
      </c>
      <c r="H24" s="79">
        <v>7.9309882928919162E-2</v>
      </c>
      <c r="I24" s="79">
        <v>0.08</v>
      </c>
      <c r="J24" s="4">
        <v>0.98</v>
      </c>
      <c r="K24" s="4">
        <v>0.18102799564705882</v>
      </c>
      <c r="L24" s="4">
        <v>6.7472717077492111E-2</v>
      </c>
      <c r="M24" s="4">
        <v>-4.2873574166666678E-2</v>
      </c>
      <c r="N24" s="4">
        <v>9.5225826344180226E-2</v>
      </c>
      <c r="O24" s="4">
        <f t="shared" si="1"/>
        <v>-0.2239015698137255</v>
      </c>
      <c r="P24" s="79">
        <v>6.4528440233727835E-2</v>
      </c>
      <c r="Q24" s="79">
        <v>0.1</v>
      </c>
      <c r="R24" s="4">
        <v>0.78</v>
      </c>
      <c r="S24" s="4">
        <v>-0.14367985799999999</v>
      </c>
      <c r="T24" s="79">
        <v>1.3578398342479835E-2</v>
      </c>
      <c r="U24" s="79">
        <v>1.4507920519457301E-2</v>
      </c>
      <c r="V24" s="66"/>
    </row>
    <row r="25" spans="1:22" x14ac:dyDescent="0.3">
      <c r="A25" s="2">
        <v>2</v>
      </c>
      <c r="B25" s="93" t="s">
        <v>38</v>
      </c>
      <c r="C25" s="4">
        <v>-0.35796600400000012</v>
      </c>
      <c r="D25" s="4">
        <v>0.32677944772699719</v>
      </c>
      <c r="E25" s="4">
        <v>0.43736658833333331</v>
      </c>
      <c r="F25" s="4">
        <v>0.43159265831209181</v>
      </c>
      <c r="G25" s="4">
        <f t="shared" si="0"/>
        <v>0.79533259233333342</v>
      </c>
      <c r="H25" s="79">
        <v>0.15180178333159292</v>
      </c>
      <c r="I25" s="79">
        <v>0.12</v>
      </c>
      <c r="J25" s="4">
        <v>0.99</v>
      </c>
      <c r="K25" s="4">
        <v>-1.0346055419411766</v>
      </c>
      <c r="L25" s="4">
        <v>0.48788596089950853</v>
      </c>
      <c r="M25" s="4">
        <v>-1.4874706873333332</v>
      </c>
      <c r="N25" s="4">
        <v>0.45464371120759101</v>
      </c>
      <c r="O25" s="4">
        <f t="shared" si="1"/>
        <v>-0.45286514539215661</v>
      </c>
      <c r="P25" s="79">
        <v>0.5018723960223852</v>
      </c>
      <c r="Q25" s="79">
        <v>0.4</v>
      </c>
      <c r="R25" s="4">
        <v>0.72</v>
      </c>
      <c r="S25" s="4">
        <v>8.5616862000000002E-2</v>
      </c>
      <c r="T25" s="79">
        <v>0.71735217502551496</v>
      </c>
      <c r="U25" s="79">
        <v>0.27252196389121702</v>
      </c>
      <c r="V25" s="66"/>
    </row>
    <row r="26" spans="1:22" x14ac:dyDescent="0.3">
      <c r="A26" s="2">
        <v>2</v>
      </c>
      <c r="B26" s="93" t="s">
        <v>39</v>
      </c>
      <c r="C26" s="4">
        <v>-1.3627922305294118</v>
      </c>
      <c r="D26" s="4">
        <v>0.60758835267971034</v>
      </c>
      <c r="E26" s="4">
        <v>0.74006806022222216</v>
      </c>
      <c r="F26" s="4">
        <v>0.53700892934461597</v>
      </c>
      <c r="G26" s="4">
        <f t="shared" si="0"/>
        <v>2.1028602907516341</v>
      </c>
      <c r="H26" s="79">
        <v>1.4179244503204255E-2</v>
      </c>
      <c r="I26" s="79">
        <v>0.03</v>
      </c>
      <c r="J26" s="4">
        <v>1.1399999999999999</v>
      </c>
      <c r="K26" s="4">
        <v>-2.0887497714705878</v>
      </c>
      <c r="L26" s="4">
        <v>0.45520601450033105</v>
      </c>
      <c r="M26" s="4">
        <v>-0.57362836399999995</v>
      </c>
      <c r="N26" s="4">
        <v>0.66374584638490286</v>
      </c>
      <c r="O26" s="4">
        <f t="shared" si="1"/>
        <v>1.5151214074705879</v>
      </c>
      <c r="P26" s="79">
        <v>6.9577733341348313E-2</v>
      </c>
      <c r="Q26" s="79">
        <v>0.1</v>
      </c>
      <c r="R26" s="4">
        <v>1.08</v>
      </c>
      <c r="S26" s="4">
        <v>0.90449542500000002</v>
      </c>
      <c r="T26" s="79">
        <v>5.3483920875170366E-3</v>
      </c>
      <c r="U26" s="79">
        <v>7.1768968309322799E-3</v>
      </c>
      <c r="V26" s="66"/>
    </row>
    <row r="27" spans="1:22" s="18" customFormat="1" x14ac:dyDescent="0.3"/>
    <row r="28" spans="1:22" s="18" customFormat="1" x14ac:dyDescent="0.3"/>
  </sheetData>
  <sortState xmlns:xlrd2="http://schemas.microsoft.com/office/spreadsheetml/2017/richdata2" ref="A4:P26">
    <sortCondition ref="A4:A26"/>
    <sortCondition ref="B4:B26"/>
  </sortState>
  <mergeCells count="13">
    <mergeCell ref="P2:Q2"/>
    <mergeCell ref="W1:AC1"/>
    <mergeCell ref="A1:A3"/>
    <mergeCell ref="B1:B3"/>
    <mergeCell ref="C2:D2"/>
    <mergeCell ref="E2:F2"/>
    <mergeCell ref="K2:L2"/>
    <mergeCell ref="M2:N2"/>
    <mergeCell ref="S1:U1"/>
    <mergeCell ref="S2:U2"/>
    <mergeCell ref="K1:R1"/>
    <mergeCell ref="C1:J1"/>
    <mergeCell ref="H2:I2"/>
  </mergeCells>
  <conditionalFormatting sqref="H4:H26 P4:P26 T4:T26">
    <cfRule type="cellIs" dxfId="46" priority="9" operator="lessThan">
      <formula>0.0549</formula>
    </cfRule>
  </conditionalFormatting>
  <conditionalFormatting sqref="G5:G6 G8 G11 G13:G14 G17 G20 G23 G26 O5:O6 O8:O9 O11:O15 O17:O18">
    <cfRule type="cellIs" dxfId="45" priority="7" operator="lessThan">
      <formula>0</formula>
    </cfRule>
    <cfRule type="cellIs" dxfId="44" priority="8" operator="greaterThan">
      <formula>0</formula>
    </cfRule>
  </conditionalFormatting>
  <conditionalFormatting sqref="I4:I26 Q4:Q26 U4:U26">
    <cfRule type="cellIs" dxfId="43" priority="5" operator="lessThan">
      <formula>0.1</formula>
    </cfRule>
  </conditionalFormatting>
  <conditionalFormatting sqref="J4:J26 R4:R26">
    <cfRule type="cellIs" dxfId="42" priority="4" operator="greaterThan">
      <formula>1</formula>
    </cfRule>
  </conditionalFormatting>
  <conditionalFormatting sqref="S5:S9 S11:S15 S17 S19 S23:S24 S26">
    <cfRule type="cellIs" dxfId="41" priority="2" operator="greaterThan">
      <formula>0</formula>
    </cfRule>
    <cfRule type="cellIs" dxfId="40" priority="3" operator="lessThan">
      <formula>0</formula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29"/>
  <sheetViews>
    <sheetView zoomScale="80" zoomScaleNormal="80" workbookViewId="0">
      <selection activeCell="J2" sqref="J2:N2"/>
    </sheetView>
  </sheetViews>
  <sheetFormatPr defaultColWidth="8.6640625" defaultRowHeight="14.4" x14ac:dyDescent="0.3"/>
  <cols>
    <col min="1" max="1" width="32.88671875" style="1" bestFit="1" customWidth="1"/>
    <col min="2" max="5" width="8.6640625" style="1"/>
    <col min="6" max="6" width="12.109375" style="1" bestFit="1" customWidth="1"/>
    <col min="7" max="8" width="9.109375" style="1" customWidth="1"/>
    <col min="9" max="9" width="7.6640625" style="1" bestFit="1" customWidth="1"/>
    <col min="10" max="13" width="8.6640625" style="1"/>
    <col min="14" max="14" width="12.109375" style="1" bestFit="1" customWidth="1"/>
    <col min="15" max="16" width="9.33203125" style="1" customWidth="1"/>
    <col min="17" max="17" width="7.6640625" style="1" bestFit="1" customWidth="1"/>
    <col min="18" max="18" width="8.88671875" style="1" bestFit="1" customWidth="1"/>
    <col min="19" max="16384" width="8.6640625" style="1"/>
  </cols>
  <sheetData>
    <row r="1" spans="1:28" ht="14.4" customHeight="1" x14ac:dyDescent="0.3">
      <c r="A1" s="134" t="s">
        <v>386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9" t="s">
        <v>290</v>
      </c>
      <c r="S1" s="140"/>
      <c r="T1" s="141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4"/>
      <c r="B2" s="131" t="s">
        <v>1029</v>
      </c>
      <c r="C2" s="131"/>
      <c r="D2" s="131" t="s">
        <v>1030</v>
      </c>
      <c r="E2" s="131"/>
      <c r="F2" s="127" t="s">
        <v>1032</v>
      </c>
      <c r="G2" s="139" t="s">
        <v>3</v>
      </c>
      <c r="H2" s="141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139" t="s">
        <v>3</v>
      </c>
      <c r="P2" s="141"/>
      <c r="Q2" s="91" t="s">
        <v>502</v>
      </c>
      <c r="R2" s="139" t="s">
        <v>0</v>
      </c>
      <c r="S2" s="140"/>
      <c r="T2" s="141"/>
      <c r="V2" s="80" t="s">
        <v>11</v>
      </c>
      <c r="W2" s="80" t="s">
        <v>12</v>
      </c>
      <c r="X2" s="80" t="s">
        <v>13</v>
      </c>
      <c r="Y2" s="80" t="s">
        <v>14</v>
      </c>
      <c r="Z2" s="80" t="s">
        <v>15</v>
      </c>
      <c r="AA2" s="80" t="s">
        <v>16</v>
      </c>
      <c r="AB2" s="80" t="s">
        <v>17</v>
      </c>
    </row>
    <row r="3" spans="1:28" x14ac:dyDescent="0.3">
      <c r="A3" s="134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1" t="s">
        <v>505</v>
      </c>
      <c r="S3" s="91" t="s">
        <v>7</v>
      </c>
      <c r="T3" s="91" t="s">
        <v>8</v>
      </c>
      <c r="V3" s="80" t="s">
        <v>141</v>
      </c>
      <c r="W3" s="2" t="s">
        <v>19</v>
      </c>
      <c r="X3" s="14">
        <v>9.8073512809758085</v>
      </c>
      <c r="Y3" s="14">
        <v>6.8651458966830656</v>
      </c>
      <c r="Z3" s="2">
        <v>20</v>
      </c>
      <c r="AA3" s="2">
        <v>14</v>
      </c>
      <c r="AB3" s="79">
        <v>3.1216194071579132E-4</v>
      </c>
    </row>
    <row r="4" spans="1:28" x14ac:dyDescent="0.3">
      <c r="A4" s="93" t="s">
        <v>387</v>
      </c>
      <c r="B4" s="4">
        <v>0.15694352617647059</v>
      </c>
      <c r="C4" s="4">
        <v>0.2380325568829928</v>
      </c>
      <c r="D4" s="4">
        <v>1.0877710938888889</v>
      </c>
      <c r="E4" s="4">
        <v>0.21081053635801961</v>
      </c>
      <c r="F4" s="4">
        <f>D4-B4</f>
        <v>0.93082756771241837</v>
      </c>
      <c r="G4" s="79">
        <v>0.01</v>
      </c>
      <c r="H4" s="79">
        <v>0.02</v>
      </c>
      <c r="I4" s="4">
        <v>1.19</v>
      </c>
      <c r="J4" s="4">
        <v>-0.60770551076470591</v>
      </c>
      <c r="K4" s="4">
        <v>0.18247105911590689</v>
      </c>
      <c r="L4" s="4">
        <v>0.21814041088888883</v>
      </c>
      <c r="M4" s="4">
        <v>0.26377636225251477</v>
      </c>
      <c r="N4" s="4">
        <f>L4-J4</f>
        <v>0.82584592165359472</v>
      </c>
      <c r="O4" s="79">
        <v>0.02</v>
      </c>
      <c r="P4" s="79">
        <v>0.04</v>
      </c>
      <c r="Q4" s="4">
        <v>1.0900000000000001</v>
      </c>
      <c r="R4" s="4">
        <v>0.43916837199999997</v>
      </c>
      <c r="S4" s="79">
        <v>3.4197379999999999E-3</v>
      </c>
      <c r="T4" s="79">
        <v>5.1726039999999999E-3</v>
      </c>
      <c r="U4"/>
      <c r="V4" s="80" t="s">
        <v>144</v>
      </c>
      <c r="W4" s="2" t="s">
        <v>19</v>
      </c>
      <c r="X4" s="14">
        <v>32.921649305103344</v>
      </c>
      <c r="Y4" s="14">
        <v>23.045154513572339</v>
      </c>
      <c r="Z4" s="2">
        <v>20</v>
      </c>
      <c r="AA4" s="2">
        <v>14</v>
      </c>
      <c r="AB4" s="79">
        <v>1.7503196767773064E-7</v>
      </c>
    </row>
    <row r="5" spans="1:28" x14ac:dyDescent="0.3">
      <c r="A5" s="93" t="s">
        <v>388</v>
      </c>
      <c r="B5" s="4">
        <v>-0.14342269094117652</v>
      </c>
      <c r="C5" s="4">
        <v>0.26793322139326275</v>
      </c>
      <c r="D5" s="4">
        <v>-0.40880792333333332</v>
      </c>
      <c r="E5" s="4">
        <v>0.289445984751668</v>
      </c>
      <c r="F5" s="4">
        <f t="shared" ref="F5:F23" si="0">D5-B5</f>
        <v>-0.26538523239215683</v>
      </c>
      <c r="G5" s="79">
        <v>0.51</v>
      </c>
      <c r="H5" s="79">
        <v>0.26</v>
      </c>
      <c r="I5" s="4">
        <v>0.37</v>
      </c>
      <c r="J5" s="4">
        <v>-0.20056981776470581</v>
      </c>
      <c r="K5" s="4">
        <v>0.32142228542445694</v>
      </c>
      <c r="L5" s="4">
        <v>-0.4845084935555557</v>
      </c>
      <c r="M5" s="4">
        <v>0.30962811060952011</v>
      </c>
      <c r="N5" s="4">
        <f t="shared" ref="N5:N23" si="1">L5-J5</f>
        <v>-0.28393867579084986</v>
      </c>
      <c r="O5" s="79">
        <v>0.53</v>
      </c>
      <c r="P5" s="79">
        <v>0.41</v>
      </c>
      <c r="Q5" s="4">
        <v>0.27</v>
      </c>
      <c r="R5" s="4">
        <v>-0.13733097699999999</v>
      </c>
      <c r="S5" s="79">
        <v>0.43954437000000002</v>
      </c>
      <c r="T5" s="79">
        <v>0.18897935399999999</v>
      </c>
      <c r="U5"/>
    </row>
    <row r="6" spans="1:28" x14ac:dyDescent="0.3">
      <c r="A6" s="93" t="s">
        <v>389</v>
      </c>
      <c r="B6" s="4">
        <v>9.5838611470588211E-2</v>
      </c>
      <c r="C6" s="4">
        <v>0.47469400904669456</v>
      </c>
      <c r="D6" s="4">
        <v>1.8912432821111114</v>
      </c>
      <c r="E6" s="4">
        <v>0.40061582409950325</v>
      </c>
      <c r="F6" s="4">
        <f t="shared" si="0"/>
        <v>1.7954046706405231</v>
      </c>
      <c r="G6" s="79">
        <v>0.01</v>
      </c>
      <c r="H6" s="79">
        <v>0.02</v>
      </c>
      <c r="I6" s="4">
        <v>1.19</v>
      </c>
      <c r="J6" s="4">
        <v>-1.0048584348823528</v>
      </c>
      <c r="K6" s="4">
        <v>0.22601580797779156</v>
      </c>
      <c r="L6" s="4">
        <v>0.51778402505555543</v>
      </c>
      <c r="M6" s="4">
        <v>0.4125015192575997</v>
      </c>
      <c r="N6" s="4">
        <f t="shared" si="1"/>
        <v>1.5226424599379083</v>
      </c>
      <c r="O6" s="79">
        <v>3.3E-3</v>
      </c>
      <c r="P6" s="79">
        <v>0.01</v>
      </c>
      <c r="Q6" s="4">
        <v>1.26</v>
      </c>
      <c r="R6" s="4">
        <v>0.82951178299999995</v>
      </c>
      <c r="S6" s="79">
        <v>6.7859799999999998E-4</v>
      </c>
      <c r="T6" s="79">
        <v>1.6227349999999999E-3</v>
      </c>
      <c r="U6"/>
    </row>
    <row r="7" spans="1:28" x14ac:dyDescent="0.3">
      <c r="A7" s="93" t="s">
        <v>390</v>
      </c>
      <c r="B7" s="4">
        <v>-1.2393615678823533</v>
      </c>
      <c r="C7" s="4">
        <v>0.19479173233203426</v>
      </c>
      <c r="D7" s="4">
        <v>-0.31188051655555554</v>
      </c>
      <c r="E7" s="4">
        <v>0.30031074157318871</v>
      </c>
      <c r="F7" s="4">
        <f t="shared" si="0"/>
        <v>0.9274810513267977</v>
      </c>
      <c r="G7" s="79">
        <v>0.01</v>
      </c>
      <c r="H7" s="79">
        <v>0.03</v>
      </c>
      <c r="I7" s="4">
        <v>1.02</v>
      </c>
      <c r="J7" s="4">
        <v>-1.6013873889411769</v>
      </c>
      <c r="K7" s="4">
        <v>4.1315106058823561E-2</v>
      </c>
      <c r="L7" s="4">
        <v>-0.75269450999999998</v>
      </c>
      <c r="M7" s="4">
        <v>0.2621826329877151</v>
      </c>
      <c r="N7" s="4">
        <f t="shared" si="1"/>
        <v>0.84869287894117695</v>
      </c>
      <c r="O7" s="79">
        <v>0.01</v>
      </c>
      <c r="P7" s="79">
        <v>0.02</v>
      </c>
      <c r="Q7" s="4">
        <v>1.1399999999999999</v>
      </c>
      <c r="R7" s="4">
        <v>0.44404348300000002</v>
      </c>
      <c r="S7" s="79">
        <v>7.5036199999999997E-4</v>
      </c>
      <c r="T7" s="79">
        <v>1.744502E-3</v>
      </c>
      <c r="U7"/>
    </row>
    <row r="8" spans="1:28" x14ac:dyDescent="0.3">
      <c r="A8" s="93" t="s">
        <v>391</v>
      </c>
      <c r="B8" s="4">
        <v>5.0183218823529413E-2</v>
      </c>
      <c r="C8" s="4">
        <v>0.13385685155469476</v>
      </c>
      <c r="D8" s="4">
        <v>-5.6142898333333337E-2</v>
      </c>
      <c r="E8" s="4">
        <v>0.14620114034428353</v>
      </c>
      <c r="F8" s="4">
        <f t="shared" si="0"/>
        <v>-0.10632611715686274</v>
      </c>
      <c r="G8" s="79">
        <v>0.6</v>
      </c>
      <c r="H8" s="79">
        <v>0.28999999999999998</v>
      </c>
      <c r="I8" s="4">
        <v>0.78</v>
      </c>
      <c r="J8" s="4">
        <v>-0.16192536482352946</v>
      </c>
      <c r="K8" s="4">
        <v>0.12392098855048819</v>
      </c>
      <c r="L8" s="4">
        <v>-0.1584334441666666</v>
      </c>
      <c r="M8" s="4">
        <v>0.21676192919582893</v>
      </c>
      <c r="N8" s="4">
        <f t="shared" si="1"/>
        <v>3.4919206568628514E-3</v>
      </c>
      <c r="O8" s="79">
        <v>0.99</v>
      </c>
      <c r="P8" s="79">
        <v>0.6</v>
      </c>
      <c r="Q8" s="4">
        <v>0.33</v>
      </c>
      <c r="R8" s="4">
        <v>-2.5708549000000001E-2</v>
      </c>
      <c r="S8" s="79">
        <v>0.77787246499999996</v>
      </c>
      <c r="T8" s="79">
        <v>0.29064550500000003</v>
      </c>
      <c r="U8"/>
    </row>
    <row r="9" spans="1:28" x14ac:dyDescent="0.3">
      <c r="A9" s="93" t="s">
        <v>392</v>
      </c>
      <c r="B9" s="4">
        <v>-0.80105388576470571</v>
      </c>
      <c r="C9" s="4">
        <v>0.23851140841441729</v>
      </c>
      <c r="D9" s="4">
        <v>-0.7450424618888889</v>
      </c>
      <c r="E9" s="4">
        <v>0.17396388870014506</v>
      </c>
      <c r="F9" s="4">
        <f t="shared" si="0"/>
        <v>5.6011423875816813E-2</v>
      </c>
      <c r="G9" s="79">
        <v>0.85</v>
      </c>
      <c r="H9" s="79">
        <v>0.37</v>
      </c>
      <c r="I9" s="4">
        <v>0.54</v>
      </c>
      <c r="J9" s="4">
        <v>-1.065684023</v>
      </c>
      <c r="K9" s="4">
        <v>0.19367720858712562</v>
      </c>
      <c r="L9" s="4">
        <v>-0.45332112244444445</v>
      </c>
      <c r="M9" s="4">
        <v>0.19770529986823052</v>
      </c>
      <c r="N9" s="4">
        <f t="shared" si="1"/>
        <v>0.61236290055555553</v>
      </c>
      <c r="O9" s="79">
        <v>0.03</v>
      </c>
      <c r="P9" s="79">
        <v>7.0000000000000007E-2</v>
      </c>
      <c r="Q9" s="4">
        <v>1.02</v>
      </c>
      <c r="R9" s="4">
        <v>0.16709358099999999</v>
      </c>
      <c r="S9" s="79">
        <v>0.18450116699999999</v>
      </c>
      <c r="T9" s="79">
        <v>0.100055879</v>
      </c>
      <c r="U9"/>
    </row>
    <row r="10" spans="1:28" x14ac:dyDescent="0.3">
      <c r="A10" s="93" t="s">
        <v>393</v>
      </c>
      <c r="B10" s="4">
        <v>-1.1719986489999998</v>
      </c>
      <c r="C10" s="4">
        <v>0.63285278826246361</v>
      </c>
      <c r="D10" s="4">
        <v>0.8411583638888892</v>
      </c>
      <c r="E10" s="4">
        <v>0.49059418968102747</v>
      </c>
      <c r="F10" s="4">
        <f t="shared" si="0"/>
        <v>2.0131570128888892</v>
      </c>
      <c r="G10" s="79">
        <v>0.02</v>
      </c>
      <c r="H10" s="79">
        <v>0.03</v>
      </c>
      <c r="I10" s="4">
        <v>1.1000000000000001</v>
      </c>
      <c r="J10" s="4">
        <v>-2.391456597764706</v>
      </c>
      <c r="K10" s="4">
        <v>0.51541783391668128</v>
      </c>
      <c r="L10" s="4">
        <v>-0.39810204527777782</v>
      </c>
      <c r="M10" s="4">
        <v>0.52210373907662233</v>
      </c>
      <c r="N10" s="4">
        <f t="shared" si="1"/>
        <v>1.9933545524869283</v>
      </c>
      <c r="O10" s="79">
        <v>0.01</v>
      </c>
      <c r="P10" s="79">
        <v>0.03</v>
      </c>
      <c r="Q10" s="4">
        <v>1.04</v>
      </c>
      <c r="R10" s="4">
        <v>1.001627891</v>
      </c>
      <c r="S10" s="79">
        <v>5.4966110000000002E-3</v>
      </c>
      <c r="T10" s="79">
        <v>7.2638340000000003E-3</v>
      </c>
      <c r="U10"/>
    </row>
    <row r="11" spans="1:28" x14ac:dyDescent="0.3">
      <c r="A11" s="93" t="s">
        <v>394</v>
      </c>
      <c r="B11" s="4">
        <v>-3.2698135260000001</v>
      </c>
      <c r="C11" s="4">
        <v>0.69759081258869682</v>
      </c>
      <c r="D11" s="4">
        <v>0.26451481861111109</v>
      </c>
      <c r="E11" s="4">
        <v>0.53044385676280115</v>
      </c>
      <c r="F11" s="4">
        <f t="shared" si="0"/>
        <v>3.5343283446111111</v>
      </c>
      <c r="G11" s="79">
        <v>3.4000000000000002E-4</v>
      </c>
      <c r="H11" s="79">
        <v>3.0999999999999999E-3</v>
      </c>
      <c r="I11" s="4">
        <v>1.31</v>
      </c>
      <c r="J11" s="4">
        <v>-4.7718134825882359</v>
      </c>
      <c r="K11" s="4">
        <v>0.48668811845129489</v>
      </c>
      <c r="L11" s="4">
        <v>-0.57110040244444438</v>
      </c>
      <c r="M11" s="4">
        <v>0.53575311474868792</v>
      </c>
      <c r="N11" s="4">
        <f t="shared" si="1"/>
        <v>4.2007130801437915</v>
      </c>
      <c r="O11" s="79">
        <v>1.7E-6</v>
      </c>
      <c r="P11" s="79">
        <v>6.0000000000000002E-5</v>
      </c>
      <c r="Q11" s="4">
        <v>1.67</v>
      </c>
      <c r="R11" s="4">
        <v>1.9337603560000001</v>
      </c>
      <c r="S11" s="79">
        <v>1.6979399999999999E-6</v>
      </c>
      <c r="T11" s="79">
        <v>2.1299999999999999E-5</v>
      </c>
      <c r="U11"/>
    </row>
    <row r="12" spans="1:28" x14ac:dyDescent="0.3">
      <c r="A12" s="93" t="s">
        <v>395</v>
      </c>
      <c r="B12" s="4">
        <v>-0.15077273488235288</v>
      </c>
      <c r="C12" s="4">
        <v>0.59603419674083546</v>
      </c>
      <c r="D12" s="4">
        <v>5.6156972833333332E-2</v>
      </c>
      <c r="E12" s="4">
        <v>0.34632615491635693</v>
      </c>
      <c r="F12" s="4">
        <f t="shared" si="0"/>
        <v>0.2069297077156862</v>
      </c>
      <c r="G12" s="79">
        <v>0.77</v>
      </c>
      <c r="H12" s="79">
        <v>0.35</v>
      </c>
      <c r="I12" s="4">
        <v>0.73</v>
      </c>
      <c r="J12" s="4">
        <v>-1.5054265133529414</v>
      </c>
      <c r="K12" s="4">
        <v>0.57877133131585357</v>
      </c>
      <c r="L12" s="4">
        <v>-1.018229678</v>
      </c>
      <c r="M12" s="4">
        <v>0.35025388333303048</v>
      </c>
      <c r="N12" s="4">
        <f t="shared" si="1"/>
        <v>0.48719683535294145</v>
      </c>
      <c r="O12" s="79">
        <v>0.48</v>
      </c>
      <c r="P12" s="79">
        <v>0.38</v>
      </c>
      <c r="Q12" s="4">
        <v>0.66</v>
      </c>
      <c r="R12" s="4">
        <v>0.17353163599999999</v>
      </c>
      <c r="S12" s="79">
        <v>0.52280352500000005</v>
      </c>
      <c r="T12" s="79">
        <v>0.214843284</v>
      </c>
      <c r="U12"/>
    </row>
    <row r="13" spans="1:28" x14ac:dyDescent="0.3">
      <c r="A13" s="93" t="s">
        <v>396</v>
      </c>
      <c r="B13" s="4">
        <v>-0.96782149352941171</v>
      </c>
      <c r="C13" s="4">
        <v>0.50899355643367117</v>
      </c>
      <c r="D13" s="4">
        <v>-2.0699552711111111</v>
      </c>
      <c r="E13" s="4">
        <v>0.3309812124197864</v>
      </c>
      <c r="F13" s="4">
        <f t="shared" si="0"/>
        <v>-1.1021337775816993</v>
      </c>
      <c r="G13" s="79">
        <v>0.08</v>
      </c>
      <c r="H13" s="79">
        <v>0.08</v>
      </c>
      <c r="I13" s="4">
        <v>1.41</v>
      </c>
      <c r="J13" s="4">
        <v>-1.6792847742352937</v>
      </c>
      <c r="K13" s="4">
        <v>0.40418811574642916</v>
      </c>
      <c r="L13" s="4">
        <v>-2.3589416943888892</v>
      </c>
      <c r="M13" s="4">
        <v>0.18547620661111114</v>
      </c>
      <c r="N13" s="4">
        <f t="shared" si="1"/>
        <v>-0.67965692015359558</v>
      </c>
      <c r="O13" s="79">
        <v>0.14000000000000001</v>
      </c>
      <c r="P13" s="79">
        <v>0.16</v>
      </c>
      <c r="Q13" s="4">
        <v>0.94</v>
      </c>
      <c r="R13" s="4">
        <v>-0.44544767400000002</v>
      </c>
      <c r="S13" s="79">
        <v>1.9494023999999999E-2</v>
      </c>
      <c r="T13" s="79">
        <v>1.8753636000000001E-2</v>
      </c>
      <c r="U13"/>
    </row>
    <row r="14" spans="1:28" x14ac:dyDescent="0.3">
      <c r="A14" s="93" t="s">
        <v>397</v>
      </c>
      <c r="B14" s="4">
        <v>-0.20353927405882355</v>
      </c>
      <c r="C14" s="4">
        <v>0.22138848874231717</v>
      </c>
      <c r="D14" s="4">
        <v>-2.5537403186111112</v>
      </c>
      <c r="E14" s="4">
        <v>0.19394481733693278</v>
      </c>
      <c r="F14" s="4">
        <f t="shared" si="0"/>
        <v>-2.3502010445522874</v>
      </c>
      <c r="G14" s="79">
        <v>3.9000000000000002E-9</v>
      </c>
      <c r="H14" s="79">
        <v>1.1999999999999999E-6</v>
      </c>
      <c r="I14" s="4">
        <v>2.02</v>
      </c>
      <c r="J14" s="4">
        <v>5.4542680294117629E-2</v>
      </c>
      <c r="K14" s="4">
        <v>0.18212739359823238</v>
      </c>
      <c r="L14" s="4">
        <v>-2.8158050998888893</v>
      </c>
      <c r="M14" s="4">
        <v>3.0756456522199199E-2</v>
      </c>
      <c r="N14" s="4">
        <f t="shared" si="1"/>
        <v>-2.8703477801830068</v>
      </c>
      <c r="O14" s="79">
        <v>1.8999999999999999E-11</v>
      </c>
      <c r="P14" s="79">
        <v>5.4000000000000004E-9</v>
      </c>
      <c r="Q14" s="4">
        <v>2.5</v>
      </c>
      <c r="R14" s="4">
        <v>-1.3051372059999999</v>
      </c>
      <c r="S14" s="79">
        <v>3.3288300000000001E-15</v>
      </c>
      <c r="T14" s="79">
        <v>8.3599999999999997E-13</v>
      </c>
      <c r="U14"/>
    </row>
    <row r="15" spans="1:28" x14ac:dyDescent="0.3">
      <c r="A15" s="93" t="s">
        <v>398</v>
      </c>
      <c r="B15" s="4">
        <v>-0.89068977629411772</v>
      </c>
      <c r="C15" s="4">
        <v>0.42157111005895687</v>
      </c>
      <c r="D15" s="4">
        <v>7.2645108277777787E-2</v>
      </c>
      <c r="E15" s="4">
        <v>0.22639443248082372</v>
      </c>
      <c r="F15" s="4">
        <f t="shared" si="0"/>
        <v>0.96333488457189553</v>
      </c>
      <c r="G15" s="79">
        <v>0.06</v>
      </c>
      <c r="H15" s="79">
        <v>0.06</v>
      </c>
      <c r="I15" s="4">
        <v>0.88</v>
      </c>
      <c r="J15" s="4">
        <v>-1.5883256020588234</v>
      </c>
      <c r="K15" s="4">
        <v>0.34361822566198019</v>
      </c>
      <c r="L15" s="4">
        <v>-0.18185067033333333</v>
      </c>
      <c r="M15" s="4">
        <v>0.2039902448614658</v>
      </c>
      <c r="N15" s="4">
        <f t="shared" si="1"/>
        <v>1.4064749317254901</v>
      </c>
      <c r="O15" s="79">
        <v>1.6000000000000001E-3</v>
      </c>
      <c r="P15" s="79">
        <v>0.01</v>
      </c>
      <c r="Q15" s="4">
        <v>1.26</v>
      </c>
      <c r="R15" s="4">
        <v>0.59245245400000002</v>
      </c>
      <c r="S15" s="79">
        <v>3.300201E-3</v>
      </c>
      <c r="T15" s="79">
        <v>5.0836689999999999E-3</v>
      </c>
      <c r="U15"/>
    </row>
    <row r="16" spans="1:28" x14ac:dyDescent="0.3">
      <c r="A16" s="93" t="s">
        <v>399</v>
      </c>
      <c r="B16" s="4">
        <v>-0.31536994588235295</v>
      </c>
      <c r="C16" s="4">
        <v>0.16453616825619016</v>
      </c>
      <c r="D16" s="4">
        <v>-0.33836510294444438</v>
      </c>
      <c r="E16" s="4">
        <v>0.1712505473703301</v>
      </c>
      <c r="F16" s="4">
        <f t="shared" si="0"/>
        <v>-2.2995157062091431E-2</v>
      </c>
      <c r="G16" s="79">
        <v>0.92</v>
      </c>
      <c r="H16" s="79">
        <v>0.39</v>
      </c>
      <c r="I16" s="4">
        <v>0.9</v>
      </c>
      <c r="J16" s="4">
        <v>-0.67889298670588238</v>
      </c>
      <c r="K16" s="4">
        <v>0.13385890808572518</v>
      </c>
      <c r="L16" s="4">
        <v>-0.63855981149999996</v>
      </c>
      <c r="M16" s="4">
        <v>0.15508490557455104</v>
      </c>
      <c r="N16" s="4">
        <f t="shared" si="1"/>
        <v>4.0333175205882421E-2</v>
      </c>
      <c r="O16" s="79">
        <v>0.85</v>
      </c>
      <c r="P16" s="79">
        <v>0.56000000000000005</v>
      </c>
      <c r="Q16" s="4">
        <v>0.82</v>
      </c>
      <c r="R16" s="4">
        <v>4.3345049999999998E-3</v>
      </c>
      <c r="S16" s="79">
        <v>0.95798273700000003</v>
      </c>
      <c r="T16" s="79">
        <v>0.32801042400000002</v>
      </c>
      <c r="U16"/>
    </row>
    <row r="17" spans="1:21" x14ac:dyDescent="0.3">
      <c r="A17" s="93" t="s">
        <v>400</v>
      </c>
      <c r="B17" s="4">
        <v>-0.66677252599999992</v>
      </c>
      <c r="C17" s="4">
        <v>0.13900646784642487</v>
      </c>
      <c r="D17" s="4">
        <v>0.29437125855555552</v>
      </c>
      <c r="E17" s="4">
        <v>0.14023801852316192</v>
      </c>
      <c r="F17" s="4">
        <f t="shared" si="0"/>
        <v>0.96114378455555549</v>
      </c>
      <c r="G17" s="79">
        <v>2.6999999999999999E-5</v>
      </c>
      <c r="H17" s="79">
        <v>5.5000000000000003E-4</v>
      </c>
      <c r="I17" s="4">
        <v>1.82</v>
      </c>
      <c r="J17" s="4">
        <v>-0.52451095547058824</v>
      </c>
      <c r="K17" s="4">
        <v>0.14282311096160707</v>
      </c>
      <c r="L17" s="4">
        <v>0.21097087199999998</v>
      </c>
      <c r="M17" s="4">
        <v>0.11117866374774607</v>
      </c>
      <c r="N17" s="4">
        <f t="shared" si="1"/>
        <v>0.73548182747058821</v>
      </c>
      <c r="O17" s="79">
        <v>3.1E-4</v>
      </c>
      <c r="P17" s="79">
        <v>2.7000000000000001E-3</v>
      </c>
      <c r="Q17" s="4">
        <v>1.63</v>
      </c>
      <c r="R17" s="4">
        <v>0.42415640300000002</v>
      </c>
      <c r="S17" s="79">
        <v>6.6117499999999998E-6</v>
      </c>
      <c r="T17" s="79">
        <v>5.9299999999999998E-5</v>
      </c>
      <c r="U17"/>
    </row>
    <row r="18" spans="1:21" x14ac:dyDescent="0.3">
      <c r="A18" s="93" t="s">
        <v>401</v>
      </c>
      <c r="B18" s="4">
        <v>-0.48604407388235299</v>
      </c>
      <c r="C18" s="4">
        <v>0.54527402528487401</v>
      </c>
      <c r="D18" s="4">
        <v>-0.53139990594444453</v>
      </c>
      <c r="E18" s="4">
        <v>0.27113600741397464</v>
      </c>
      <c r="F18" s="4">
        <f t="shared" si="0"/>
        <v>-4.5355832062091539E-2</v>
      </c>
      <c r="G18" s="79">
        <v>0.94</v>
      </c>
      <c r="H18" s="79">
        <v>0.4</v>
      </c>
      <c r="I18" s="4">
        <v>0.49</v>
      </c>
      <c r="J18" s="4">
        <v>-1.250046781</v>
      </c>
      <c r="K18" s="4">
        <v>0.51969926715517589</v>
      </c>
      <c r="L18" s="4">
        <v>-0.74211519155555561</v>
      </c>
      <c r="M18" s="4">
        <v>0.31116391901311824</v>
      </c>
      <c r="N18" s="4">
        <f t="shared" si="1"/>
        <v>0.50793158944444439</v>
      </c>
      <c r="O18" s="79">
        <v>0.41</v>
      </c>
      <c r="P18" s="79">
        <v>0.34</v>
      </c>
      <c r="Q18" s="4">
        <v>0.46</v>
      </c>
      <c r="R18" s="4">
        <v>0.115643939</v>
      </c>
      <c r="S18" s="79">
        <v>0.65616728099999999</v>
      </c>
      <c r="T18" s="79">
        <v>0.25425180800000002</v>
      </c>
      <c r="U18"/>
    </row>
    <row r="19" spans="1:21" x14ac:dyDescent="0.3">
      <c r="A19" s="93" t="s">
        <v>402</v>
      </c>
      <c r="B19" s="4">
        <v>-0.21034031582352944</v>
      </c>
      <c r="C19" s="4">
        <v>0.31224956979475388</v>
      </c>
      <c r="D19" s="4">
        <v>-0.18689988611111108</v>
      </c>
      <c r="E19" s="4">
        <v>0.33800378190541674</v>
      </c>
      <c r="F19" s="4">
        <f t="shared" si="0"/>
        <v>2.3440429712418359E-2</v>
      </c>
      <c r="G19" s="79">
        <v>0.96</v>
      </c>
      <c r="H19" s="79">
        <v>0.4</v>
      </c>
      <c r="I19" s="4">
        <v>1.04</v>
      </c>
      <c r="J19" s="4">
        <v>-1.2719548212352942</v>
      </c>
      <c r="K19" s="4">
        <v>0.29246185924525031</v>
      </c>
      <c r="L19" s="4">
        <v>-1.2481103842777774</v>
      </c>
      <c r="M19" s="4">
        <v>0.32397978005209377</v>
      </c>
      <c r="N19" s="4">
        <f t="shared" si="1"/>
        <v>2.3844436957516812E-2</v>
      </c>
      <c r="O19" s="79">
        <v>0.96</v>
      </c>
      <c r="P19" s="79">
        <v>0.59</v>
      </c>
      <c r="Q19" s="4">
        <v>1.07</v>
      </c>
      <c r="R19" s="4">
        <v>1.1821217E-2</v>
      </c>
      <c r="S19" s="79">
        <v>0.94800223699999997</v>
      </c>
      <c r="T19" s="79">
        <v>0.32651739200000002</v>
      </c>
      <c r="U19"/>
    </row>
    <row r="20" spans="1:21" x14ac:dyDescent="0.3">
      <c r="A20" s="93" t="s">
        <v>403</v>
      </c>
      <c r="B20" s="4">
        <v>0.10764148194117647</v>
      </c>
      <c r="C20" s="4">
        <v>0.3686868569279137</v>
      </c>
      <c r="D20" s="4">
        <v>1.1980707444444447</v>
      </c>
      <c r="E20" s="4">
        <v>0.27797164842549965</v>
      </c>
      <c r="F20" s="4">
        <f t="shared" si="0"/>
        <v>1.0904292625032683</v>
      </c>
      <c r="G20" s="79">
        <v>0.02</v>
      </c>
      <c r="H20" s="79">
        <v>0.04</v>
      </c>
      <c r="I20" s="4">
        <v>1.1100000000000001</v>
      </c>
      <c r="J20" s="4">
        <v>-0.66899602388235302</v>
      </c>
      <c r="K20" s="4">
        <v>0.1951203730258077</v>
      </c>
      <c r="L20" s="4">
        <v>0.20926750616666678</v>
      </c>
      <c r="M20" s="4">
        <v>0.34737664074570745</v>
      </c>
      <c r="N20" s="4">
        <f t="shared" si="1"/>
        <v>0.8782635300490198</v>
      </c>
      <c r="O20" s="79">
        <v>0.04</v>
      </c>
      <c r="P20" s="79">
        <v>7.0000000000000007E-2</v>
      </c>
      <c r="Q20" s="4">
        <v>1.1599999999999999</v>
      </c>
      <c r="R20" s="4">
        <v>0.49217319799999998</v>
      </c>
      <c r="S20" s="79">
        <v>5.3861969999999997E-3</v>
      </c>
      <c r="T20" s="79">
        <v>7.1768969999999998E-3</v>
      </c>
      <c r="U20"/>
    </row>
    <row r="21" spans="1:21" x14ac:dyDescent="0.3">
      <c r="A21" s="93" t="s">
        <v>404</v>
      </c>
      <c r="B21" s="4">
        <v>-0.6264330818235293</v>
      </c>
      <c r="C21" s="4">
        <v>0.36347943530969323</v>
      </c>
      <c r="D21" s="4">
        <v>0.13958089683333336</v>
      </c>
      <c r="E21" s="4">
        <v>0.37056969172738763</v>
      </c>
      <c r="F21" s="4">
        <f t="shared" si="0"/>
        <v>0.76601397865686272</v>
      </c>
      <c r="G21" s="79">
        <v>0.15</v>
      </c>
      <c r="H21" s="79">
        <v>0.12</v>
      </c>
      <c r="I21" s="4">
        <v>1.05</v>
      </c>
      <c r="J21" s="4">
        <v>-1.1354166338235296</v>
      </c>
      <c r="K21" s="4">
        <v>0.27107465181141649</v>
      </c>
      <c r="L21" s="4">
        <v>-0.46247102972222215</v>
      </c>
      <c r="M21" s="4">
        <v>0.34422873332624193</v>
      </c>
      <c r="N21" s="4">
        <f t="shared" si="1"/>
        <v>0.67294560410130755</v>
      </c>
      <c r="O21" s="79">
        <v>0.13</v>
      </c>
      <c r="P21" s="79">
        <v>0.16</v>
      </c>
      <c r="Q21" s="4">
        <v>0.97</v>
      </c>
      <c r="R21" s="4">
        <v>0.359739896</v>
      </c>
      <c r="S21" s="79">
        <v>5.2095853999999997E-2</v>
      </c>
      <c r="T21" s="79">
        <v>3.8472352000000001E-2</v>
      </c>
      <c r="U21"/>
    </row>
    <row r="22" spans="1:21" x14ac:dyDescent="0.3">
      <c r="A22" s="93" t="s">
        <v>405</v>
      </c>
      <c r="B22" s="4">
        <v>-1.8392015179411763</v>
      </c>
      <c r="C22" s="4">
        <v>0.34655894169282214</v>
      </c>
      <c r="D22" s="4">
        <v>0.60703556749999998</v>
      </c>
      <c r="E22" s="4">
        <v>0.31047213979380783</v>
      </c>
      <c r="F22" s="4">
        <f t="shared" si="0"/>
        <v>2.4462370854411764</v>
      </c>
      <c r="G22" s="79">
        <v>9.0999999999999993E-6</v>
      </c>
      <c r="H22" s="79">
        <v>2.1000000000000001E-4</v>
      </c>
      <c r="I22" s="4">
        <v>1.75</v>
      </c>
      <c r="J22" s="4">
        <v>-1.6533333392941179</v>
      </c>
      <c r="K22" s="4">
        <v>0.34425899484351796</v>
      </c>
      <c r="L22" s="4">
        <v>0.63004265516666669</v>
      </c>
      <c r="M22" s="4">
        <v>0.15764783953565104</v>
      </c>
      <c r="N22" s="4">
        <f t="shared" si="1"/>
        <v>2.2833759944607843</v>
      </c>
      <c r="O22" s="79">
        <v>4.0999999999999997E-6</v>
      </c>
      <c r="P22" s="79">
        <v>1.2E-4</v>
      </c>
      <c r="Q22" s="4">
        <v>1.82</v>
      </c>
      <c r="R22" s="4">
        <v>1.18240327</v>
      </c>
      <c r="S22" s="79">
        <v>6.6598600000000005E-8</v>
      </c>
      <c r="T22" s="79">
        <v>1.6700000000000001E-6</v>
      </c>
      <c r="U22"/>
    </row>
    <row r="23" spans="1:21" x14ac:dyDescent="0.3">
      <c r="A23" s="93" t="s">
        <v>406</v>
      </c>
      <c r="B23" s="4">
        <v>0.32702534547058831</v>
      </c>
      <c r="C23" s="4">
        <v>0.27571900385126996</v>
      </c>
      <c r="D23" s="4">
        <v>-0.10321203605555559</v>
      </c>
      <c r="E23" s="4">
        <v>0.10006061901298145</v>
      </c>
      <c r="F23" s="4">
        <f t="shared" si="0"/>
        <v>-0.43023738152614388</v>
      </c>
      <c r="G23" s="79">
        <v>0.16</v>
      </c>
      <c r="H23" s="79">
        <v>0.12</v>
      </c>
      <c r="I23" s="4">
        <v>0.72</v>
      </c>
      <c r="J23" s="4">
        <v>-1.1599848294117641E-2</v>
      </c>
      <c r="K23" s="4">
        <v>0.16891635703358351</v>
      </c>
      <c r="L23" s="4">
        <v>6.0475752777777664E-3</v>
      </c>
      <c r="M23" s="4">
        <v>7.6419366877420514E-2</v>
      </c>
      <c r="N23" s="4">
        <f t="shared" si="1"/>
        <v>1.7647423571895408E-2</v>
      </c>
      <c r="O23" s="79">
        <v>0.93</v>
      </c>
      <c r="P23" s="79">
        <v>0.59</v>
      </c>
      <c r="Q23" s="4">
        <v>0.21</v>
      </c>
      <c r="R23" s="4">
        <v>-0.10314748899999999</v>
      </c>
      <c r="S23" s="79">
        <v>0.32877352700000001</v>
      </c>
      <c r="T23" s="79">
        <v>0.15588656200000001</v>
      </c>
      <c r="U23"/>
    </row>
    <row r="24" spans="1:21" x14ac:dyDescent="0.3">
      <c r="F24" s="11"/>
      <c r="O24" s="119"/>
      <c r="P24" s="119"/>
    </row>
    <row r="26" spans="1:21" x14ac:dyDescent="0.3">
      <c r="A26"/>
    </row>
    <row r="27" spans="1:21" x14ac:dyDescent="0.3">
      <c r="A27"/>
    </row>
    <row r="28" spans="1:21" x14ac:dyDescent="0.3">
      <c r="A28"/>
    </row>
    <row r="29" spans="1:21" x14ac:dyDescent="0.3">
      <c r="A29"/>
    </row>
  </sheetData>
  <mergeCells count="12">
    <mergeCell ref="A1:A3"/>
    <mergeCell ref="V1:AB1"/>
    <mergeCell ref="B2:C2"/>
    <mergeCell ref="D2:E2"/>
    <mergeCell ref="J2:K2"/>
    <mergeCell ref="L2:M2"/>
    <mergeCell ref="G2:H2"/>
    <mergeCell ref="O2:P2"/>
    <mergeCell ref="R2:T2"/>
    <mergeCell ref="R1:T1"/>
    <mergeCell ref="J1:Q1"/>
    <mergeCell ref="B1:I1"/>
  </mergeCells>
  <conditionalFormatting sqref="G4:G23 O4:O23 S4:S23">
    <cfRule type="cellIs" dxfId="39" priority="8" operator="lessThan">
      <formula>0.0549</formula>
    </cfRule>
  </conditionalFormatting>
  <conditionalFormatting sqref="H4:H23 P4:P23 T4:T23">
    <cfRule type="cellIs" dxfId="38" priority="7" operator="lessThan">
      <formula>0.1</formula>
    </cfRule>
  </conditionalFormatting>
  <conditionalFormatting sqref="F4 F6:F7 F10:F11 F14 F17 F20 F22 N4 N6:N7 N9:N11 N14:N15 N17 N20 N22">
    <cfRule type="cellIs" dxfId="37" priority="6" operator="greaterThan">
      <formula>0</formula>
    </cfRule>
  </conditionalFormatting>
  <conditionalFormatting sqref="F4 F6:F7 F10:F11 F14 F17 F20 F22 N4 N6:N7 N9:N11 N14:N15 N17 N20 N22">
    <cfRule type="cellIs" dxfId="36" priority="5" operator="lessThan">
      <formula>0</formula>
    </cfRule>
  </conditionalFormatting>
  <conditionalFormatting sqref="I4:I23 Q4:Q23">
    <cfRule type="cellIs" dxfId="35" priority="4" operator="greaterThan">
      <formula>1</formula>
    </cfRule>
  </conditionalFormatting>
  <conditionalFormatting sqref="R4 R6:R7 R10:R11 R13:R15 R17 R20:R22">
    <cfRule type="cellIs" dxfId="34" priority="1" operator="greaterThan">
      <formula>0</formula>
    </cfRule>
    <cfRule type="cellIs" dxfId="33" priority="2" operator="lessThan">
      <formula>0</formula>
    </cfRule>
    <cfRule type="cellIs" dxfId="32" priority="3" operator="greaterThan">
      <formula>0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40"/>
  <sheetViews>
    <sheetView zoomScale="80" zoomScaleNormal="80" workbookViewId="0">
      <selection activeCell="O39" sqref="O39"/>
    </sheetView>
  </sheetViews>
  <sheetFormatPr defaultColWidth="8.6640625" defaultRowHeight="14.4" x14ac:dyDescent="0.3"/>
  <cols>
    <col min="1" max="1" width="38.6640625" style="1" bestFit="1" customWidth="1"/>
    <col min="2" max="5" width="8.6640625" style="1"/>
    <col min="6" max="6" width="9.44140625" style="1" bestFit="1" customWidth="1"/>
    <col min="7" max="13" width="8.6640625" style="1"/>
    <col min="14" max="14" width="9.44140625" style="1" bestFit="1" customWidth="1"/>
    <col min="15" max="16384" width="8.6640625" style="1"/>
  </cols>
  <sheetData>
    <row r="1" spans="1:28" ht="14.4" customHeight="1" x14ac:dyDescent="0.3">
      <c r="A1" s="134" t="s">
        <v>299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9" t="s">
        <v>290</v>
      </c>
      <c r="S1" s="140"/>
      <c r="T1" s="141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4"/>
      <c r="B2" s="131" t="s">
        <v>1029</v>
      </c>
      <c r="C2" s="131"/>
      <c r="D2" s="131" t="s">
        <v>1030</v>
      </c>
      <c r="E2" s="131"/>
      <c r="F2" s="127" t="s">
        <v>1032</v>
      </c>
      <c r="G2" s="139" t="s">
        <v>3</v>
      </c>
      <c r="H2" s="141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139" t="s">
        <v>3</v>
      </c>
      <c r="P2" s="141"/>
      <c r="Q2" s="91" t="s">
        <v>502</v>
      </c>
      <c r="R2" s="139" t="s">
        <v>0</v>
      </c>
      <c r="S2" s="140"/>
      <c r="T2" s="141"/>
      <c r="V2" s="64" t="s">
        <v>11</v>
      </c>
      <c r="W2" s="64" t="s">
        <v>12</v>
      </c>
      <c r="X2" s="64" t="s">
        <v>13</v>
      </c>
      <c r="Y2" s="64" t="s">
        <v>14</v>
      </c>
      <c r="Z2" s="64" t="s">
        <v>15</v>
      </c>
      <c r="AA2" s="64" t="s">
        <v>16</v>
      </c>
      <c r="AB2" s="64" t="s">
        <v>17</v>
      </c>
    </row>
    <row r="3" spans="1:28" x14ac:dyDescent="0.3">
      <c r="A3" s="134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1" t="s">
        <v>505</v>
      </c>
      <c r="S3" s="91" t="s">
        <v>7</v>
      </c>
      <c r="T3" s="91" t="s">
        <v>8</v>
      </c>
      <c r="V3" s="64" t="s">
        <v>141</v>
      </c>
      <c r="W3" s="2" t="s">
        <v>19</v>
      </c>
      <c r="X3" s="14">
        <v>1.6219938634960391</v>
      </c>
      <c r="Y3" s="14">
        <v>2.6201439333397554</v>
      </c>
      <c r="Z3" s="2">
        <v>13</v>
      </c>
      <c r="AA3" s="2">
        <v>21</v>
      </c>
      <c r="AB3" s="79">
        <v>2.4009020210779421E-2</v>
      </c>
    </row>
    <row r="4" spans="1:28" x14ac:dyDescent="0.3">
      <c r="A4" s="93" t="s">
        <v>70</v>
      </c>
      <c r="B4" s="4">
        <v>0.71979854870588234</v>
      </c>
      <c r="C4" s="4">
        <v>0.60732134716124331</v>
      </c>
      <c r="D4" s="4">
        <v>0.55824183858449061</v>
      </c>
      <c r="E4" s="4">
        <v>-1.2789636916666667</v>
      </c>
      <c r="F4" s="4">
        <f>D4-B4</f>
        <v>-0.16155671012139172</v>
      </c>
      <c r="G4" s="79">
        <v>0.02</v>
      </c>
      <c r="H4" s="79">
        <v>0.03</v>
      </c>
      <c r="I4" s="4">
        <v>1.1499999999999999</v>
      </c>
      <c r="J4" s="4">
        <v>0.71022701547058809</v>
      </c>
      <c r="K4" s="4">
        <v>0.69164667118128742</v>
      </c>
      <c r="L4" s="4">
        <v>-1.2820845491111112</v>
      </c>
      <c r="M4" s="4">
        <v>0.48797894470514497</v>
      </c>
      <c r="N4" s="4">
        <f>L4-J4</f>
        <v>-1.9923115645816993</v>
      </c>
      <c r="O4" s="79">
        <v>0.03</v>
      </c>
      <c r="P4" s="79">
        <v>0.05</v>
      </c>
      <c r="Q4" s="4">
        <v>1.0900000000000001</v>
      </c>
      <c r="R4" s="4">
        <v>-0.997768451</v>
      </c>
      <c r="S4" s="79">
        <v>1.5959762999999998E-2</v>
      </c>
      <c r="T4" s="79">
        <v>1.6029166000000001E-2</v>
      </c>
      <c r="U4"/>
      <c r="V4" s="64" t="s">
        <v>144</v>
      </c>
      <c r="W4" s="2" t="s">
        <v>19</v>
      </c>
      <c r="X4" s="14">
        <v>3.437108984978237</v>
      </c>
      <c r="Y4" s="14">
        <v>5.5522529757340751</v>
      </c>
      <c r="Z4" s="2">
        <v>13</v>
      </c>
      <c r="AA4" s="2">
        <v>21</v>
      </c>
      <c r="AB4" s="79">
        <v>2.7788899674073862E-4</v>
      </c>
    </row>
    <row r="5" spans="1:28" x14ac:dyDescent="0.3">
      <c r="A5" s="93" t="s">
        <v>71</v>
      </c>
      <c r="B5" s="4">
        <v>-4.6134335941176476E-2</v>
      </c>
      <c r="C5" s="4">
        <v>0.12237897837406346</v>
      </c>
      <c r="D5" s="4">
        <v>8.8154444372509022E-2</v>
      </c>
      <c r="E5" s="4">
        <v>-0.11136184288888888</v>
      </c>
      <c r="F5" s="4">
        <f t="shared" ref="F5:F16" si="0">D5-B5</f>
        <v>0.13428878031368549</v>
      </c>
      <c r="G5" s="79">
        <v>0.67</v>
      </c>
      <c r="H5" s="79">
        <v>0.32</v>
      </c>
      <c r="I5" s="4">
        <v>1.1200000000000001</v>
      </c>
      <c r="J5" s="4">
        <v>4.6794201647058817E-2</v>
      </c>
      <c r="K5" s="4">
        <v>6.8868949615653985E-2</v>
      </c>
      <c r="L5" s="4">
        <v>-0.15839917061111111</v>
      </c>
      <c r="M5" s="4">
        <v>0.12055774432770477</v>
      </c>
      <c r="N5" s="4">
        <f t="shared" ref="N5:N16" si="1">L5-J5</f>
        <v>-0.20519337225816991</v>
      </c>
      <c r="O5" s="79">
        <v>0.15</v>
      </c>
      <c r="P5" s="79">
        <v>0.17</v>
      </c>
      <c r="Q5" s="4">
        <v>0.59</v>
      </c>
      <c r="R5" s="4">
        <v>-6.7605219999999994E-2</v>
      </c>
      <c r="S5" s="79">
        <v>0.26906961200000001</v>
      </c>
      <c r="T5" s="79">
        <v>0.133782023</v>
      </c>
      <c r="U5"/>
    </row>
    <row r="6" spans="1:28" x14ac:dyDescent="0.3">
      <c r="A6" s="93" t="s">
        <v>300</v>
      </c>
      <c r="B6" s="4">
        <v>-0.84991942200000004</v>
      </c>
      <c r="C6" s="4">
        <v>0.61743818879598578</v>
      </c>
      <c r="D6" s="4">
        <v>0.31835520522794036</v>
      </c>
      <c r="E6" s="4">
        <v>1.1952504415</v>
      </c>
      <c r="F6" s="4">
        <f t="shared" si="0"/>
        <v>1.1682746272279405</v>
      </c>
      <c r="G6" s="79">
        <v>0.01</v>
      </c>
      <c r="H6" s="79">
        <v>0.02</v>
      </c>
      <c r="I6" s="4">
        <v>1.1200000000000001</v>
      </c>
      <c r="J6" s="4">
        <v>-2.1240536462941182</v>
      </c>
      <c r="K6" s="4">
        <v>0.40007714984933729</v>
      </c>
      <c r="L6" s="4">
        <v>0.2713007352222222</v>
      </c>
      <c r="M6" s="4">
        <v>0.47214920779520175</v>
      </c>
      <c r="N6" s="4">
        <f t="shared" si="1"/>
        <v>2.3953543815163405</v>
      </c>
      <c r="O6" s="79">
        <v>5.0000000000000001E-4</v>
      </c>
      <c r="P6" s="79">
        <v>3.3999999999999998E-3</v>
      </c>
      <c r="Q6" s="4">
        <v>1.31</v>
      </c>
      <c r="R6" s="4">
        <v>1.1101310609999999</v>
      </c>
      <c r="S6" s="79">
        <v>3.98873E-4</v>
      </c>
      <c r="T6" s="79">
        <v>1.1084770000000001E-3</v>
      </c>
      <c r="U6"/>
    </row>
    <row r="7" spans="1:28" x14ac:dyDescent="0.3">
      <c r="A7" s="93" t="s">
        <v>301</v>
      </c>
      <c r="B7" s="4">
        <v>-0.46570302558823523</v>
      </c>
      <c r="C7" s="4">
        <v>0.36987277144485747</v>
      </c>
      <c r="D7" s="4">
        <v>0.2022095389738999</v>
      </c>
      <c r="E7" s="4">
        <v>0.59502665838888902</v>
      </c>
      <c r="F7" s="4">
        <f t="shared" si="0"/>
        <v>0.6679125645621351</v>
      </c>
      <c r="G7" s="79">
        <v>0.02</v>
      </c>
      <c r="H7" s="79">
        <v>0.03</v>
      </c>
      <c r="I7" s="4">
        <v>0.92</v>
      </c>
      <c r="J7" s="4">
        <v>-1.373209800764706</v>
      </c>
      <c r="K7" s="4">
        <v>0.39787585994229729</v>
      </c>
      <c r="L7" s="4">
        <v>-0.36608464844444444</v>
      </c>
      <c r="M7" s="4">
        <v>0.33851840777790976</v>
      </c>
      <c r="N7" s="4">
        <f t="shared" si="1"/>
        <v>1.0071251523202616</v>
      </c>
      <c r="O7" s="79">
        <v>0.06</v>
      </c>
      <c r="P7" s="79">
        <v>0.1</v>
      </c>
      <c r="Q7" s="4">
        <v>1.06</v>
      </c>
      <c r="R7" s="4">
        <v>0.51696370899999999</v>
      </c>
      <c r="S7" s="79">
        <v>8.1261130000000008E-3</v>
      </c>
      <c r="T7" s="79">
        <v>9.8919360000000005E-3</v>
      </c>
      <c r="U7"/>
    </row>
    <row r="8" spans="1:28" x14ac:dyDescent="0.3">
      <c r="A8" s="93" t="s">
        <v>302</v>
      </c>
      <c r="B8" s="4">
        <v>-1.478721663705882</v>
      </c>
      <c r="C8" s="4">
        <v>0.34899795775423337</v>
      </c>
      <c r="D8" s="4">
        <v>0.395767994262895</v>
      </c>
      <c r="E8" s="4">
        <v>-0.51706377561111116</v>
      </c>
      <c r="F8" s="4">
        <f t="shared" si="0"/>
        <v>1.8744896579687769</v>
      </c>
      <c r="G8" s="79">
        <v>0.08</v>
      </c>
      <c r="H8" s="79">
        <v>0.08</v>
      </c>
      <c r="I8" s="4">
        <v>1.1599999999999999</v>
      </c>
      <c r="J8" s="4">
        <v>-2.0476961409411758</v>
      </c>
      <c r="K8" s="4">
        <v>0.1875490805671382</v>
      </c>
      <c r="L8" s="4">
        <v>-0.87353927361111117</v>
      </c>
      <c r="M8" s="4">
        <v>0.43671618034464932</v>
      </c>
      <c r="N8" s="4">
        <f t="shared" si="1"/>
        <v>1.1741568673300646</v>
      </c>
      <c r="O8" s="79">
        <v>0.02</v>
      </c>
      <c r="P8" s="79">
        <v>0.05</v>
      </c>
      <c r="Q8" s="4">
        <v>0.96</v>
      </c>
      <c r="R8" s="4">
        <v>0.53395368899999995</v>
      </c>
      <c r="S8" s="79">
        <v>1.5018769E-2</v>
      </c>
      <c r="T8" s="79">
        <v>1.55186E-2</v>
      </c>
      <c r="U8"/>
    </row>
    <row r="9" spans="1:28" x14ac:dyDescent="0.3">
      <c r="A9" s="93" t="s">
        <v>303</v>
      </c>
      <c r="B9" s="4">
        <v>0.74207597482352938</v>
      </c>
      <c r="C9" s="4">
        <v>0.3371639355897611</v>
      </c>
      <c r="D9" s="4">
        <v>0.44689412303623549</v>
      </c>
      <c r="E9" s="4">
        <v>-0.17640016400000011</v>
      </c>
      <c r="F9" s="4">
        <f t="shared" si="0"/>
        <v>-0.29518185178729389</v>
      </c>
      <c r="G9" s="79">
        <v>0.11</v>
      </c>
      <c r="H9" s="79">
        <v>0.1</v>
      </c>
      <c r="I9" s="4">
        <v>1.87</v>
      </c>
      <c r="J9" s="4">
        <v>-0.49795005694117633</v>
      </c>
      <c r="K9" s="4">
        <v>0.42095345492991015</v>
      </c>
      <c r="L9" s="4">
        <v>-0.29747607538888893</v>
      </c>
      <c r="M9" s="4">
        <v>0.57205872931786905</v>
      </c>
      <c r="N9" s="4">
        <f t="shared" si="1"/>
        <v>0.20047398155228741</v>
      </c>
      <c r="O9" s="79">
        <v>0.78</v>
      </c>
      <c r="P9" s="79">
        <v>0.53</v>
      </c>
      <c r="Q9" s="4">
        <v>0.76</v>
      </c>
      <c r="R9" s="4">
        <v>-0.17950053899999999</v>
      </c>
      <c r="S9" s="79">
        <v>0.54280201299999997</v>
      </c>
      <c r="T9" s="79">
        <v>0.22089239799999999</v>
      </c>
      <c r="U9"/>
    </row>
    <row r="10" spans="1:28" x14ac:dyDescent="0.3">
      <c r="A10" s="93" t="s">
        <v>304</v>
      </c>
      <c r="B10" s="4">
        <v>0.24188123870588227</v>
      </c>
      <c r="C10" s="4">
        <v>0.11827891521978603</v>
      </c>
      <c r="D10" s="4">
        <v>0.251351669494701</v>
      </c>
      <c r="E10" s="4">
        <v>-0.13001795283333331</v>
      </c>
      <c r="F10" s="4">
        <f t="shared" si="0"/>
        <v>9.4704307888187345E-3</v>
      </c>
      <c r="G10" s="79">
        <v>0.19</v>
      </c>
      <c r="H10" s="79">
        <v>0.14000000000000001</v>
      </c>
      <c r="I10" s="4">
        <v>0.97</v>
      </c>
      <c r="J10" s="4">
        <v>-0.33410433911764703</v>
      </c>
      <c r="K10" s="4">
        <v>0.22444075789424775</v>
      </c>
      <c r="L10" s="4">
        <v>-0.58581961994444454</v>
      </c>
      <c r="M10" s="4">
        <v>0.29275674622488129</v>
      </c>
      <c r="N10" s="4">
        <f t="shared" si="1"/>
        <v>-0.25171528082679751</v>
      </c>
      <c r="O10" s="79">
        <v>0.5</v>
      </c>
      <c r="P10" s="79">
        <v>0.4</v>
      </c>
      <c r="Q10" s="4">
        <v>1.2</v>
      </c>
      <c r="R10" s="4">
        <v>-0.15590361799999999</v>
      </c>
      <c r="S10" s="79">
        <v>0.25840166399999998</v>
      </c>
      <c r="T10" s="79">
        <v>0.12976267399999999</v>
      </c>
      <c r="U10"/>
    </row>
    <row r="11" spans="1:28" x14ac:dyDescent="0.3">
      <c r="A11" s="93" t="s">
        <v>305</v>
      </c>
      <c r="B11" s="4">
        <v>-2.932226058823529E-2</v>
      </c>
      <c r="C11" s="4">
        <v>0.19603714526198732</v>
      </c>
      <c r="D11" s="4">
        <v>0.16984275428017576</v>
      </c>
      <c r="E11" s="4">
        <v>-0.37246900761111118</v>
      </c>
      <c r="F11" s="4">
        <f t="shared" si="0"/>
        <v>0.19916501486841104</v>
      </c>
      <c r="G11" s="79">
        <v>0.2</v>
      </c>
      <c r="H11" s="79">
        <v>0.14000000000000001</v>
      </c>
      <c r="I11" s="4">
        <v>0.59</v>
      </c>
      <c r="J11" s="4">
        <v>-0.25030634964705883</v>
      </c>
      <c r="K11" s="4">
        <v>0.22110842383045631</v>
      </c>
      <c r="L11" s="4">
        <v>-0.38088346094444447</v>
      </c>
      <c r="M11" s="4">
        <v>0.13385692016025733</v>
      </c>
      <c r="N11" s="4">
        <f t="shared" si="1"/>
        <v>-0.13057711129738564</v>
      </c>
      <c r="O11" s="79">
        <v>0.62</v>
      </c>
      <c r="P11" s="79">
        <v>0.45</v>
      </c>
      <c r="Q11" s="4">
        <v>0.43</v>
      </c>
      <c r="R11" s="4">
        <v>-0.118430965</v>
      </c>
      <c r="S11" s="79">
        <v>0.27894865600000002</v>
      </c>
      <c r="T11" s="79">
        <v>0.136265414</v>
      </c>
      <c r="U11"/>
    </row>
    <row r="12" spans="1:28" x14ac:dyDescent="0.3">
      <c r="A12" s="93" t="s">
        <v>306</v>
      </c>
      <c r="B12" s="4">
        <v>0.14091122770588232</v>
      </c>
      <c r="C12" s="4">
        <v>0.21779819452489019</v>
      </c>
      <c r="D12" s="4">
        <v>0.20109339968359408</v>
      </c>
      <c r="E12" s="4">
        <v>-0.23997436338888889</v>
      </c>
      <c r="F12" s="4">
        <f t="shared" si="0"/>
        <v>6.0182171977711751E-2</v>
      </c>
      <c r="G12" s="79">
        <v>0.21</v>
      </c>
      <c r="H12" s="79">
        <v>0.14000000000000001</v>
      </c>
      <c r="I12" s="4">
        <v>0.72</v>
      </c>
      <c r="J12" s="4">
        <v>-0.11449941188235294</v>
      </c>
      <c r="K12" s="4">
        <v>0.27698604609060096</v>
      </c>
      <c r="L12" s="4">
        <v>-6.6679514777777782E-2</v>
      </c>
      <c r="M12" s="4">
        <v>0.13610720333767085</v>
      </c>
      <c r="N12" s="4">
        <f t="shared" si="1"/>
        <v>4.7819897104575154E-2</v>
      </c>
      <c r="O12" s="79">
        <v>0.88</v>
      </c>
      <c r="P12" s="79">
        <v>0.56999999999999995</v>
      </c>
      <c r="Q12" s="4">
        <v>0.44</v>
      </c>
      <c r="R12" s="4">
        <v>-8.3266423000000006E-2</v>
      </c>
      <c r="S12" s="79">
        <v>0.53237280600000003</v>
      </c>
      <c r="T12" s="79">
        <v>0.21770679100000001</v>
      </c>
      <c r="U12"/>
    </row>
    <row r="13" spans="1:28" x14ac:dyDescent="0.3">
      <c r="A13" s="93" t="s">
        <v>307</v>
      </c>
      <c r="B13" s="4">
        <v>0.77020253364705882</v>
      </c>
      <c r="C13" s="4">
        <v>0.45043189221065533</v>
      </c>
      <c r="D13" s="4">
        <v>0.2182265660149679</v>
      </c>
      <c r="E13" s="4">
        <v>0.27782102094444444</v>
      </c>
      <c r="F13" s="4">
        <f t="shared" si="0"/>
        <v>-0.55197596763209089</v>
      </c>
      <c r="G13" s="79">
        <v>0.34</v>
      </c>
      <c r="H13" s="79">
        <v>0.2</v>
      </c>
      <c r="I13" s="4">
        <v>1.06</v>
      </c>
      <c r="J13" s="4">
        <v>-0.49508450217647054</v>
      </c>
      <c r="K13" s="4">
        <v>0.2743627087543663</v>
      </c>
      <c r="L13" s="4">
        <v>-0.11846813161111111</v>
      </c>
      <c r="M13" s="4">
        <v>0.27976644733640754</v>
      </c>
      <c r="N13" s="4">
        <f t="shared" si="1"/>
        <v>0.37661637056535946</v>
      </c>
      <c r="O13" s="79">
        <v>0.34</v>
      </c>
      <c r="P13" s="79">
        <v>0.31</v>
      </c>
      <c r="Q13" s="4">
        <v>0.91</v>
      </c>
      <c r="R13" s="4">
        <v>-2.8941286E-2</v>
      </c>
      <c r="S13" s="79">
        <v>0.88116784299999995</v>
      </c>
      <c r="T13" s="79">
        <v>0.31294189700000002</v>
      </c>
      <c r="U13"/>
    </row>
    <row r="14" spans="1:28" x14ac:dyDescent="0.3">
      <c r="A14" s="93" t="s">
        <v>308</v>
      </c>
      <c r="B14" s="4">
        <v>-1.9723590705882345E-2</v>
      </c>
      <c r="C14" s="4">
        <v>0.1002614808380216</v>
      </c>
      <c r="D14" s="4">
        <v>0.1052328101174857</v>
      </c>
      <c r="E14" s="4">
        <v>9.6195699111111116E-2</v>
      </c>
      <c r="F14" s="4">
        <f t="shared" si="0"/>
        <v>0.12495640082336804</v>
      </c>
      <c r="G14" s="79">
        <v>0.43</v>
      </c>
      <c r="H14" s="79">
        <v>0.24</v>
      </c>
      <c r="I14" s="4">
        <v>1.1399999999999999</v>
      </c>
      <c r="J14" s="4">
        <v>-5.9182994588235303E-2</v>
      </c>
      <c r="K14" s="4">
        <v>8.4544592196962476E-2</v>
      </c>
      <c r="L14" s="4">
        <v>0.2084649737222222</v>
      </c>
      <c r="M14" s="4">
        <v>0.13109876864244874</v>
      </c>
      <c r="N14" s="4">
        <f t="shared" si="1"/>
        <v>0.26764796831045751</v>
      </c>
      <c r="O14" s="79">
        <v>0.1</v>
      </c>
      <c r="P14" s="79">
        <v>0.12</v>
      </c>
      <c r="Q14" s="4">
        <v>1.7</v>
      </c>
      <c r="R14" s="4">
        <v>9.5891815000000005E-2</v>
      </c>
      <c r="S14" s="79">
        <v>0.10204197800000001</v>
      </c>
      <c r="T14" s="79">
        <v>6.4053573000000003E-2</v>
      </c>
      <c r="U14"/>
    </row>
    <row r="15" spans="1:28" x14ac:dyDescent="0.3">
      <c r="A15" s="93" t="s">
        <v>309</v>
      </c>
      <c r="B15" s="4">
        <v>6.7992954941176478E-2</v>
      </c>
      <c r="C15" s="4">
        <v>0.13527469391337654</v>
      </c>
      <c r="D15" s="4">
        <v>0.12284081066988174</v>
      </c>
      <c r="E15" s="4">
        <v>-0.33302510755555553</v>
      </c>
      <c r="F15" s="4">
        <f t="shared" si="0"/>
        <v>5.4847855728705264E-2</v>
      </c>
      <c r="G15" s="79">
        <v>0.04</v>
      </c>
      <c r="H15" s="79">
        <v>0.04</v>
      </c>
      <c r="I15" s="4">
        <v>0.88</v>
      </c>
      <c r="J15" s="4">
        <v>0.12977038064705887</v>
      </c>
      <c r="K15" s="4">
        <v>0.12937800039558953</v>
      </c>
      <c r="L15" s="4">
        <v>-0.47263490216666665</v>
      </c>
      <c r="M15" s="4">
        <v>0.12838694633705108</v>
      </c>
      <c r="N15" s="4">
        <f t="shared" si="1"/>
        <v>-0.60240528281372552</v>
      </c>
      <c r="O15" s="79">
        <v>2.3E-3</v>
      </c>
      <c r="P15" s="79">
        <v>0.01</v>
      </c>
      <c r="Q15" s="4">
        <v>1.34</v>
      </c>
      <c r="R15" s="4">
        <v>-0.250855836</v>
      </c>
      <c r="S15" s="79">
        <v>1.1481449999999999E-3</v>
      </c>
      <c r="T15" s="79">
        <v>2.362987E-3</v>
      </c>
      <c r="U15"/>
    </row>
    <row r="16" spans="1:28" x14ac:dyDescent="0.3">
      <c r="A16" s="93" t="s">
        <v>310</v>
      </c>
      <c r="B16" s="4">
        <v>-0.65147974399999997</v>
      </c>
      <c r="C16" s="4">
        <v>0.51260181280674411</v>
      </c>
      <c r="D16" s="4">
        <v>0.39223449970817742</v>
      </c>
      <c r="E16" s="4">
        <v>0.66489921533333329</v>
      </c>
      <c r="F16" s="4">
        <f t="shared" si="0"/>
        <v>1.0437142437081774</v>
      </c>
      <c r="G16" s="79">
        <v>0.05</v>
      </c>
      <c r="H16" s="79">
        <v>0.06</v>
      </c>
      <c r="I16" s="4">
        <v>0.92</v>
      </c>
      <c r="J16" s="4">
        <v>-1.8425083645294116</v>
      </c>
      <c r="K16" s="4">
        <v>0.44046689072526873</v>
      </c>
      <c r="L16" s="4">
        <v>-0.42384895505555542</v>
      </c>
      <c r="M16" s="4">
        <v>0.56905510321739106</v>
      </c>
      <c r="N16" s="4">
        <f t="shared" si="1"/>
        <v>1.418659409473856</v>
      </c>
      <c r="O16" s="79">
        <v>0.06</v>
      </c>
      <c r="P16" s="79">
        <v>0.09</v>
      </c>
      <c r="Q16" s="4">
        <v>0.82</v>
      </c>
      <c r="R16" s="4">
        <v>0.68375959200000003</v>
      </c>
      <c r="S16" s="79">
        <v>3.1490022999999999E-2</v>
      </c>
      <c r="T16" s="79">
        <v>2.6436066000000001E-2</v>
      </c>
      <c r="U16"/>
    </row>
    <row r="17" spans="1:6" x14ac:dyDescent="0.3">
      <c r="F17" s="11"/>
    </row>
    <row r="19" spans="1:6" x14ac:dyDescent="0.3">
      <c r="A19"/>
    </row>
    <row r="20" spans="1:6" x14ac:dyDescent="0.3">
      <c r="A20"/>
    </row>
    <row r="21" spans="1:6" x14ac:dyDescent="0.3">
      <c r="A21"/>
    </row>
    <row r="22" spans="1:6" x14ac:dyDescent="0.3">
      <c r="A22"/>
    </row>
    <row r="23" spans="1:6" x14ac:dyDescent="0.3">
      <c r="A23"/>
    </row>
    <row r="24" spans="1:6" x14ac:dyDescent="0.3">
      <c r="A24"/>
    </row>
    <row r="25" spans="1:6" x14ac:dyDescent="0.3">
      <c r="A25"/>
    </row>
    <row r="26" spans="1:6" x14ac:dyDescent="0.3">
      <c r="A26"/>
    </row>
    <row r="27" spans="1:6" x14ac:dyDescent="0.3">
      <c r="A27"/>
    </row>
    <row r="28" spans="1:6" x14ac:dyDescent="0.3">
      <c r="A28"/>
    </row>
    <row r="29" spans="1:6" x14ac:dyDescent="0.3">
      <c r="A29"/>
    </row>
    <row r="30" spans="1:6" x14ac:dyDescent="0.3">
      <c r="A30"/>
    </row>
    <row r="31" spans="1:6" x14ac:dyDescent="0.3">
      <c r="A31"/>
    </row>
    <row r="32" spans="1:6" x14ac:dyDescent="0.3">
      <c r="A32"/>
    </row>
    <row r="33" spans="1:1" x14ac:dyDescent="0.3">
      <c r="A33"/>
    </row>
    <row r="34" spans="1:1" x14ac:dyDescent="0.3">
      <c r="A34"/>
    </row>
    <row r="35" spans="1:1" x14ac:dyDescent="0.3">
      <c r="A35"/>
    </row>
    <row r="36" spans="1:1" x14ac:dyDescent="0.3">
      <c r="A36"/>
    </row>
    <row r="37" spans="1:1" x14ac:dyDescent="0.3">
      <c r="A37"/>
    </row>
    <row r="38" spans="1:1" x14ac:dyDescent="0.3">
      <c r="A38"/>
    </row>
    <row r="39" spans="1:1" x14ac:dyDescent="0.3">
      <c r="A39"/>
    </row>
    <row r="40" spans="1:1" x14ac:dyDescent="0.3">
      <c r="A40"/>
    </row>
  </sheetData>
  <mergeCells count="12">
    <mergeCell ref="A1:A3"/>
    <mergeCell ref="V1:AB1"/>
    <mergeCell ref="B2:C2"/>
    <mergeCell ref="D2:E2"/>
    <mergeCell ref="J2:K2"/>
    <mergeCell ref="L2:M2"/>
    <mergeCell ref="R1:T1"/>
    <mergeCell ref="R2:T2"/>
    <mergeCell ref="J1:Q1"/>
    <mergeCell ref="B1:I1"/>
    <mergeCell ref="G2:H2"/>
    <mergeCell ref="O2:P2"/>
  </mergeCells>
  <conditionalFormatting sqref="G4:G16 O4:O16 S4:S16">
    <cfRule type="cellIs" dxfId="31" priority="7" operator="lessThan">
      <formula>0.0549</formula>
    </cfRule>
  </conditionalFormatting>
  <conditionalFormatting sqref="H4:H16 P4:P16 T4:T16">
    <cfRule type="cellIs" dxfId="30" priority="6" operator="lessThan">
      <formula>0.1</formula>
    </cfRule>
  </conditionalFormatting>
  <conditionalFormatting sqref="F4 F6:F7 F15:F16 N4 N6 N8 N15">
    <cfRule type="cellIs" dxfId="29" priority="4" operator="lessThan">
      <formula>0</formula>
    </cfRule>
    <cfRule type="cellIs" dxfId="28" priority="5" operator="greaterThan">
      <formula>0</formula>
    </cfRule>
  </conditionalFormatting>
  <conditionalFormatting sqref="I4:I16 Q4:Q16">
    <cfRule type="cellIs" dxfId="27" priority="3" operator="greaterThan">
      <formula>1</formula>
    </cfRule>
  </conditionalFormatting>
  <conditionalFormatting sqref="R4 R6:R8 R15:R16">
    <cfRule type="cellIs" dxfId="26" priority="1" operator="greaterThan">
      <formula>0</formula>
    </cfRule>
    <cfRule type="cellIs" dxfId="25" priority="2" operator="lessThan">
      <formula>0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B37"/>
  <sheetViews>
    <sheetView zoomScale="70" zoomScaleNormal="70" workbookViewId="0">
      <selection activeCell="N42" sqref="N42"/>
    </sheetView>
  </sheetViews>
  <sheetFormatPr defaultColWidth="8.6640625" defaultRowHeight="14.4" x14ac:dyDescent="0.3"/>
  <cols>
    <col min="1" max="1" width="38.6640625" style="1" bestFit="1" customWidth="1"/>
    <col min="2" max="5" width="8.6640625" style="1"/>
    <col min="6" max="6" width="12.109375" style="1" bestFit="1" customWidth="1"/>
    <col min="7" max="13" width="8.6640625" style="1"/>
    <col min="14" max="14" width="12.109375" style="1" bestFit="1" customWidth="1"/>
    <col min="15" max="16384" width="8.6640625" style="1"/>
  </cols>
  <sheetData>
    <row r="1" spans="1:28" ht="14.4" customHeight="1" x14ac:dyDescent="0.3">
      <c r="A1" s="134" t="s">
        <v>427</v>
      </c>
      <c r="B1" s="139" t="s">
        <v>142</v>
      </c>
      <c r="C1" s="140"/>
      <c r="D1" s="140"/>
      <c r="E1" s="140"/>
      <c r="F1" s="140"/>
      <c r="G1" s="140"/>
      <c r="H1" s="140"/>
      <c r="I1" s="141"/>
      <c r="J1" s="139" t="s">
        <v>143</v>
      </c>
      <c r="K1" s="140"/>
      <c r="L1" s="140"/>
      <c r="M1" s="140"/>
      <c r="N1" s="140"/>
      <c r="O1" s="140"/>
      <c r="P1" s="140"/>
      <c r="Q1" s="141"/>
      <c r="R1" s="139" t="s">
        <v>290</v>
      </c>
      <c r="S1" s="140"/>
      <c r="T1" s="141"/>
      <c r="V1" s="136" t="s">
        <v>9</v>
      </c>
      <c r="W1" s="137"/>
      <c r="X1" s="137"/>
      <c r="Y1" s="137"/>
      <c r="Z1" s="137"/>
      <c r="AA1" s="137"/>
      <c r="AB1" s="138"/>
    </row>
    <row r="2" spans="1:28" x14ac:dyDescent="0.3">
      <c r="A2" s="134"/>
      <c r="B2" s="131" t="s">
        <v>1029</v>
      </c>
      <c r="C2" s="131"/>
      <c r="D2" s="131" t="s">
        <v>1030</v>
      </c>
      <c r="E2" s="131"/>
      <c r="F2" s="127" t="s">
        <v>1032</v>
      </c>
      <c r="G2" s="134" t="s">
        <v>3</v>
      </c>
      <c r="H2" s="134"/>
      <c r="I2" s="91" t="s">
        <v>502</v>
      </c>
      <c r="J2" s="131" t="s">
        <v>1029</v>
      </c>
      <c r="K2" s="131"/>
      <c r="L2" s="131" t="s">
        <v>1030</v>
      </c>
      <c r="M2" s="131"/>
      <c r="N2" s="127" t="s">
        <v>1032</v>
      </c>
      <c r="O2" s="134" t="s">
        <v>3</v>
      </c>
      <c r="P2" s="134"/>
      <c r="Q2" s="91" t="s">
        <v>502</v>
      </c>
      <c r="R2" s="139" t="s">
        <v>0</v>
      </c>
      <c r="S2" s="140"/>
      <c r="T2" s="141"/>
      <c r="V2" s="81" t="s">
        <v>11</v>
      </c>
      <c r="W2" s="81" t="s">
        <v>12</v>
      </c>
      <c r="X2" s="81" t="s">
        <v>13</v>
      </c>
      <c r="Y2" s="81" t="s">
        <v>14</v>
      </c>
      <c r="Z2" s="81" t="s">
        <v>15</v>
      </c>
      <c r="AA2" s="81" t="s">
        <v>16</v>
      </c>
      <c r="AB2" s="81" t="s">
        <v>17</v>
      </c>
    </row>
    <row r="3" spans="1:28" x14ac:dyDescent="0.3">
      <c r="A3" s="134"/>
      <c r="B3" s="91" t="s">
        <v>4</v>
      </c>
      <c r="C3" s="91" t="s">
        <v>5</v>
      </c>
      <c r="D3" s="91" t="s">
        <v>4</v>
      </c>
      <c r="E3" s="91" t="s">
        <v>5</v>
      </c>
      <c r="F3" s="91" t="s">
        <v>6</v>
      </c>
      <c r="G3" s="91" t="s">
        <v>7</v>
      </c>
      <c r="H3" s="91" t="s">
        <v>8</v>
      </c>
      <c r="I3" s="91" t="s">
        <v>503</v>
      </c>
      <c r="J3" s="91" t="s">
        <v>4</v>
      </c>
      <c r="K3" s="91" t="s">
        <v>5</v>
      </c>
      <c r="L3" s="91" t="s">
        <v>4</v>
      </c>
      <c r="M3" s="91" t="s">
        <v>5</v>
      </c>
      <c r="N3" s="91" t="s">
        <v>6</v>
      </c>
      <c r="O3" s="91" t="s">
        <v>7</v>
      </c>
      <c r="P3" s="91" t="s">
        <v>8</v>
      </c>
      <c r="Q3" s="91" t="s">
        <v>503</v>
      </c>
      <c r="R3" s="91" t="s">
        <v>505</v>
      </c>
      <c r="S3" s="91" t="s">
        <v>7</v>
      </c>
      <c r="T3" s="91" t="s">
        <v>8</v>
      </c>
      <c r="V3" s="81" t="s">
        <v>141</v>
      </c>
      <c r="W3" s="2" t="s">
        <v>19</v>
      </c>
      <c r="X3" s="14">
        <v>3.3039192208762396</v>
      </c>
      <c r="Y3" s="14">
        <v>7.9294061301029739</v>
      </c>
      <c r="Z3" s="2">
        <v>10</v>
      </c>
      <c r="AA3" s="2">
        <v>23.999999999999996</v>
      </c>
      <c r="AB3" s="79">
        <v>1.7199909007651048E-5</v>
      </c>
    </row>
    <row r="4" spans="1:28" x14ac:dyDescent="0.3">
      <c r="A4" s="93" t="s">
        <v>407</v>
      </c>
      <c r="B4" s="4">
        <v>-0.22918019641176468</v>
      </c>
      <c r="C4" s="4">
        <v>5.3693655156494519E-2</v>
      </c>
      <c r="D4" s="4">
        <v>0.41999604483333336</v>
      </c>
      <c r="E4" s="4">
        <v>7.8268041115368045E-2</v>
      </c>
      <c r="F4" s="4">
        <f t="shared" ref="F4:F10" si="0">D4-B4</f>
        <v>0.6491762412450981</v>
      </c>
      <c r="G4" s="79">
        <v>1.4000000000000001E-7</v>
      </c>
      <c r="H4" s="79">
        <v>1.4E-5</v>
      </c>
      <c r="I4" s="4">
        <v>2.14</v>
      </c>
      <c r="J4" s="4">
        <v>-0.34344002529411766</v>
      </c>
      <c r="K4" s="4">
        <v>7.4798817034312653E-2</v>
      </c>
      <c r="L4" s="4">
        <v>0.49017835927777775</v>
      </c>
      <c r="M4" s="4">
        <v>5.2446956954512368E-2</v>
      </c>
      <c r="N4" s="4">
        <f t="shared" ref="N4:N10" si="1">L4-J4</f>
        <v>0.83361838457189541</v>
      </c>
      <c r="O4" s="79">
        <v>5.0000000000000003E-10</v>
      </c>
      <c r="P4" s="79">
        <v>7.4999999999999997E-8</v>
      </c>
      <c r="Q4" s="4">
        <v>2.52</v>
      </c>
      <c r="R4" s="4">
        <v>0.37069865600000002</v>
      </c>
      <c r="S4" s="79">
        <v>6.5149600000000004E-11</v>
      </c>
      <c r="T4" s="79">
        <v>5.45E-9</v>
      </c>
      <c r="U4"/>
      <c r="V4" s="81" t="s">
        <v>144</v>
      </c>
      <c r="W4" s="2" t="s">
        <v>19</v>
      </c>
      <c r="X4" s="14">
        <v>25.831635243527469</v>
      </c>
      <c r="Y4" s="14">
        <v>61.995924584465918</v>
      </c>
      <c r="Z4" s="2">
        <v>10</v>
      </c>
      <c r="AA4" s="2">
        <v>23.999999999999996</v>
      </c>
      <c r="AB4" s="79">
        <v>1.1363440984837389E-14</v>
      </c>
    </row>
    <row r="5" spans="1:28" x14ac:dyDescent="0.3">
      <c r="A5" s="93" t="s">
        <v>408</v>
      </c>
      <c r="B5" s="4">
        <v>-0.13317870711764709</v>
      </c>
      <c r="C5" s="4">
        <v>4.6989357410763918E-2</v>
      </c>
      <c r="D5" s="4">
        <v>0.1153702565</v>
      </c>
      <c r="E5" s="4">
        <v>4.5573420249887975E-2</v>
      </c>
      <c r="F5" s="4">
        <f t="shared" si="0"/>
        <v>0.24854896361764711</v>
      </c>
      <c r="G5" s="79">
        <v>5.9999999999999995E-4</v>
      </c>
      <c r="H5" s="79">
        <v>4.4000000000000003E-3</v>
      </c>
      <c r="I5" s="4">
        <v>1.64</v>
      </c>
      <c r="J5" s="4">
        <v>-0.28560584988235288</v>
      </c>
      <c r="K5" s="4">
        <v>5.2586128727754269E-2</v>
      </c>
      <c r="L5" s="4">
        <v>0.17180487400000002</v>
      </c>
      <c r="M5" s="4">
        <v>4.0571451962480028E-2</v>
      </c>
      <c r="N5" s="4">
        <f t="shared" si="1"/>
        <v>0.45741072388235293</v>
      </c>
      <c r="O5" s="79">
        <v>1.1000000000000001E-7</v>
      </c>
      <c r="P5" s="79">
        <v>6.9999999999999999E-6</v>
      </c>
      <c r="Q5" s="4">
        <v>2.39</v>
      </c>
      <c r="R5" s="4">
        <v>0.17648992199999999</v>
      </c>
      <c r="S5" s="79">
        <v>3.3236699999999997E-7</v>
      </c>
      <c r="T5" s="79">
        <v>6.9500000000000004E-6</v>
      </c>
      <c r="U5"/>
      <c r="AB5" s="119"/>
    </row>
    <row r="6" spans="1:28" x14ac:dyDescent="0.3">
      <c r="A6" s="93" t="s">
        <v>409</v>
      </c>
      <c r="B6" s="4">
        <v>-0.20251335164705883</v>
      </c>
      <c r="C6" s="4">
        <v>7.5023230965623827E-2</v>
      </c>
      <c r="D6" s="4">
        <v>0.12979131238888889</v>
      </c>
      <c r="E6" s="4">
        <v>7.1691486740908875E-2</v>
      </c>
      <c r="F6" s="4">
        <f t="shared" si="0"/>
        <v>0.33230466403594772</v>
      </c>
      <c r="G6" s="79">
        <v>3.0000000000000001E-3</v>
      </c>
      <c r="H6" s="79">
        <v>0.01</v>
      </c>
      <c r="I6" s="4">
        <v>1.76</v>
      </c>
      <c r="J6" s="4">
        <v>-0.37952915311764712</v>
      </c>
      <c r="K6" s="4">
        <v>0.10388833652383725</v>
      </c>
      <c r="L6" s="4">
        <v>0.10926368938888888</v>
      </c>
      <c r="M6" s="4">
        <v>5.689403779817466E-2</v>
      </c>
      <c r="N6" s="4">
        <f t="shared" si="1"/>
        <v>0.48879284250653598</v>
      </c>
      <c r="O6" s="79">
        <v>3.6000000000000002E-4</v>
      </c>
      <c r="P6" s="79">
        <v>2.8999999999999998E-3</v>
      </c>
      <c r="Q6" s="4">
        <v>1.9</v>
      </c>
      <c r="R6" s="4">
        <v>0.20527437700000001</v>
      </c>
      <c r="S6" s="79">
        <v>4.2094500000000002E-5</v>
      </c>
      <c r="T6" s="79">
        <v>2.2488099999999999E-4</v>
      </c>
      <c r="U6"/>
    </row>
    <row r="7" spans="1:28" x14ac:dyDescent="0.3">
      <c r="A7" s="93" t="s">
        <v>410</v>
      </c>
      <c r="B7" s="4">
        <v>-0.18817304588235298</v>
      </c>
      <c r="C7" s="4">
        <v>4.1802257584961269E-2</v>
      </c>
      <c r="D7" s="4">
        <v>0.24327311999999995</v>
      </c>
      <c r="E7" s="4">
        <v>5.8970188920669589E-2</v>
      </c>
      <c r="F7" s="4">
        <f t="shared" si="0"/>
        <v>0.43144616588235296</v>
      </c>
      <c r="G7" s="79">
        <v>1.5E-6</v>
      </c>
      <c r="H7" s="79">
        <v>7.3999999999999996E-5</v>
      </c>
      <c r="I7" s="4">
        <v>2.15</v>
      </c>
      <c r="J7" s="4">
        <v>-0.23894357982352937</v>
      </c>
      <c r="K7" s="4">
        <v>6.1349282247793284E-2</v>
      </c>
      <c r="L7" s="4">
        <v>0.33020859288888887</v>
      </c>
      <c r="M7" s="4">
        <v>4.3178030576899416E-2</v>
      </c>
      <c r="N7" s="4">
        <f t="shared" si="1"/>
        <v>0.56915217271241825</v>
      </c>
      <c r="O7" s="79">
        <v>2.3000000000000001E-8</v>
      </c>
      <c r="P7" s="79">
        <v>2.5000000000000002E-6</v>
      </c>
      <c r="Q7" s="4">
        <v>2.37</v>
      </c>
      <c r="R7" s="4">
        <v>0.25014958500000001</v>
      </c>
      <c r="S7" s="79">
        <v>8.3880000000000004E-9</v>
      </c>
      <c r="T7" s="79">
        <v>2.6300000000000001E-7</v>
      </c>
      <c r="U7"/>
    </row>
    <row r="8" spans="1:28" x14ac:dyDescent="0.3">
      <c r="A8" s="93" t="s">
        <v>411</v>
      </c>
      <c r="B8" s="4">
        <v>6.5555514882352936E-2</v>
      </c>
      <c r="C8" s="4">
        <v>3.9327578574146163E-2</v>
      </c>
      <c r="D8" s="4">
        <v>-7.8359331111111111E-2</v>
      </c>
      <c r="E8" s="4">
        <v>2.9542650837556132E-2</v>
      </c>
      <c r="F8" s="4">
        <f t="shared" si="0"/>
        <v>-0.14391484599346405</v>
      </c>
      <c r="G8" s="79">
        <v>0.01</v>
      </c>
      <c r="H8" s="79">
        <v>0.02</v>
      </c>
      <c r="I8" s="4">
        <v>1.08</v>
      </c>
      <c r="J8" s="4">
        <v>6.3402147176470594E-2</v>
      </c>
      <c r="K8" s="4">
        <v>3.1007174357967862E-2</v>
      </c>
      <c r="L8" s="4">
        <v>-7.8936319444444427E-3</v>
      </c>
      <c r="M8" s="4">
        <v>3.4120236278890333E-2</v>
      </c>
      <c r="N8" s="4">
        <f t="shared" si="1"/>
        <v>-7.1295779120915032E-2</v>
      </c>
      <c r="O8" s="79">
        <v>0.13</v>
      </c>
      <c r="P8" s="79">
        <v>0.16</v>
      </c>
      <c r="Q8" s="4">
        <v>0.89</v>
      </c>
      <c r="R8" s="4">
        <v>-5.3802655999999997E-2</v>
      </c>
      <c r="S8" s="79">
        <v>3.8988680000000002E-3</v>
      </c>
      <c r="T8" s="79">
        <v>5.7357770000000001E-3</v>
      </c>
      <c r="U8"/>
    </row>
    <row r="9" spans="1:28" x14ac:dyDescent="0.3">
      <c r="A9" s="93" t="s">
        <v>414</v>
      </c>
      <c r="B9" s="4">
        <v>0.14548901964705885</v>
      </c>
      <c r="C9" s="4">
        <v>6.3360888666772364E-2</v>
      </c>
      <c r="D9" s="4">
        <v>-0.36545954861111113</v>
      </c>
      <c r="E9" s="4">
        <v>7.9528455930557962E-2</v>
      </c>
      <c r="F9" s="4">
        <f t="shared" si="0"/>
        <v>-0.51094856825817003</v>
      </c>
      <c r="G9" s="79">
        <v>1.9000000000000001E-5</v>
      </c>
      <c r="H9" s="79">
        <v>4.0999999999999999E-4</v>
      </c>
      <c r="I9" s="4">
        <v>1.51</v>
      </c>
      <c r="J9" s="4">
        <v>0.21593846947058823</v>
      </c>
      <c r="K9" s="4">
        <v>3.0284120925383993E-2</v>
      </c>
      <c r="L9" s="4">
        <v>-0.28199013938888895</v>
      </c>
      <c r="M9" s="4">
        <v>5.9046561810866698E-2</v>
      </c>
      <c r="N9" s="4">
        <f t="shared" si="1"/>
        <v>-0.49792860885947721</v>
      </c>
      <c r="O9" s="79">
        <v>6.8999999999999996E-8</v>
      </c>
      <c r="P9" s="79">
        <v>5.1000000000000003E-6</v>
      </c>
      <c r="Q9" s="4">
        <v>1.94</v>
      </c>
      <c r="R9" s="4">
        <v>-0.25221929399999998</v>
      </c>
      <c r="S9" s="79">
        <v>3.4087200000000002E-9</v>
      </c>
      <c r="T9" s="79">
        <v>1.5599999999999999E-7</v>
      </c>
      <c r="U9"/>
    </row>
    <row r="10" spans="1:28" x14ac:dyDescent="0.3">
      <c r="A10" s="93" t="s">
        <v>415</v>
      </c>
      <c r="B10" s="4">
        <v>0.23758468241176475</v>
      </c>
      <c r="C10" s="4">
        <v>5.8269177797007847E-2</v>
      </c>
      <c r="D10" s="4">
        <v>-0.27497606750000003</v>
      </c>
      <c r="E10" s="4">
        <v>7.15311597492993E-2</v>
      </c>
      <c r="F10" s="4">
        <f t="shared" si="0"/>
        <v>-0.51256074991176481</v>
      </c>
      <c r="G10" s="79">
        <v>3.8999999999999999E-6</v>
      </c>
      <c r="H10" s="79">
        <v>1.2999999999999999E-4</v>
      </c>
      <c r="I10" s="4">
        <v>1.59</v>
      </c>
      <c r="J10" s="4">
        <v>0.31876534417647062</v>
      </c>
      <c r="K10" s="4">
        <v>2.8661765648225666E-2</v>
      </c>
      <c r="L10" s="4">
        <v>-0.31488749266666671</v>
      </c>
      <c r="M10" s="4">
        <v>5.0558467292761804E-2</v>
      </c>
      <c r="N10" s="4">
        <f t="shared" si="1"/>
        <v>-0.63365283684313733</v>
      </c>
      <c r="O10" s="79">
        <v>2.4000000000000001E-11</v>
      </c>
      <c r="P10" s="79">
        <v>5.4000000000000004E-9</v>
      </c>
      <c r="Q10" s="4">
        <v>2.16</v>
      </c>
      <c r="R10" s="4">
        <v>-0.28655339699999999</v>
      </c>
      <c r="S10" s="79">
        <v>3.1627699999999999E-12</v>
      </c>
      <c r="T10" s="79">
        <v>3.9700000000000002E-10</v>
      </c>
      <c r="U10"/>
    </row>
    <row r="11" spans="1:28" x14ac:dyDescent="0.3">
      <c r="A11" s="93" t="s">
        <v>413</v>
      </c>
      <c r="B11" s="4">
        <v>-3.2994177058823515E-2</v>
      </c>
      <c r="C11" s="4">
        <v>5.0875222256496586E-2</v>
      </c>
      <c r="D11" s="4">
        <v>6.5999390111111111E-2</v>
      </c>
      <c r="E11" s="4">
        <v>5.7155542778453958E-2</v>
      </c>
      <c r="F11" s="4">
        <f>D11-B11</f>
        <v>9.8993567169934626E-2</v>
      </c>
      <c r="G11" s="79">
        <v>0.2</v>
      </c>
      <c r="H11" s="79">
        <v>0.14000000000000001</v>
      </c>
      <c r="I11" s="4">
        <v>1.37</v>
      </c>
      <c r="J11" s="4">
        <v>-3.7668476705882352E-2</v>
      </c>
      <c r="K11" s="4">
        <v>4.4696216674678144E-2</v>
      </c>
      <c r="L11" s="4">
        <v>0.11337495916666668</v>
      </c>
      <c r="M11" s="4">
        <v>7.0712436543640497E-2</v>
      </c>
      <c r="N11" s="4">
        <f>L11-J11</f>
        <v>0.15104343587254904</v>
      </c>
      <c r="O11" s="79">
        <v>0.08</v>
      </c>
      <c r="P11" s="79">
        <v>0.11</v>
      </c>
      <c r="Q11" s="4">
        <v>1.64</v>
      </c>
      <c r="R11" s="4">
        <v>6.2509251000000002E-2</v>
      </c>
      <c r="S11" s="79">
        <v>5.7945249999999997E-2</v>
      </c>
      <c r="T11" s="79">
        <v>4.1970927999999998E-2</v>
      </c>
      <c r="U11"/>
    </row>
    <row r="12" spans="1:28" x14ac:dyDescent="0.3">
      <c r="A12" s="93" t="s">
        <v>416</v>
      </c>
      <c r="B12" s="4">
        <v>-6.6967228823529351E-3</v>
      </c>
      <c r="C12" s="4">
        <v>5.056262559810077E-2</v>
      </c>
      <c r="D12" s="4">
        <v>-8.0347566333333328E-2</v>
      </c>
      <c r="E12" s="4">
        <v>7.2219767524557901E-2</v>
      </c>
      <c r="F12" s="4">
        <f>D12-B12</f>
        <v>-7.3650843450980399E-2</v>
      </c>
      <c r="G12" s="79">
        <v>0.41</v>
      </c>
      <c r="H12" s="79">
        <v>0.23</v>
      </c>
      <c r="I12" s="4">
        <v>0.88</v>
      </c>
      <c r="J12" s="4">
        <v>-7.904169176470589E-3</v>
      </c>
      <c r="K12" s="4">
        <v>6.0102684643819237E-2</v>
      </c>
      <c r="L12" s="4">
        <v>6.2837220555555545E-2</v>
      </c>
      <c r="M12" s="4">
        <v>8.6564230044606963E-2</v>
      </c>
      <c r="N12" s="4">
        <f>L12-J12</f>
        <v>7.0741389732026136E-2</v>
      </c>
      <c r="O12" s="79">
        <v>0.51</v>
      </c>
      <c r="P12" s="79">
        <v>0.4</v>
      </c>
      <c r="Q12" s="4">
        <v>1.33</v>
      </c>
      <c r="R12" s="4">
        <v>-7.2736299999999997E-4</v>
      </c>
      <c r="S12" s="79">
        <v>0.98294476399999997</v>
      </c>
      <c r="T12" s="79">
        <v>0.33442384600000002</v>
      </c>
      <c r="U12"/>
    </row>
    <row r="13" spans="1:28" x14ac:dyDescent="0.3">
      <c r="A13" s="93" t="s">
        <v>412</v>
      </c>
      <c r="B13" s="4">
        <v>-0.30300868523529406</v>
      </c>
      <c r="C13" s="4">
        <v>0.12930210284516302</v>
      </c>
      <c r="D13" s="4">
        <v>7.5543888888888926E-3</v>
      </c>
      <c r="E13" s="4">
        <v>7.4189938488006174E-2</v>
      </c>
      <c r="F13" s="4">
        <f>D13-B13</f>
        <v>0.31056307412418294</v>
      </c>
      <c r="G13" s="79">
        <v>0.05</v>
      </c>
      <c r="H13" s="79">
        <v>0.05</v>
      </c>
      <c r="I13" s="4">
        <v>1.82</v>
      </c>
      <c r="J13" s="4">
        <v>-0.1838240652941176</v>
      </c>
      <c r="K13" s="4">
        <v>0.11490372036021054</v>
      </c>
      <c r="L13" s="4">
        <v>-6.0604908499999999E-2</v>
      </c>
      <c r="M13" s="4">
        <v>8.8237549329924891E-2</v>
      </c>
      <c r="N13" s="4">
        <f>L13-J13</f>
        <v>0.1232191567941176</v>
      </c>
      <c r="O13" s="79">
        <v>0.4</v>
      </c>
      <c r="P13" s="79">
        <v>0.34</v>
      </c>
      <c r="Q13" s="4">
        <v>0.76</v>
      </c>
      <c r="R13" s="4">
        <v>0.108445558</v>
      </c>
      <c r="S13" s="79">
        <v>7.5279024999999999E-2</v>
      </c>
      <c r="T13" s="79">
        <v>5.1166820000000002E-2</v>
      </c>
      <c r="U13"/>
    </row>
    <row r="14" spans="1:28" x14ac:dyDescent="0.3">
      <c r="F14" s="11"/>
    </row>
    <row r="16" spans="1:28" x14ac:dyDescent="0.3">
      <c r="A16"/>
    </row>
    <row r="17" spans="1:1" x14ac:dyDescent="0.3">
      <c r="A17"/>
    </row>
    <row r="18" spans="1:1" x14ac:dyDescent="0.3">
      <c r="A18"/>
    </row>
    <row r="19" spans="1:1" x14ac:dyDescent="0.3">
      <c r="A19"/>
    </row>
    <row r="20" spans="1:1" x14ac:dyDescent="0.3">
      <c r="A20"/>
    </row>
    <row r="21" spans="1:1" x14ac:dyDescent="0.3">
      <c r="A21"/>
    </row>
    <row r="22" spans="1:1" x14ac:dyDescent="0.3">
      <c r="A22"/>
    </row>
    <row r="23" spans="1:1" x14ac:dyDescent="0.3">
      <c r="A23"/>
    </row>
    <row r="24" spans="1:1" x14ac:dyDescent="0.3">
      <c r="A24"/>
    </row>
    <row r="25" spans="1:1" x14ac:dyDescent="0.3">
      <c r="A25"/>
    </row>
    <row r="26" spans="1:1" x14ac:dyDescent="0.3">
      <c r="A26"/>
    </row>
    <row r="27" spans="1:1" x14ac:dyDescent="0.3">
      <c r="A27"/>
    </row>
    <row r="28" spans="1:1" x14ac:dyDescent="0.3">
      <c r="A28"/>
    </row>
    <row r="29" spans="1:1" x14ac:dyDescent="0.3">
      <c r="A29"/>
    </row>
    <row r="30" spans="1:1" x14ac:dyDescent="0.3">
      <c r="A30"/>
    </row>
    <row r="31" spans="1:1" x14ac:dyDescent="0.3">
      <c r="A31"/>
    </row>
    <row r="32" spans="1:1" x14ac:dyDescent="0.3">
      <c r="A32"/>
    </row>
    <row r="33" spans="1:1" x14ac:dyDescent="0.3">
      <c r="A33"/>
    </row>
    <row r="34" spans="1:1" x14ac:dyDescent="0.3">
      <c r="A34"/>
    </row>
    <row r="35" spans="1:1" x14ac:dyDescent="0.3">
      <c r="A35"/>
    </row>
    <row r="36" spans="1:1" x14ac:dyDescent="0.3">
      <c r="A36"/>
    </row>
    <row r="37" spans="1:1" x14ac:dyDescent="0.3">
      <c r="A37"/>
    </row>
  </sheetData>
  <mergeCells count="12">
    <mergeCell ref="A1:A3"/>
    <mergeCell ref="V1:AB1"/>
    <mergeCell ref="B2:C2"/>
    <mergeCell ref="D2:E2"/>
    <mergeCell ref="J2:K2"/>
    <mergeCell ref="L2:M2"/>
    <mergeCell ref="G2:H2"/>
    <mergeCell ref="O2:P2"/>
    <mergeCell ref="B1:I1"/>
    <mergeCell ref="J1:Q1"/>
    <mergeCell ref="R1:T1"/>
    <mergeCell ref="R2:T2"/>
  </mergeCells>
  <conditionalFormatting sqref="G4:G13 O4:O13 S4:S13">
    <cfRule type="cellIs" dxfId="24" priority="7" operator="lessThan">
      <formula>0.0549</formula>
    </cfRule>
  </conditionalFormatting>
  <conditionalFormatting sqref="H4:H13 P4:P13 T4:T13">
    <cfRule type="cellIs" dxfId="23" priority="6" operator="lessThan">
      <formula>0.1</formula>
    </cfRule>
  </conditionalFormatting>
  <conditionalFormatting sqref="F4:F10 F13 N4:N7 N9:N10">
    <cfRule type="cellIs" dxfId="22" priority="4" operator="greaterThan">
      <formula>0</formula>
    </cfRule>
    <cfRule type="cellIs" dxfId="21" priority="5" operator="lessThan">
      <formula>0</formula>
    </cfRule>
  </conditionalFormatting>
  <conditionalFormatting sqref="I4:I13 Q4:Q13">
    <cfRule type="cellIs" dxfId="20" priority="3" operator="greaterThan">
      <formula>1</formula>
    </cfRule>
  </conditionalFormatting>
  <conditionalFormatting sqref="R4:R10">
    <cfRule type="cellIs" dxfId="19" priority="1" operator="lessThan">
      <formula>0</formula>
    </cfRule>
    <cfRule type="cellIs" dxfId="18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8"/>
  <sheetViews>
    <sheetView zoomScale="90" zoomScaleNormal="90" workbookViewId="0">
      <selection activeCell="C30" sqref="C30"/>
    </sheetView>
  </sheetViews>
  <sheetFormatPr defaultColWidth="9.109375" defaultRowHeight="14.4" x14ac:dyDescent="0.3"/>
  <cols>
    <col min="1" max="1" width="26.6640625" style="45" bestFit="1" customWidth="1"/>
    <col min="2" max="2" width="39.6640625" style="45" bestFit="1" customWidth="1"/>
    <col min="3" max="3" width="27.6640625" style="45" bestFit="1" customWidth="1"/>
    <col min="4" max="4" width="23" style="45" bestFit="1" customWidth="1"/>
    <col min="5" max="16384" width="9.109375" style="45"/>
  </cols>
  <sheetData>
    <row r="1" spans="1:4" s="88" customFormat="1" ht="29.4" thickBot="1" x14ac:dyDescent="0.35">
      <c r="A1" s="90" t="s">
        <v>460</v>
      </c>
      <c r="B1" s="90" t="s">
        <v>461</v>
      </c>
      <c r="C1" s="90" t="s">
        <v>1033</v>
      </c>
      <c r="D1" s="90" t="s">
        <v>462</v>
      </c>
    </row>
    <row r="2" spans="1:4" ht="15" thickTop="1" x14ac:dyDescent="0.3">
      <c r="A2" s="152" t="s">
        <v>463</v>
      </c>
      <c r="B2" s="87" t="s">
        <v>464</v>
      </c>
      <c r="C2" s="103" t="s">
        <v>465</v>
      </c>
      <c r="D2" s="87" t="s">
        <v>478</v>
      </c>
    </row>
    <row r="3" spans="1:4" x14ac:dyDescent="0.3">
      <c r="A3" s="154"/>
      <c r="B3" s="84" t="s">
        <v>291</v>
      </c>
      <c r="C3" s="104" t="s">
        <v>465</v>
      </c>
      <c r="D3" s="84" t="s">
        <v>493</v>
      </c>
    </row>
    <row r="4" spans="1:4" x14ac:dyDescent="0.3">
      <c r="A4" s="148" t="s">
        <v>466</v>
      </c>
      <c r="B4" s="84" t="s">
        <v>467</v>
      </c>
      <c r="C4" s="104" t="s">
        <v>465</v>
      </c>
      <c r="D4" s="84" t="s">
        <v>494</v>
      </c>
    </row>
    <row r="5" spans="1:4" ht="15" thickBot="1" x14ac:dyDescent="0.35">
      <c r="A5" s="150"/>
      <c r="B5" s="85" t="s">
        <v>150</v>
      </c>
      <c r="C5" s="105" t="s">
        <v>465</v>
      </c>
      <c r="D5" s="85" t="s">
        <v>478</v>
      </c>
    </row>
    <row r="6" spans="1:4" ht="15" thickTop="1" x14ac:dyDescent="0.3">
      <c r="A6" s="151" t="s">
        <v>468</v>
      </c>
      <c r="B6" s="86" t="s">
        <v>469</v>
      </c>
      <c r="C6" s="106" t="s">
        <v>465</v>
      </c>
      <c r="D6" s="86" t="s">
        <v>494</v>
      </c>
    </row>
    <row r="7" spans="1:4" x14ac:dyDescent="0.3">
      <c r="A7" s="154"/>
      <c r="B7" s="84" t="s">
        <v>470</v>
      </c>
      <c r="C7" s="104" t="s">
        <v>465</v>
      </c>
      <c r="D7" s="84" t="s">
        <v>493</v>
      </c>
    </row>
    <row r="8" spans="1:4" x14ac:dyDescent="0.3">
      <c r="A8" s="148" t="s">
        <v>471</v>
      </c>
      <c r="B8" s="84" t="s">
        <v>472</v>
      </c>
      <c r="C8" s="104" t="s">
        <v>473</v>
      </c>
      <c r="D8" s="84" t="s">
        <v>493</v>
      </c>
    </row>
    <row r="9" spans="1:4" x14ac:dyDescent="0.3">
      <c r="A9" s="149"/>
      <c r="B9" s="84" t="s">
        <v>514</v>
      </c>
      <c r="C9" s="104" t="s">
        <v>465</v>
      </c>
      <c r="D9" s="84" t="s">
        <v>478</v>
      </c>
    </row>
    <row r="10" spans="1:4" x14ac:dyDescent="0.3">
      <c r="A10" s="149"/>
      <c r="B10" s="84" t="s">
        <v>474</v>
      </c>
      <c r="C10" s="107" t="s">
        <v>477</v>
      </c>
      <c r="D10" s="84" t="s">
        <v>478</v>
      </c>
    </row>
    <row r="11" spans="1:4" x14ac:dyDescent="0.3">
      <c r="A11" s="149"/>
      <c r="B11" s="84" t="s">
        <v>501</v>
      </c>
      <c r="C11" s="104" t="s">
        <v>473</v>
      </c>
      <c r="D11" s="84" t="s">
        <v>493</v>
      </c>
    </row>
    <row r="12" spans="1:4" x14ac:dyDescent="0.3">
      <c r="A12" s="149"/>
      <c r="B12" s="84" t="s">
        <v>475</v>
      </c>
      <c r="C12" s="107" t="s">
        <v>477</v>
      </c>
      <c r="D12" s="84" t="s">
        <v>478</v>
      </c>
    </row>
    <row r="13" spans="1:4" x14ac:dyDescent="0.3">
      <c r="A13" s="149"/>
      <c r="B13" s="84" t="s">
        <v>476</v>
      </c>
      <c r="C13" s="104" t="s">
        <v>473</v>
      </c>
      <c r="D13" s="84" t="s">
        <v>493</v>
      </c>
    </row>
    <row r="14" spans="1:4" ht="15" thickBot="1" x14ac:dyDescent="0.35">
      <c r="A14" s="150"/>
      <c r="B14" s="85" t="s">
        <v>479</v>
      </c>
      <c r="C14" s="105" t="s">
        <v>465</v>
      </c>
      <c r="D14" s="85" t="s">
        <v>494</v>
      </c>
    </row>
    <row r="15" spans="1:4" ht="15" thickTop="1" x14ac:dyDescent="0.3">
      <c r="A15" s="152" t="s">
        <v>480</v>
      </c>
      <c r="B15" s="87" t="s">
        <v>481</v>
      </c>
      <c r="C15" s="103" t="s">
        <v>465</v>
      </c>
      <c r="D15" s="87" t="s">
        <v>478</v>
      </c>
    </row>
    <row r="16" spans="1:4" ht="15" thickBot="1" x14ac:dyDescent="0.35">
      <c r="A16" s="152"/>
      <c r="B16" s="89" t="s">
        <v>482</v>
      </c>
      <c r="C16" s="108" t="s">
        <v>465</v>
      </c>
      <c r="D16" s="89" t="s">
        <v>478</v>
      </c>
    </row>
    <row r="17" spans="1:4" ht="15" thickTop="1" x14ac:dyDescent="0.3">
      <c r="A17" s="151" t="s">
        <v>483</v>
      </c>
      <c r="B17" s="86" t="s">
        <v>484</v>
      </c>
      <c r="C17" s="106" t="s">
        <v>473</v>
      </c>
      <c r="D17" s="86" t="s">
        <v>494</v>
      </c>
    </row>
    <row r="18" spans="1:4" x14ac:dyDescent="0.3">
      <c r="A18" s="152"/>
      <c r="B18" s="84" t="s">
        <v>485</v>
      </c>
      <c r="C18" s="104" t="s">
        <v>465</v>
      </c>
      <c r="D18" s="84" t="s">
        <v>494</v>
      </c>
    </row>
    <row r="19" spans="1:4" x14ac:dyDescent="0.3">
      <c r="A19" s="152"/>
      <c r="B19" s="84" t="s">
        <v>486</v>
      </c>
      <c r="C19" s="104" t="s">
        <v>491</v>
      </c>
      <c r="D19" s="84" t="s">
        <v>478</v>
      </c>
    </row>
    <row r="20" spans="1:4" x14ac:dyDescent="0.3">
      <c r="A20" s="154"/>
      <c r="B20" s="84" t="s">
        <v>495</v>
      </c>
      <c r="C20" s="104" t="s">
        <v>465</v>
      </c>
      <c r="D20" s="84" t="s">
        <v>478</v>
      </c>
    </row>
    <row r="21" spans="1:4" x14ac:dyDescent="0.3">
      <c r="A21" s="148" t="s">
        <v>487</v>
      </c>
      <c r="B21" s="84" t="s">
        <v>488</v>
      </c>
      <c r="C21" s="104" t="s">
        <v>473</v>
      </c>
      <c r="D21" s="84" t="s">
        <v>493</v>
      </c>
    </row>
    <row r="22" spans="1:4" x14ac:dyDescent="0.3">
      <c r="A22" s="149"/>
      <c r="B22" s="84" t="s">
        <v>489</v>
      </c>
      <c r="C22" s="104" t="s">
        <v>473</v>
      </c>
      <c r="D22" s="84" t="s">
        <v>494</v>
      </c>
    </row>
    <row r="23" spans="1:4" ht="15" thickBot="1" x14ac:dyDescent="0.35">
      <c r="A23" s="150"/>
      <c r="B23" s="85" t="s">
        <v>490</v>
      </c>
      <c r="C23" s="105" t="s">
        <v>492</v>
      </c>
      <c r="D23" s="85" t="s">
        <v>478</v>
      </c>
    </row>
    <row r="24" spans="1:4" ht="15" thickTop="1" x14ac:dyDescent="0.3">
      <c r="A24" s="151" t="s">
        <v>496</v>
      </c>
      <c r="B24" s="86" t="s">
        <v>498</v>
      </c>
      <c r="C24" s="106" t="s">
        <v>465</v>
      </c>
      <c r="D24" s="86" t="s">
        <v>478</v>
      </c>
    </row>
    <row r="25" spans="1:4" x14ac:dyDescent="0.3">
      <c r="A25" s="152"/>
      <c r="B25" s="84" t="s">
        <v>497</v>
      </c>
      <c r="C25" s="104" t="s">
        <v>465</v>
      </c>
      <c r="D25" s="84" t="s">
        <v>478</v>
      </c>
    </row>
    <row r="26" spans="1:4" x14ac:dyDescent="0.3">
      <c r="A26" s="152"/>
      <c r="B26" s="84" t="s">
        <v>499</v>
      </c>
      <c r="C26" s="104" t="s">
        <v>465</v>
      </c>
      <c r="D26" s="84" t="s">
        <v>478</v>
      </c>
    </row>
    <row r="27" spans="1:4" ht="15" thickBot="1" x14ac:dyDescent="0.35">
      <c r="A27" s="153"/>
      <c r="B27" s="85" t="s">
        <v>500</v>
      </c>
      <c r="C27" s="105" t="s">
        <v>473</v>
      </c>
      <c r="D27" s="85" t="s">
        <v>478</v>
      </c>
    </row>
    <row r="28" spans="1:4" ht="15" thickTop="1" x14ac:dyDescent="0.3"/>
  </sheetData>
  <mergeCells count="8">
    <mergeCell ref="A21:A23"/>
    <mergeCell ref="A24:A27"/>
    <mergeCell ref="A2:A3"/>
    <mergeCell ref="A4:A5"/>
    <mergeCell ref="A6:A7"/>
    <mergeCell ref="A8:A14"/>
    <mergeCell ref="A15:A16"/>
    <mergeCell ref="A17:A2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466"/>
  <sheetViews>
    <sheetView workbookViewId="0">
      <pane xSplit="7" ySplit="15" topLeftCell="H220" activePane="bottomRight" state="frozen"/>
      <selection pane="topRight" activeCell="H1" sqref="H1"/>
      <selection pane="bottomLeft" activeCell="A16" sqref="A16"/>
      <selection pane="bottomRight" activeCell="A227" sqref="A227"/>
    </sheetView>
  </sheetViews>
  <sheetFormatPr defaultRowHeight="14.4" x14ac:dyDescent="0.3"/>
  <cols>
    <col min="1" max="1" width="66.109375" bestFit="1" customWidth="1"/>
  </cols>
  <sheetData>
    <row r="1" spans="1:13" x14ac:dyDescent="0.3">
      <c r="A1" s="134"/>
      <c r="B1" s="134" t="s">
        <v>141</v>
      </c>
      <c r="C1" s="134"/>
      <c r="D1" s="134"/>
      <c r="E1" s="134"/>
      <c r="F1" s="134" t="s">
        <v>144</v>
      </c>
      <c r="G1" s="134"/>
      <c r="H1" s="134"/>
      <c r="I1" s="134"/>
      <c r="J1" s="134" t="s">
        <v>546</v>
      </c>
      <c r="K1" s="134"/>
      <c r="L1" s="134"/>
      <c r="M1" s="134"/>
    </row>
    <row r="2" spans="1:13" x14ac:dyDescent="0.3">
      <c r="A2" s="134"/>
      <c r="B2" s="94"/>
      <c r="C2" s="134" t="s">
        <v>547</v>
      </c>
      <c r="D2" s="134"/>
      <c r="E2" s="109" t="s">
        <v>502</v>
      </c>
      <c r="F2" s="109"/>
      <c r="G2" s="134" t="s">
        <v>547</v>
      </c>
      <c r="H2" s="134"/>
      <c r="I2" s="109" t="s">
        <v>502</v>
      </c>
      <c r="J2" s="134" t="s">
        <v>548</v>
      </c>
      <c r="K2" s="134"/>
      <c r="L2" s="134"/>
      <c r="M2" s="134"/>
    </row>
    <row r="3" spans="1:13" s="51" customFormat="1" ht="57.6" x14ac:dyDescent="0.3">
      <c r="A3" s="110" t="s">
        <v>549</v>
      </c>
      <c r="B3" s="110" t="s">
        <v>550</v>
      </c>
      <c r="C3" s="110" t="s">
        <v>551</v>
      </c>
      <c r="D3" s="110" t="s">
        <v>552</v>
      </c>
      <c r="E3" s="110" t="s">
        <v>553</v>
      </c>
      <c r="F3" s="110" t="s">
        <v>554</v>
      </c>
      <c r="G3" s="110" t="s">
        <v>555</v>
      </c>
      <c r="H3" s="110" t="s">
        <v>556</v>
      </c>
      <c r="I3" s="110" t="s">
        <v>557</v>
      </c>
      <c r="J3" s="110" t="s">
        <v>558</v>
      </c>
      <c r="K3" s="110" t="s">
        <v>559</v>
      </c>
      <c r="L3" s="110" t="s">
        <v>560</v>
      </c>
      <c r="M3" s="110" t="s">
        <v>561</v>
      </c>
    </row>
    <row r="4" spans="1:13" x14ac:dyDescent="0.3">
      <c r="A4" s="74" t="s">
        <v>562</v>
      </c>
      <c r="B4" s="74">
        <v>0.24</v>
      </c>
      <c r="C4" s="121">
        <v>0.33</v>
      </c>
      <c r="D4" s="121">
        <v>0.19</v>
      </c>
      <c r="E4" s="74">
        <v>0.75</v>
      </c>
      <c r="F4" s="74">
        <v>0.46</v>
      </c>
      <c r="G4" s="121">
        <v>0.21</v>
      </c>
      <c r="H4" s="121">
        <v>0.22</v>
      </c>
      <c r="I4" s="74">
        <v>0.91</v>
      </c>
      <c r="J4" s="111">
        <v>-0.175446722</v>
      </c>
      <c r="K4" s="111">
        <v>0.118504504</v>
      </c>
      <c r="L4" s="121">
        <v>0.14822316699999999</v>
      </c>
      <c r="M4" s="121">
        <v>8.5556166000000003E-2</v>
      </c>
    </row>
    <row r="5" spans="1:13" x14ac:dyDescent="0.3">
      <c r="A5" s="74" t="s">
        <v>563</v>
      </c>
      <c r="B5" s="74">
        <v>0.53</v>
      </c>
      <c r="C5" s="121">
        <v>0.05</v>
      </c>
      <c r="D5" s="121">
        <v>0.05</v>
      </c>
      <c r="E5" s="74">
        <v>1.02</v>
      </c>
      <c r="F5" s="74">
        <v>0.36</v>
      </c>
      <c r="G5" s="121">
        <v>0.23</v>
      </c>
      <c r="H5" s="121">
        <v>0.23</v>
      </c>
      <c r="I5" s="74">
        <v>1.1100000000000001</v>
      </c>
      <c r="J5" s="111">
        <v>-0.22292253200000001</v>
      </c>
      <c r="K5" s="111">
        <v>0.10893923899999999</v>
      </c>
      <c r="L5" s="121">
        <v>4.8761677000000003E-2</v>
      </c>
      <c r="M5" s="121">
        <v>3.6547554000000003E-2</v>
      </c>
    </row>
    <row r="6" spans="1:13" x14ac:dyDescent="0.3">
      <c r="A6" s="74" t="s">
        <v>564</v>
      </c>
      <c r="B6" s="74">
        <v>-0.84</v>
      </c>
      <c r="C6" s="121">
        <v>0.05</v>
      </c>
      <c r="D6" s="121">
        <v>0.06</v>
      </c>
      <c r="E6" s="74">
        <v>1.04</v>
      </c>
      <c r="F6" s="74">
        <v>-1.04</v>
      </c>
      <c r="G6" s="121">
        <v>0.01</v>
      </c>
      <c r="H6" s="121">
        <v>0.02</v>
      </c>
      <c r="I6" s="74">
        <v>1.08</v>
      </c>
      <c r="J6" s="111">
        <v>0.46981553199999998</v>
      </c>
      <c r="K6" s="111">
        <v>0.15621205399999999</v>
      </c>
      <c r="L6" s="121">
        <v>5.0089130000000003E-3</v>
      </c>
      <c r="M6" s="121">
        <v>6.8725339999999996E-3</v>
      </c>
    </row>
    <row r="7" spans="1:13" x14ac:dyDescent="0.3">
      <c r="A7" s="74" t="s">
        <v>565</v>
      </c>
      <c r="B7" s="74">
        <v>-0.21</v>
      </c>
      <c r="C7" s="121">
        <v>0.1</v>
      </c>
      <c r="D7" s="121">
        <v>0.09</v>
      </c>
      <c r="E7" s="74">
        <v>1.01</v>
      </c>
      <c r="F7" s="74">
        <v>-0.27</v>
      </c>
      <c r="G7" s="121">
        <v>0.03</v>
      </c>
      <c r="H7" s="121">
        <v>0.06</v>
      </c>
      <c r="I7" s="74">
        <v>1.03</v>
      </c>
      <c r="J7" s="111">
        <v>0.120214082</v>
      </c>
      <c r="K7" s="111">
        <v>4.8628394999999998E-2</v>
      </c>
      <c r="L7" s="121">
        <v>1.8760563000000001E-2</v>
      </c>
      <c r="M7" s="121">
        <v>1.8328935000000001E-2</v>
      </c>
    </row>
    <row r="8" spans="1:13" x14ac:dyDescent="0.3">
      <c r="A8" s="74" t="s">
        <v>566</v>
      </c>
      <c r="B8" s="74">
        <v>-0.4</v>
      </c>
      <c r="C8" s="121">
        <v>0.01</v>
      </c>
      <c r="D8" s="121">
        <v>0.02</v>
      </c>
      <c r="E8" s="74">
        <v>1.39</v>
      </c>
      <c r="F8" s="74">
        <v>-0.54</v>
      </c>
      <c r="G8" s="121">
        <v>9.7000000000000005E-4</v>
      </c>
      <c r="H8" s="121">
        <v>0.01</v>
      </c>
      <c r="I8" s="74">
        <v>1.74</v>
      </c>
      <c r="J8" s="111">
        <v>0.23531777200000001</v>
      </c>
      <c r="K8" s="111">
        <v>6.7448521999999997E-2</v>
      </c>
      <c r="L8" s="121">
        <v>1.397281E-3</v>
      </c>
      <c r="M8" s="121">
        <v>2.7625140000000002E-3</v>
      </c>
    </row>
    <row r="9" spans="1:13" x14ac:dyDescent="0.3">
      <c r="A9" s="74" t="s">
        <v>567</v>
      </c>
      <c r="B9" s="74">
        <v>-0.8</v>
      </c>
      <c r="C9" s="121">
        <v>0.03</v>
      </c>
      <c r="D9" s="121">
        <v>0.04</v>
      </c>
      <c r="E9" s="74">
        <v>1.1100000000000001</v>
      </c>
      <c r="F9" s="74">
        <v>-0.36</v>
      </c>
      <c r="G9" s="121">
        <v>0.45</v>
      </c>
      <c r="H9" s="121">
        <v>0.37</v>
      </c>
      <c r="I9" s="74">
        <v>1.08</v>
      </c>
      <c r="J9" s="111">
        <v>0.28924770700000002</v>
      </c>
      <c r="K9" s="111">
        <v>0.15355421299999999</v>
      </c>
      <c r="L9" s="121">
        <v>6.8444773E-2</v>
      </c>
      <c r="M9" s="121">
        <v>4.7737785999999997E-2</v>
      </c>
    </row>
    <row r="10" spans="1:13" x14ac:dyDescent="0.3">
      <c r="A10" s="74" t="s">
        <v>568</v>
      </c>
      <c r="B10" s="74">
        <v>-0.59</v>
      </c>
      <c r="C10" s="121">
        <v>0.05</v>
      </c>
      <c r="D10" s="121">
        <v>0.06</v>
      </c>
      <c r="E10" s="74">
        <v>1.01</v>
      </c>
      <c r="F10" s="74">
        <v>-7.0000000000000007E-2</v>
      </c>
      <c r="G10" s="121">
        <v>0.87</v>
      </c>
      <c r="H10" s="121">
        <v>0.56999999999999995</v>
      </c>
      <c r="I10" s="74">
        <v>1.1599999999999999</v>
      </c>
      <c r="J10" s="111">
        <v>0.16409754200000001</v>
      </c>
      <c r="K10" s="111">
        <v>0.121211208</v>
      </c>
      <c r="L10" s="121">
        <v>0.184995351</v>
      </c>
      <c r="M10" s="121">
        <v>0.100107662</v>
      </c>
    </row>
    <row r="11" spans="1:13" x14ac:dyDescent="0.3">
      <c r="A11" s="74" t="s">
        <v>569</v>
      </c>
      <c r="B11" s="74">
        <v>1.36</v>
      </c>
      <c r="C11" s="121">
        <v>0.06</v>
      </c>
      <c r="D11" s="121">
        <v>0.06</v>
      </c>
      <c r="E11" s="74">
        <v>0.88</v>
      </c>
      <c r="F11" s="74">
        <v>1.1399999999999999</v>
      </c>
      <c r="G11" s="121">
        <v>7.0000000000000007E-2</v>
      </c>
      <c r="H11" s="121">
        <v>0.1</v>
      </c>
      <c r="I11" s="74">
        <v>0.94</v>
      </c>
      <c r="J11" s="111">
        <v>-0.62637880400000001</v>
      </c>
      <c r="K11" s="111">
        <v>0.25798473999999999</v>
      </c>
      <c r="L11" s="121">
        <v>2.0800605999999999E-2</v>
      </c>
      <c r="M11" s="121">
        <v>1.9461744999999999E-2</v>
      </c>
    </row>
    <row r="12" spans="1:13" x14ac:dyDescent="0.3">
      <c r="A12" s="74" t="s">
        <v>570</v>
      </c>
      <c r="B12" s="74">
        <v>-0.2</v>
      </c>
      <c r="C12" s="121">
        <v>0.45</v>
      </c>
      <c r="D12" s="121">
        <v>0.24</v>
      </c>
      <c r="E12" s="74">
        <v>0.84</v>
      </c>
      <c r="F12" s="74">
        <v>0.03</v>
      </c>
      <c r="G12" s="121">
        <v>0.94</v>
      </c>
      <c r="H12" s="121">
        <v>0.59</v>
      </c>
      <c r="I12" s="74">
        <v>0.77</v>
      </c>
      <c r="J12" s="111">
        <v>4.3866531E-2</v>
      </c>
      <c r="K12" s="111">
        <v>0.113863805</v>
      </c>
      <c r="L12" s="121">
        <v>0.70252108000000002</v>
      </c>
      <c r="M12" s="121">
        <v>0.26826278199999998</v>
      </c>
    </row>
    <row r="13" spans="1:13" x14ac:dyDescent="0.3">
      <c r="A13" s="74" t="s">
        <v>571</v>
      </c>
      <c r="B13" s="74">
        <v>0.04</v>
      </c>
      <c r="C13" s="121">
        <v>0.88</v>
      </c>
      <c r="D13" s="121">
        <v>0.38</v>
      </c>
      <c r="E13" s="74">
        <v>0.88</v>
      </c>
      <c r="F13" s="74">
        <v>0.26</v>
      </c>
      <c r="G13" s="121">
        <v>0.4</v>
      </c>
      <c r="H13" s="121">
        <v>0.34</v>
      </c>
      <c r="I13" s="74">
        <v>0.42</v>
      </c>
      <c r="J13" s="111">
        <v>-7.4858250000000001E-2</v>
      </c>
      <c r="K13" s="111">
        <v>0.11359861</v>
      </c>
      <c r="L13" s="121">
        <v>0.51448625100000001</v>
      </c>
      <c r="M13" s="121">
        <v>0.21336717299999999</v>
      </c>
    </row>
    <row r="14" spans="1:13" x14ac:dyDescent="0.3">
      <c r="A14" s="74" t="s">
        <v>572</v>
      </c>
      <c r="B14" s="74">
        <v>0.28999999999999998</v>
      </c>
      <c r="C14" s="121">
        <v>0.31</v>
      </c>
      <c r="D14" s="121">
        <v>0.19</v>
      </c>
      <c r="E14" s="74">
        <v>0.97</v>
      </c>
      <c r="F14" s="74">
        <v>0.66</v>
      </c>
      <c r="G14" s="121">
        <v>7.0000000000000007E-2</v>
      </c>
      <c r="H14" s="121">
        <v>0.1</v>
      </c>
      <c r="I14" s="74">
        <v>0.8</v>
      </c>
      <c r="J14" s="111">
        <v>-0.23754987799999999</v>
      </c>
      <c r="K14" s="111">
        <v>0.13954854999999999</v>
      </c>
      <c r="L14" s="121">
        <v>9.8107850999999996E-2</v>
      </c>
      <c r="M14" s="121">
        <v>6.2206112000000001E-2</v>
      </c>
    </row>
    <row r="15" spans="1:13" x14ac:dyDescent="0.3">
      <c r="A15" s="74" t="s">
        <v>573</v>
      </c>
      <c r="B15" s="74">
        <v>-0.22</v>
      </c>
      <c r="C15" s="121">
        <v>0.11</v>
      </c>
      <c r="D15" s="121">
        <v>0.1</v>
      </c>
      <c r="E15" s="74">
        <v>0.85</v>
      </c>
      <c r="F15" s="74">
        <v>-0.04</v>
      </c>
      <c r="G15" s="121">
        <v>0.77</v>
      </c>
      <c r="H15" s="121">
        <v>0.53</v>
      </c>
      <c r="I15" s="74">
        <v>1.1599999999999999</v>
      </c>
      <c r="J15" s="111">
        <v>6.6476267000000006E-2</v>
      </c>
      <c r="K15" s="111">
        <v>5.8517465999999997E-2</v>
      </c>
      <c r="L15" s="121">
        <v>0.26413654399999997</v>
      </c>
      <c r="M15" s="121">
        <v>0.131851475</v>
      </c>
    </row>
    <row r="16" spans="1:13" x14ac:dyDescent="0.3">
      <c r="A16" s="74" t="s">
        <v>574</v>
      </c>
      <c r="B16" s="74">
        <v>0.13</v>
      </c>
      <c r="C16" s="121">
        <v>0.28000000000000003</v>
      </c>
      <c r="D16" s="121">
        <v>0.18</v>
      </c>
      <c r="E16" s="74">
        <v>0.85</v>
      </c>
      <c r="F16" s="74">
        <v>0.11</v>
      </c>
      <c r="G16" s="121">
        <v>0.4</v>
      </c>
      <c r="H16" s="121">
        <v>0.34</v>
      </c>
      <c r="I16" s="74">
        <v>0.42</v>
      </c>
      <c r="J16" s="111">
        <v>-5.9524489E-2</v>
      </c>
      <c r="K16" s="111">
        <v>4.5947696000000003E-2</v>
      </c>
      <c r="L16" s="121">
        <v>0.20414269900000001</v>
      </c>
      <c r="M16" s="121">
        <v>0.10745829799999999</v>
      </c>
    </row>
    <row r="17" spans="1:13" x14ac:dyDescent="0.3">
      <c r="A17" s="74" t="s">
        <v>575</v>
      </c>
      <c r="B17" s="74">
        <v>0.88</v>
      </c>
      <c r="C17" s="121">
        <v>0.02</v>
      </c>
      <c r="D17" s="121">
        <v>0.03</v>
      </c>
      <c r="E17" s="74">
        <v>0.96</v>
      </c>
      <c r="F17" s="74">
        <v>0.28999999999999998</v>
      </c>
      <c r="G17" s="121">
        <v>0.43</v>
      </c>
      <c r="H17" s="121">
        <v>0.35</v>
      </c>
      <c r="I17" s="74">
        <v>0.42</v>
      </c>
      <c r="J17" s="111">
        <v>-0.29299942899999998</v>
      </c>
      <c r="K17" s="111">
        <v>0.15599929700000001</v>
      </c>
      <c r="L17" s="121">
        <v>6.9212320999999993E-2</v>
      </c>
      <c r="M17" s="121">
        <v>4.8006421000000001E-2</v>
      </c>
    </row>
    <row r="18" spans="1:13" x14ac:dyDescent="0.3">
      <c r="A18" s="74" t="s">
        <v>576</v>
      </c>
      <c r="B18" s="74">
        <v>0.47</v>
      </c>
      <c r="C18" s="121">
        <v>0.39</v>
      </c>
      <c r="D18" s="121">
        <v>0.22</v>
      </c>
      <c r="E18" s="74">
        <v>0.53</v>
      </c>
      <c r="F18" s="74">
        <v>0.42</v>
      </c>
      <c r="G18" s="121">
        <v>0.44</v>
      </c>
      <c r="H18" s="121">
        <v>0.36</v>
      </c>
      <c r="I18" s="74">
        <v>0.37</v>
      </c>
      <c r="J18" s="111">
        <v>-0.22216302700000001</v>
      </c>
      <c r="K18" s="111">
        <v>0.21168062700000001</v>
      </c>
      <c r="L18" s="121">
        <v>0.30156464599999999</v>
      </c>
      <c r="M18" s="121">
        <v>0.14542273</v>
      </c>
    </row>
    <row r="19" spans="1:13" x14ac:dyDescent="0.3">
      <c r="A19" s="74" t="s">
        <v>577</v>
      </c>
      <c r="B19" s="74">
        <v>0.48</v>
      </c>
      <c r="C19" s="121">
        <v>0.23</v>
      </c>
      <c r="D19" s="121">
        <v>0.15</v>
      </c>
      <c r="E19" s="74">
        <v>0.61</v>
      </c>
      <c r="F19" s="74">
        <v>0.61</v>
      </c>
      <c r="G19" s="121">
        <v>0.09</v>
      </c>
      <c r="H19" s="121">
        <v>0.12</v>
      </c>
      <c r="I19" s="74">
        <v>0.7</v>
      </c>
      <c r="J19" s="111">
        <v>-0.273220721</v>
      </c>
      <c r="K19" s="111">
        <v>0.158524095</v>
      </c>
      <c r="L19" s="121">
        <v>9.4151985999999993E-2</v>
      </c>
      <c r="M19" s="121">
        <v>6.0307025E-2</v>
      </c>
    </row>
    <row r="20" spans="1:13" x14ac:dyDescent="0.3">
      <c r="A20" s="74" t="s">
        <v>578</v>
      </c>
      <c r="B20" s="74">
        <v>1.45</v>
      </c>
      <c r="C20" s="121">
        <v>0.01</v>
      </c>
      <c r="D20" s="121">
        <v>0.02</v>
      </c>
      <c r="E20" s="74">
        <v>1.1299999999999999</v>
      </c>
      <c r="F20" s="74">
        <v>1.57</v>
      </c>
      <c r="G20" s="121">
        <v>4.4000000000000003E-3</v>
      </c>
      <c r="H20" s="121">
        <v>0.02</v>
      </c>
      <c r="I20" s="74">
        <v>1.1299999999999999</v>
      </c>
      <c r="J20" s="111">
        <v>-0.75424884000000003</v>
      </c>
      <c r="K20" s="111">
        <v>0.18475188100000001</v>
      </c>
      <c r="L20" s="121">
        <v>2.66051E-4</v>
      </c>
      <c r="M20" s="121">
        <v>8.2690499999999996E-4</v>
      </c>
    </row>
    <row r="21" spans="1:13" x14ac:dyDescent="0.3">
      <c r="A21" s="74" t="s">
        <v>579</v>
      </c>
      <c r="B21" s="74">
        <v>0.56999999999999995</v>
      </c>
      <c r="C21" s="121">
        <v>0.03</v>
      </c>
      <c r="D21" s="121">
        <v>0.04</v>
      </c>
      <c r="E21" s="74">
        <v>1.06</v>
      </c>
      <c r="F21" s="74">
        <v>0.54</v>
      </c>
      <c r="G21" s="121">
        <v>0.12</v>
      </c>
      <c r="H21" s="121">
        <v>0.15</v>
      </c>
      <c r="I21" s="74">
        <v>1.02</v>
      </c>
      <c r="J21" s="111">
        <v>-0.27804050899999999</v>
      </c>
      <c r="K21" s="111">
        <v>0.122600241</v>
      </c>
      <c r="L21" s="121">
        <v>3.0009832E-2</v>
      </c>
      <c r="M21" s="121">
        <v>2.5456362E-2</v>
      </c>
    </row>
    <row r="22" spans="1:13" x14ac:dyDescent="0.3">
      <c r="A22" s="74" t="s">
        <v>580</v>
      </c>
      <c r="B22" s="74">
        <v>0.46</v>
      </c>
      <c r="C22" s="121">
        <v>0.05</v>
      </c>
      <c r="D22" s="121">
        <v>0.05</v>
      </c>
      <c r="E22" s="74">
        <v>1.19</v>
      </c>
      <c r="F22" s="74">
        <v>0.27</v>
      </c>
      <c r="G22" s="121">
        <v>0.28000000000000003</v>
      </c>
      <c r="H22" s="121">
        <v>0.27</v>
      </c>
      <c r="I22" s="74">
        <v>1.1000000000000001</v>
      </c>
      <c r="J22" s="111">
        <v>-0.182901118</v>
      </c>
      <c r="K22" s="111">
        <v>9.1698816000000002E-2</v>
      </c>
      <c r="L22" s="121">
        <v>5.4402381999999999E-2</v>
      </c>
      <c r="M22" s="121">
        <v>3.9708543999999998E-2</v>
      </c>
    </row>
    <row r="23" spans="1:13" x14ac:dyDescent="0.3">
      <c r="A23" s="74" t="s">
        <v>581</v>
      </c>
      <c r="B23" s="74">
        <v>0.8</v>
      </c>
      <c r="C23" s="121">
        <v>0.03</v>
      </c>
      <c r="D23" s="121">
        <v>0.04</v>
      </c>
      <c r="E23" s="74">
        <v>1.01</v>
      </c>
      <c r="F23" s="74">
        <v>0.61</v>
      </c>
      <c r="G23" s="121">
        <v>0.14000000000000001</v>
      </c>
      <c r="H23" s="121">
        <v>0.16</v>
      </c>
      <c r="I23" s="74">
        <v>1.01</v>
      </c>
      <c r="J23" s="111">
        <v>-0.35361488899999999</v>
      </c>
      <c r="K23" s="111">
        <v>0.14671044699999999</v>
      </c>
      <c r="L23" s="121">
        <v>2.1673099000000001E-2</v>
      </c>
      <c r="M23" s="121">
        <v>2.0080578000000002E-2</v>
      </c>
    </row>
    <row r="24" spans="1:13" x14ac:dyDescent="0.3">
      <c r="A24" s="74" t="s">
        <v>582</v>
      </c>
      <c r="B24" s="74">
        <v>0.52</v>
      </c>
      <c r="C24" s="121">
        <v>0.02</v>
      </c>
      <c r="D24" s="121">
        <v>0.03</v>
      </c>
      <c r="E24" s="74">
        <v>1.1599999999999999</v>
      </c>
      <c r="F24" s="74">
        <v>0.45</v>
      </c>
      <c r="G24" s="121">
        <v>0.09</v>
      </c>
      <c r="H24" s="121">
        <v>0.12</v>
      </c>
      <c r="I24" s="74">
        <v>1.06</v>
      </c>
      <c r="J24" s="111">
        <v>-0.244668835</v>
      </c>
      <c r="K24" s="111">
        <v>9.2137829000000004E-2</v>
      </c>
      <c r="L24" s="121">
        <v>1.2099660999999999E-2</v>
      </c>
      <c r="M24" s="121">
        <v>1.3151816E-2</v>
      </c>
    </row>
    <row r="25" spans="1:13" x14ac:dyDescent="0.3">
      <c r="A25" s="74" t="s">
        <v>583</v>
      </c>
      <c r="B25" s="74">
        <v>0.57999999999999996</v>
      </c>
      <c r="C25" s="121">
        <v>0.02</v>
      </c>
      <c r="D25" s="121">
        <v>0.03</v>
      </c>
      <c r="E25" s="74">
        <v>1.06</v>
      </c>
      <c r="F25" s="74">
        <v>0.5</v>
      </c>
      <c r="G25" s="121">
        <v>0.08</v>
      </c>
      <c r="H25" s="121">
        <v>0.11</v>
      </c>
      <c r="I25" s="74">
        <v>1.04</v>
      </c>
      <c r="J25" s="111">
        <v>-0.26979499600000001</v>
      </c>
      <c r="K25" s="111">
        <v>0.10590912399999999</v>
      </c>
      <c r="L25" s="121">
        <v>1.5696648000000001E-2</v>
      </c>
      <c r="M25" s="121">
        <v>1.5892043000000002E-2</v>
      </c>
    </row>
    <row r="26" spans="1:13" x14ac:dyDescent="0.3">
      <c r="A26" s="74" t="s">
        <v>584</v>
      </c>
      <c r="B26" s="74">
        <v>0.82</v>
      </c>
      <c r="C26" s="121">
        <v>0.02</v>
      </c>
      <c r="D26" s="121">
        <v>0.03</v>
      </c>
      <c r="E26" s="74">
        <v>1.2</v>
      </c>
      <c r="F26" s="74">
        <v>0.41</v>
      </c>
      <c r="G26" s="121">
        <v>0.27</v>
      </c>
      <c r="H26" s="121">
        <v>0.26</v>
      </c>
      <c r="I26" s="74">
        <v>1.02</v>
      </c>
      <c r="J26" s="111">
        <v>-0.30795750999999999</v>
      </c>
      <c r="K26" s="111">
        <v>0.14561753499999999</v>
      </c>
      <c r="L26" s="121">
        <v>4.208112E-2</v>
      </c>
      <c r="M26" s="121">
        <v>3.2611199E-2</v>
      </c>
    </row>
    <row r="27" spans="1:13" x14ac:dyDescent="0.3">
      <c r="A27" s="74" t="s">
        <v>585</v>
      </c>
      <c r="B27" s="74">
        <v>0.46</v>
      </c>
      <c r="C27" s="121">
        <v>0.15</v>
      </c>
      <c r="D27" s="121">
        <v>0.11</v>
      </c>
      <c r="E27" s="74">
        <v>0.81</v>
      </c>
      <c r="F27" s="74">
        <v>0.44</v>
      </c>
      <c r="G27" s="121">
        <v>0.18</v>
      </c>
      <c r="H27" s="121">
        <v>0.19</v>
      </c>
      <c r="I27" s="74">
        <v>0.93</v>
      </c>
      <c r="J27" s="111">
        <v>-0.22494351400000001</v>
      </c>
      <c r="K27" s="111">
        <v>0.125304903</v>
      </c>
      <c r="L27" s="121">
        <v>8.1790504E-2</v>
      </c>
      <c r="M27" s="121">
        <v>5.4618469000000003E-2</v>
      </c>
    </row>
    <row r="28" spans="1:13" x14ac:dyDescent="0.3">
      <c r="A28" s="74" t="s">
        <v>586</v>
      </c>
      <c r="B28" s="74">
        <v>0.97</v>
      </c>
      <c r="C28" s="121">
        <v>0.06</v>
      </c>
      <c r="D28" s="121">
        <v>0.06</v>
      </c>
      <c r="E28" s="74">
        <v>0.74</v>
      </c>
      <c r="F28" s="74">
        <v>0.56999999999999995</v>
      </c>
      <c r="G28" s="121">
        <v>0.34</v>
      </c>
      <c r="H28" s="121">
        <v>0.31</v>
      </c>
      <c r="I28" s="74">
        <v>0.4</v>
      </c>
      <c r="J28" s="111">
        <v>-0.38603144299999997</v>
      </c>
      <c r="K28" s="111">
        <v>0.22554792000000001</v>
      </c>
      <c r="L28" s="121">
        <v>9.6368832000000001E-2</v>
      </c>
      <c r="M28" s="121">
        <v>6.1413642999999997E-2</v>
      </c>
    </row>
    <row r="29" spans="1:13" x14ac:dyDescent="0.3">
      <c r="A29" s="74" t="s">
        <v>587</v>
      </c>
      <c r="B29" s="74">
        <v>0.61</v>
      </c>
      <c r="C29" s="121">
        <v>0.02</v>
      </c>
      <c r="D29" s="121">
        <v>0.03</v>
      </c>
      <c r="E29" s="74">
        <v>1.1499999999999999</v>
      </c>
      <c r="F29" s="74">
        <v>0.41</v>
      </c>
      <c r="G29" s="121">
        <v>0.16</v>
      </c>
      <c r="H29" s="121">
        <v>0.18</v>
      </c>
      <c r="I29" s="74">
        <v>1.05</v>
      </c>
      <c r="J29" s="111">
        <v>-0.25509095500000001</v>
      </c>
      <c r="K29" s="111">
        <v>0.104829274</v>
      </c>
      <c r="L29" s="121">
        <v>2.0539294999999999E-2</v>
      </c>
      <c r="M29" s="121">
        <v>1.9461744999999999E-2</v>
      </c>
    </row>
    <row r="30" spans="1:13" x14ac:dyDescent="0.3">
      <c r="A30" s="74" t="s">
        <v>588</v>
      </c>
      <c r="B30" s="74">
        <v>0.73</v>
      </c>
      <c r="C30" s="121">
        <v>0.03</v>
      </c>
      <c r="D30" s="121">
        <v>0.04</v>
      </c>
      <c r="E30" s="74">
        <v>0.94</v>
      </c>
      <c r="F30" s="74">
        <v>0.51</v>
      </c>
      <c r="G30" s="121">
        <v>0.08</v>
      </c>
      <c r="H30" s="121">
        <v>0.11</v>
      </c>
      <c r="I30" s="74">
        <v>0.92</v>
      </c>
      <c r="J30" s="111">
        <v>-0.31084447799999998</v>
      </c>
      <c r="K30" s="111">
        <v>0.122987708</v>
      </c>
      <c r="L30" s="121">
        <v>1.6460967999999999E-2</v>
      </c>
      <c r="M30" s="121">
        <v>1.6466683999999999E-2</v>
      </c>
    </row>
    <row r="31" spans="1:13" x14ac:dyDescent="0.3">
      <c r="A31" s="74" t="s">
        <v>589</v>
      </c>
      <c r="B31" s="74">
        <v>4.55</v>
      </c>
      <c r="C31" s="121">
        <v>1.7E-6</v>
      </c>
      <c r="D31" s="121">
        <v>7.3999999999999996E-5</v>
      </c>
      <c r="E31" s="74">
        <v>1.62</v>
      </c>
      <c r="F31" s="74">
        <v>3.73</v>
      </c>
      <c r="G31" s="121">
        <v>4.3000000000000002E-5</v>
      </c>
      <c r="H31" s="121">
        <v>7.2999999999999996E-4</v>
      </c>
      <c r="I31" s="74">
        <v>1.53</v>
      </c>
      <c r="J31" s="111">
        <v>-2.0713995070000002</v>
      </c>
      <c r="K31" s="111">
        <v>0.26543901800000003</v>
      </c>
      <c r="L31" s="121">
        <v>5.4152199999999998E-9</v>
      </c>
      <c r="M31" s="121">
        <v>1.9399999999999999E-7</v>
      </c>
    </row>
    <row r="32" spans="1:13" x14ac:dyDescent="0.3">
      <c r="A32" s="74" t="s">
        <v>590</v>
      </c>
      <c r="B32" s="74">
        <v>2.27</v>
      </c>
      <c r="C32" s="121">
        <v>2.6E-7</v>
      </c>
      <c r="D32" s="121">
        <v>2.0000000000000002E-5</v>
      </c>
      <c r="E32" s="74">
        <v>2.02</v>
      </c>
      <c r="F32" s="74">
        <v>2.4300000000000002</v>
      </c>
      <c r="G32" s="121">
        <v>2.7000000000000001E-7</v>
      </c>
      <c r="H32" s="121">
        <v>1.2999999999999999E-5</v>
      </c>
      <c r="I32" s="74">
        <v>1.95</v>
      </c>
      <c r="J32" s="111">
        <v>-1.1728903420000001</v>
      </c>
      <c r="K32" s="111">
        <v>0.14776478900000001</v>
      </c>
      <c r="L32" s="121">
        <v>3.7344099999999997E-9</v>
      </c>
      <c r="M32" s="121">
        <v>1.5599999999999999E-7</v>
      </c>
    </row>
    <row r="33" spans="1:13" x14ac:dyDescent="0.3">
      <c r="A33" s="74" t="s">
        <v>591</v>
      </c>
      <c r="B33" s="74">
        <v>0.27</v>
      </c>
      <c r="C33" s="121">
        <v>0.46</v>
      </c>
      <c r="D33" s="121">
        <v>0.25</v>
      </c>
      <c r="E33" s="74">
        <v>0.87</v>
      </c>
      <c r="F33" s="74">
        <v>0.71</v>
      </c>
      <c r="G33" s="121">
        <v>0.01</v>
      </c>
      <c r="H33" s="121">
        <v>0.03</v>
      </c>
      <c r="I33" s="74">
        <v>1.1200000000000001</v>
      </c>
      <c r="J33" s="111">
        <v>-0.24526564100000001</v>
      </c>
      <c r="K33" s="111">
        <v>0.122699197</v>
      </c>
      <c r="L33" s="121">
        <v>5.3908861000000002E-2</v>
      </c>
      <c r="M33" s="121">
        <v>3.9578427999999999E-2</v>
      </c>
    </row>
    <row r="34" spans="1:13" x14ac:dyDescent="0.3">
      <c r="A34" s="74" t="s">
        <v>592</v>
      </c>
      <c r="B34" s="74">
        <v>0.98</v>
      </c>
      <c r="C34" s="121">
        <v>0.04</v>
      </c>
      <c r="D34" s="121">
        <v>0.05</v>
      </c>
      <c r="E34" s="74">
        <v>1.08</v>
      </c>
      <c r="F34" s="74">
        <v>0.64</v>
      </c>
      <c r="G34" s="121">
        <v>0.05</v>
      </c>
      <c r="H34" s="121">
        <v>0.08</v>
      </c>
      <c r="I34" s="74">
        <v>0.98</v>
      </c>
      <c r="J34" s="111">
        <v>-0.40477912500000002</v>
      </c>
      <c r="K34" s="111">
        <v>0.121477822</v>
      </c>
      <c r="L34" s="121">
        <v>2.1342850000000001E-3</v>
      </c>
      <c r="M34" s="121">
        <v>3.7474940000000001E-3</v>
      </c>
    </row>
    <row r="35" spans="1:13" x14ac:dyDescent="0.3">
      <c r="A35" s="74" t="s">
        <v>593</v>
      </c>
      <c r="B35" s="74">
        <v>-0.18</v>
      </c>
      <c r="C35" s="121">
        <v>0.18</v>
      </c>
      <c r="D35" s="121">
        <v>0.13</v>
      </c>
      <c r="E35" s="74">
        <v>1.08</v>
      </c>
      <c r="F35" s="74">
        <v>-0.25</v>
      </c>
      <c r="G35" s="121">
        <v>0.04</v>
      </c>
      <c r="H35" s="121">
        <v>0.08</v>
      </c>
      <c r="I35" s="74">
        <v>0.98</v>
      </c>
      <c r="J35" s="111">
        <v>0.106353958</v>
      </c>
      <c r="K35" s="111">
        <v>4.8855885000000002E-2</v>
      </c>
      <c r="L35" s="121">
        <v>3.6744774000000001E-2</v>
      </c>
      <c r="M35" s="121">
        <v>2.9666047000000001E-2</v>
      </c>
    </row>
    <row r="36" spans="1:13" x14ac:dyDescent="0.3">
      <c r="A36" s="74" t="s">
        <v>594</v>
      </c>
      <c r="B36" s="74">
        <v>0.9</v>
      </c>
      <c r="C36" s="121">
        <v>0.04</v>
      </c>
      <c r="D36" s="121">
        <v>0.05</v>
      </c>
      <c r="E36" s="74">
        <v>0.91</v>
      </c>
      <c r="F36" s="74">
        <v>1.6</v>
      </c>
      <c r="G36" s="121">
        <v>1.1E-4</v>
      </c>
      <c r="H36" s="121">
        <v>1.1999999999999999E-3</v>
      </c>
      <c r="I36" s="74">
        <v>1.45</v>
      </c>
      <c r="J36" s="111">
        <v>-0.62432249900000003</v>
      </c>
      <c r="K36" s="111">
        <v>0.15394511899999999</v>
      </c>
      <c r="L36" s="121">
        <v>2.8734499999999999E-4</v>
      </c>
      <c r="M36" s="121">
        <v>8.6925999999999995E-4</v>
      </c>
    </row>
    <row r="37" spans="1:13" x14ac:dyDescent="0.3">
      <c r="A37" s="74" t="s">
        <v>595</v>
      </c>
      <c r="B37" s="74">
        <v>-0.15</v>
      </c>
      <c r="C37" s="121">
        <v>0.21</v>
      </c>
      <c r="D37" s="121">
        <v>0.14000000000000001</v>
      </c>
      <c r="E37" s="74">
        <v>1.22</v>
      </c>
      <c r="F37" s="74">
        <v>0.01</v>
      </c>
      <c r="G37" s="121">
        <v>0.9</v>
      </c>
      <c r="H37" s="121">
        <v>0.57999999999999996</v>
      </c>
      <c r="I37" s="74">
        <v>0.57999999999999996</v>
      </c>
      <c r="J37" s="111">
        <v>3.4474296000000001E-2</v>
      </c>
      <c r="K37" s="111">
        <v>4.3045337000000003E-2</v>
      </c>
      <c r="L37" s="121">
        <v>0.42892790600000003</v>
      </c>
      <c r="M37" s="121">
        <v>0.18632921299999999</v>
      </c>
    </row>
    <row r="38" spans="1:13" x14ac:dyDescent="0.3">
      <c r="A38" s="74" t="s">
        <v>596</v>
      </c>
      <c r="B38" s="74">
        <v>0.71</v>
      </c>
      <c r="C38" s="121">
        <v>0.14000000000000001</v>
      </c>
      <c r="D38" s="121">
        <v>0.11</v>
      </c>
      <c r="E38" s="74">
        <v>0.79</v>
      </c>
      <c r="F38" s="74">
        <v>0.56999999999999995</v>
      </c>
      <c r="G38" s="121">
        <v>0.31</v>
      </c>
      <c r="H38" s="121">
        <v>0.28999999999999998</v>
      </c>
      <c r="I38" s="74">
        <v>0.41</v>
      </c>
      <c r="J38" s="111">
        <v>-0.321101258</v>
      </c>
      <c r="K38" s="111">
        <v>0.22897848600000001</v>
      </c>
      <c r="L38" s="121">
        <v>0.17015704000000001</v>
      </c>
      <c r="M38" s="121">
        <v>9.5154221999999997E-2</v>
      </c>
    </row>
    <row r="39" spans="1:13" x14ac:dyDescent="0.3">
      <c r="A39" s="74" t="s">
        <v>597</v>
      </c>
      <c r="B39" s="74">
        <v>0.65</v>
      </c>
      <c r="C39" s="121">
        <v>0.01</v>
      </c>
      <c r="D39" s="121">
        <v>0.02</v>
      </c>
      <c r="E39" s="74">
        <v>1.08</v>
      </c>
      <c r="F39" s="74">
        <v>0.48</v>
      </c>
      <c r="G39" s="121">
        <v>7.0000000000000007E-2</v>
      </c>
      <c r="H39" s="121">
        <v>0.1</v>
      </c>
      <c r="I39" s="74">
        <v>0.91</v>
      </c>
      <c r="J39" s="111">
        <v>-0.283450533</v>
      </c>
      <c r="K39" s="111">
        <v>0.10148388999999999</v>
      </c>
      <c r="L39" s="121">
        <v>8.6229389999999996E-3</v>
      </c>
      <c r="M39" s="121">
        <v>1.0310044000000001E-2</v>
      </c>
    </row>
    <row r="40" spans="1:13" x14ac:dyDescent="0.3">
      <c r="A40" s="74" t="s">
        <v>598</v>
      </c>
      <c r="B40" s="74">
        <v>0.74</v>
      </c>
      <c r="C40" s="121">
        <v>0.03</v>
      </c>
      <c r="D40" s="121">
        <v>0.04</v>
      </c>
      <c r="E40" s="74">
        <v>0.84</v>
      </c>
      <c r="F40" s="74">
        <v>0.56999999999999995</v>
      </c>
      <c r="G40" s="121">
        <v>0.12</v>
      </c>
      <c r="H40" s="121">
        <v>0.15</v>
      </c>
      <c r="I40" s="74">
        <v>0.84</v>
      </c>
      <c r="J40" s="111">
        <v>-0.32790755399999999</v>
      </c>
      <c r="K40" s="111">
        <v>0.153734658</v>
      </c>
      <c r="L40" s="121">
        <v>4.0457192000000003E-2</v>
      </c>
      <c r="M40" s="121">
        <v>3.1744627999999997E-2</v>
      </c>
    </row>
    <row r="41" spans="1:13" x14ac:dyDescent="0.3">
      <c r="A41" s="74" t="s">
        <v>599</v>
      </c>
      <c r="B41" s="74">
        <v>0.13</v>
      </c>
      <c r="C41" s="121">
        <v>0.71</v>
      </c>
      <c r="D41" s="121">
        <v>0.33</v>
      </c>
      <c r="E41" s="74">
        <v>0.47</v>
      </c>
      <c r="F41" s="74">
        <v>0.23</v>
      </c>
      <c r="G41" s="121">
        <v>0.53</v>
      </c>
      <c r="H41" s="121">
        <v>0.41</v>
      </c>
      <c r="I41" s="74">
        <v>0.37</v>
      </c>
      <c r="J41" s="111">
        <v>-9.0487029999999996E-2</v>
      </c>
      <c r="K41" s="111">
        <v>0.16543023600000001</v>
      </c>
      <c r="L41" s="121">
        <v>0.58807258200000001</v>
      </c>
      <c r="M41" s="121">
        <v>0.233635234</v>
      </c>
    </row>
    <row r="42" spans="1:13" x14ac:dyDescent="0.3">
      <c r="A42" s="74" t="s">
        <v>600</v>
      </c>
      <c r="B42" s="74">
        <v>-0.08</v>
      </c>
      <c r="C42" s="121">
        <v>0.77</v>
      </c>
      <c r="D42" s="121">
        <v>0.35</v>
      </c>
      <c r="E42" s="74">
        <v>0.33</v>
      </c>
      <c r="F42" s="74">
        <v>-0.1</v>
      </c>
      <c r="G42" s="121">
        <v>0.69</v>
      </c>
      <c r="H42" s="121">
        <v>0.49</v>
      </c>
      <c r="I42" s="74">
        <v>0.21</v>
      </c>
      <c r="J42" s="111">
        <v>4.6145914000000003E-2</v>
      </c>
      <c r="K42" s="111">
        <v>0.11600329299999999</v>
      </c>
      <c r="L42" s="121">
        <v>0.69334060900000005</v>
      </c>
      <c r="M42" s="121">
        <v>0.26578460500000001</v>
      </c>
    </row>
    <row r="43" spans="1:13" x14ac:dyDescent="0.3">
      <c r="A43" s="74" t="s">
        <v>601</v>
      </c>
      <c r="B43" s="74">
        <v>0.03</v>
      </c>
      <c r="C43" s="121">
        <v>0.91</v>
      </c>
      <c r="D43" s="121">
        <v>0.39</v>
      </c>
      <c r="E43" s="74">
        <v>0.67</v>
      </c>
      <c r="F43" s="74">
        <v>0.02</v>
      </c>
      <c r="G43" s="121">
        <v>0.93</v>
      </c>
      <c r="H43" s="121">
        <v>0.59</v>
      </c>
      <c r="I43" s="74">
        <v>0.37</v>
      </c>
      <c r="J43" s="111">
        <v>-1.145123E-2</v>
      </c>
      <c r="K43" s="111">
        <v>8.9993226999999995E-2</v>
      </c>
      <c r="L43" s="121">
        <v>0.89951833999999997</v>
      </c>
      <c r="M43" s="121">
        <v>0.31721558300000002</v>
      </c>
    </row>
    <row r="44" spans="1:13" x14ac:dyDescent="0.3">
      <c r="A44" s="74" t="s">
        <v>602</v>
      </c>
      <c r="B44" s="74">
        <v>0.13</v>
      </c>
      <c r="C44" s="121">
        <v>0.71</v>
      </c>
      <c r="D44" s="121">
        <v>0.33</v>
      </c>
      <c r="E44" s="74">
        <v>0.87</v>
      </c>
      <c r="F44" s="74">
        <v>0.19</v>
      </c>
      <c r="G44" s="121">
        <v>0.62</v>
      </c>
      <c r="H44" s="121">
        <v>0.46</v>
      </c>
      <c r="I44" s="74">
        <v>1.1100000000000001</v>
      </c>
      <c r="J44" s="111">
        <v>-8.0748900999999998E-2</v>
      </c>
      <c r="K44" s="111">
        <v>0.14153384099999999</v>
      </c>
      <c r="L44" s="121">
        <v>0.57218485399999996</v>
      </c>
      <c r="M44" s="121">
        <v>0.22913598700000001</v>
      </c>
    </row>
    <row r="45" spans="1:13" x14ac:dyDescent="0.3">
      <c r="A45" s="74" t="s">
        <v>603</v>
      </c>
      <c r="B45" s="74">
        <v>0.13</v>
      </c>
      <c r="C45" s="121">
        <v>0.71</v>
      </c>
      <c r="D45" s="121">
        <v>0.33</v>
      </c>
      <c r="E45" s="74">
        <v>0.94</v>
      </c>
      <c r="F45" s="74">
        <v>0.17</v>
      </c>
      <c r="G45" s="121">
        <v>0.64</v>
      </c>
      <c r="H45" s="121">
        <v>0.47</v>
      </c>
      <c r="I45" s="74">
        <v>1.02</v>
      </c>
      <c r="J45" s="111">
        <v>-7.6031454999999998E-2</v>
      </c>
      <c r="K45" s="111">
        <v>0.13575219199999999</v>
      </c>
      <c r="L45" s="121">
        <v>0.57921055700000001</v>
      </c>
      <c r="M45" s="121">
        <v>0.23047912400000001</v>
      </c>
    </row>
    <row r="46" spans="1:13" x14ac:dyDescent="0.3">
      <c r="A46" s="74" t="s">
        <v>604</v>
      </c>
      <c r="B46" s="74">
        <v>0.42</v>
      </c>
      <c r="C46" s="121">
        <v>0.34</v>
      </c>
      <c r="D46" s="121">
        <v>0.2</v>
      </c>
      <c r="E46" s="74">
        <v>1.06</v>
      </c>
      <c r="F46" s="74">
        <v>0.47</v>
      </c>
      <c r="G46" s="121">
        <v>0.08</v>
      </c>
      <c r="H46" s="121">
        <v>0.11</v>
      </c>
      <c r="I46" s="74">
        <v>0.89</v>
      </c>
      <c r="J46" s="111">
        <v>-0.22317774900000001</v>
      </c>
      <c r="K46" s="111">
        <v>0.142739641</v>
      </c>
      <c r="L46" s="121">
        <v>0.127468149</v>
      </c>
      <c r="M46" s="121">
        <v>7.6385713999999993E-2</v>
      </c>
    </row>
    <row r="47" spans="1:13" x14ac:dyDescent="0.3">
      <c r="A47" s="74" t="s">
        <v>605</v>
      </c>
      <c r="B47" s="74">
        <v>-0.36</v>
      </c>
      <c r="C47" s="121">
        <v>7.0000000000000007E-2</v>
      </c>
      <c r="D47" s="121">
        <v>7.0000000000000007E-2</v>
      </c>
      <c r="E47" s="74">
        <v>0.86</v>
      </c>
      <c r="F47" s="74">
        <v>-0.22</v>
      </c>
      <c r="G47" s="121">
        <v>0.33</v>
      </c>
      <c r="H47" s="121">
        <v>0.3</v>
      </c>
      <c r="I47" s="74">
        <v>0.56000000000000005</v>
      </c>
      <c r="J47" s="111">
        <v>0.144214279</v>
      </c>
      <c r="K47" s="111">
        <v>8.8862084999999993E-2</v>
      </c>
      <c r="L47" s="121">
        <v>0.114126845</v>
      </c>
      <c r="M47" s="121">
        <v>7.0063042000000006E-2</v>
      </c>
    </row>
    <row r="48" spans="1:13" x14ac:dyDescent="0.3">
      <c r="A48" s="74" t="s">
        <v>606</v>
      </c>
      <c r="B48" s="74">
        <v>0.81</v>
      </c>
      <c r="C48" s="121">
        <v>0.01</v>
      </c>
      <c r="D48" s="121">
        <v>0.02</v>
      </c>
      <c r="E48" s="74">
        <v>1.1499999999999999</v>
      </c>
      <c r="F48" s="74">
        <v>0.69</v>
      </c>
      <c r="G48" s="121">
        <v>0.04</v>
      </c>
      <c r="H48" s="121">
        <v>7.0000000000000007E-2</v>
      </c>
      <c r="I48" s="74">
        <v>1.06</v>
      </c>
      <c r="J48" s="111">
        <v>-0.37562627900000001</v>
      </c>
      <c r="K48" s="111">
        <v>0.13896973200000001</v>
      </c>
      <c r="L48" s="121">
        <v>1.0774789E-2</v>
      </c>
      <c r="M48" s="121">
        <v>1.2186536E-2</v>
      </c>
    </row>
    <row r="49" spans="1:13" x14ac:dyDescent="0.3">
      <c r="A49" s="74" t="s">
        <v>607</v>
      </c>
      <c r="B49" s="74">
        <v>0.99</v>
      </c>
      <c r="C49" s="121">
        <v>0.01</v>
      </c>
      <c r="D49" s="121">
        <v>0.02</v>
      </c>
      <c r="E49" s="74">
        <v>1.05</v>
      </c>
      <c r="F49" s="74">
        <v>1.27</v>
      </c>
      <c r="G49" s="121">
        <v>4.4999999999999999E-4</v>
      </c>
      <c r="H49" s="121">
        <v>3.2000000000000002E-3</v>
      </c>
      <c r="I49" s="74">
        <v>1.34</v>
      </c>
      <c r="J49" s="111">
        <v>-0.56447837899999997</v>
      </c>
      <c r="K49" s="111">
        <v>0.12860105899999999</v>
      </c>
      <c r="L49" s="121">
        <v>1.10066E-4</v>
      </c>
      <c r="M49" s="121">
        <v>4.1872799999999999E-4</v>
      </c>
    </row>
    <row r="50" spans="1:13" x14ac:dyDescent="0.3">
      <c r="A50" s="74" t="s">
        <v>608</v>
      </c>
      <c r="B50" s="74">
        <v>0.82</v>
      </c>
      <c r="C50" s="121">
        <v>0.01</v>
      </c>
      <c r="D50" s="121">
        <v>0.02</v>
      </c>
      <c r="E50" s="74">
        <v>1.17</v>
      </c>
      <c r="F50" s="74">
        <v>0.61</v>
      </c>
      <c r="G50" s="121">
        <v>0.06</v>
      </c>
      <c r="H50" s="121">
        <v>0.09</v>
      </c>
      <c r="I50" s="74">
        <v>0.76</v>
      </c>
      <c r="J50" s="111">
        <v>-0.356119558</v>
      </c>
      <c r="K50" s="111">
        <v>0.13082967700000001</v>
      </c>
      <c r="L50" s="121">
        <v>1.0281472E-2</v>
      </c>
      <c r="M50" s="121">
        <v>1.1787878999999999E-2</v>
      </c>
    </row>
    <row r="51" spans="1:13" x14ac:dyDescent="0.3">
      <c r="A51" s="74" t="s">
        <v>609</v>
      </c>
      <c r="B51" s="74">
        <v>-0.27</v>
      </c>
      <c r="C51" s="121">
        <v>0.45</v>
      </c>
      <c r="D51" s="121">
        <v>0.24</v>
      </c>
      <c r="E51" s="74">
        <v>0.88</v>
      </c>
      <c r="F51" s="74">
        <v>0.19</v>
      </c>
      <c r="G51" s="121">
        <v>0.7</v>
      </c>
      <c r="H51" s="121">
        <v>0.49</v>
      </c>
      <c r="I51" s="74">
        <v>1.17</v>
      </c>
      <c r="J51" s="111">
        <v>2.1247334E-2</v>
      </c>
      <c r="K51" s="111">
        <v>0.16166027899999999</v>
      </c>
      <c r="L51" s="121">
        <v>0.89623161799999995</v>
      </c>
      <c r="M51" s="121">
        <v>0.31667067700000001</v>
      </c>
    </row>
    <row r="52" spans="1:13" x14ac:dyDescent="0.3">
      <c r="A52" s="74" t="s">
        <v>610</v>
      </c>
      <c r="B52" s="74">
        <v>0.31</v>
      </c>
      <c r="C52" s="121">
        <v>0.49</v>
      </c>
      <c r="D52" s="121">
        <v>0.26</v>
      </c>
      <c r="E52" s="74">
        <v>0.89</v>
      </c>
      <c r="F52" s="74">
        <v>0.21</v>
      </c>
      <c r="G52" s="121">
        <v>0.66</v>
      </c>
      <c r="H52" s="121">
        <v>0.47</v>
      </c>
      <c r="I52" s="74">
        <v>0.96</v>
      </c>
      <c r="J52" s="111">
        <v>-0.129169387</v>
      </c>
      <c r="K52" s="111">
        <v>0.18008978</v>
      </c>
      <c r="L52" s="121">
        <v>0.47826642800000002</v>
      </c>
      <c r="M52" s="121">
        <v>0.20148750600000001</v>
      </c>
    </row>
    <row r="53" spans="1:13" x14ac:dyDescent="0.3">
      <c r="A53" s="74" t="s">
        <v>611</v>
      </c>
      <c r="B53" s="74">
        <v>-0.16</v>
      </c>
      <c r="C53" s="121">
        <v>0.64</v>
      </c>
      <c r="D53" s="121">
        <v>0.31</v>
      </c>
      <c r="E53" s="74">
        <v>1.05</v>
      </c>
      <c r="F53" s="74">
        <v>0.09</v>
      </c>
      <c r="G53" s="121">
        <v>0.83</v>
      </c>
      <c r="H53" s="121">
        <v>0.55000000000000004</v>
      </c>
      <c r="I53" s="74">
        <v>1.1100000000000001</v>
      </c>
      <c r="J53" s="111">
        <v>1.6794769000000001E-2</v>
      </c>
      <c r="K53" s="111">
        <v>0.14113025400000001</v>
      </c>
      <c r="L53" s="121">
        <v>0.90599533300000001</v>
      </c>
      <c r="M53" s="121">
        <v>0.31815914000000001</v>
      </c>
    </row>
    <row r="54" spans="1:13" x14ac:dyDescent="0.3">
      <c r="A54" s="74" t="s">
        <v>612</v>
      </c>
      <c r="B54" s="74">
        <v>-0.1</v>
      </c>
      <c r="C54" s="121">
        <v>0.77</v>
      </c>
      <c r="D54" s="121">
        <v>0.35</v>
      </c>
      <c r="E54" s="74">
        <v>0.86</v>
      </c>
      <c r="F54" s="74">
        <v>0.02</v>
      </c>
      <c r="G54" s="121">
        <v>0.95</v>
      </c>
      <c r="H54" s="121">
        <v>0.59</v>
      </c>
      <c r="I54" s="74">
        <v>1.05</v>
      </c>
      <c r="J54" s="111">
        <v>1.9291473E-2</v>
      </c>
      <c r="K54" s="111">
        <v>0.13730366599999999</v>
      </c>
      <c r="L54" s="121">
        <v>0.88911730499999997</v>
      </c>
      <c r="M54" s="121">
        <v>0.31531910899999999</v>
      </c>
    </row>
    <row r="55" spans="1:13" x14ac:dyDescent="0.3">
      <c r="A55" s="74" t="s">
        <v>613</v>
      </c>
      <c r="B55" s="74">
        <v>1.82</v>
      </c>
      <c r="C55" s="121">
        <v>1.9000000000000001E-4</v>
      </c>
      <c r="D55" s="121">
        <v>2.0999999999999999E-3</v>
      </c>
      <c r="E55" s="74">
        <v>1.42</v>
      </c>
      <c r="F55" s="74">
        <v>1.17</v>
      </c>
      <c r="G55" s="121">
        <v>0.01</v>
      </c>
      <c r="H55" s="121">
        <v>0.04</v>
      </c>
      <c r="I55" s="74">
        <v>0.98</v>
      </c>
      <c r="J55" s="111">
        <v>-0.74637909499999999</v>
      </c>
      <c r="K55" s="111">
        <v>0.167311448</v>
      </c>
      <c r="L55" s="121">
        <v>8.9411400000000003E-5</v>
      </c>
      <c r="M55" s="121">
        <v>3.6209799999999999E-4</v>
      </c>
    </row>
    <row r="56" spans="1:13" x14ac:dyDescent="0.3">
      <c r="A56" s="74" t="s">
        <v>614</v>
      </c>
      <c r="B56" s="74">
        <v>0.66</v>
      </c>
      <c r="C56" s="121">
        <v>0.36</v>
      </c>
      <c r="D56" s="121">
        <v>0.21</v>
      </c>
      <c r="E56" s="74">
        <v>0.6</v>
      </c>
      <c r="F56" s="74">
        <v>0.64</v>
      </c>
      <c r="G56" s="121">
        <v>0.45</v>
      </c>
      <c r="H56" s="121">
        <v>0.37</v>
      </c>
      <c r="I56" s="74">
        <v>0.39</v>
      </c>
      <c r="J56" s="111">
        <v>-0.325752983</v>
      </c>
      <c r="K56" s="111">
        <v>0.32580986299999998</v>
      </c>
      <c r="L56" s="121">
        <v>0.32467043099999998</v>
      </c>
      <c r="M56" s="121">
        <v>0.154687994</v>
      </c>
    </row>
    <row r="57" spans="1:13" x14ac:dyDescent="0.3">
      <c r="A57" s="74" t="s">
        <v>615</v>
      </c>
      <c r="B57" s="74">
        <v>-0.02</v>
      </c>
      <c r="C57" s="121">
        <v>0.94</v>
      </c>
      <c r="D57" s="121">
        <v>0.39</v>
      </c>
      <c r="E57" s="74">
        <v>0.79</v>
      </c>
      <c r="F57" s="74">
        <v>-0.04</v>
      </c>
      <c r="G57" s="121">
        <v>0.9</v>
      </c>
      <c r="H57" s="121">
        <v>0.56999999999999995</v>
      </c>
      <c r="I57" s="74">
        <v>0.7</v>
      </c>
      <c r="J57" s="111">
        <v>1.5461782E-2</v>
      </c>
      <c r="K57" s="111">
        <v>0.118191272</v>
      </c>
      <c r="L57" s="121">
        <v>0.89671197000000002</v>
      </c>
      <c r="M57" s="121">
        <v>0.31667067700000001</v>
      </c>
    </row>
    <row r="58" spans="1:13" x14ac:dyDescent="0.3">
      <c r="A58" s="74" t="s">
        <v>616</v>
      </c>
      <c r="B58" s="74">
        <v>-0.05</v>
      </c>
      <c r="C58" s="121">
        <v>0.86</v>
      </c>
      <c r="D58" s="121">
        <v>0.38</v>
      </c>
      <c r="E58" s="74">
        <v>1</v>
      </c>
      <c r="F58" s="74">
        <v>-0.03</v>
      </c>
      <c r="G58" s="121">
        <v>0.9</v>
      </c>
      <c r="H58" s="121">
        <v>0.57999999999999996</v>
      </c>
      <c r="I58" s="74">
        <v>0.35</v>
      </c>
      <c r="J58" s="111">
        <v>1.9871004000000001E-2</v>
      </c>
      <c r="K58" s="111">
        <v>0.102863281</v>
      </c>
      <c r="L58" s="121">
        <v>0.84800303200000005</v>
      </c>
      <c r="M58" s="121">
        <v>0.305923367</v>
      </c>
    </row>
    <row r="59" spans="1:13" x14ac:dyDescent="0.3">
      <c r="A59" s="74" t="s">
        <v>617</v>
      </c>
      <c r="B59" s="74">
        <v>-0.03</v>
      </c>
      <c r="C59" s="121">
        <v>0.81</v>
      </c>
      <c r="D59" s="121">
        <v>0.36</v>
      </c>
      <c r="E59" s="74">
        <v>0.7</v>
      </c>
      <c r="F59" s="74">
        <v>-0.08</v>
      </c>
      <c r="G59" s="121">
        <v>0.47</v>
      </c>
      <c r="H59" s="121">
        <v>0.38</v>
      </c>
      <c r="I59" s="74">
        <v>0.52</v>
      </c>
      <c r="J59" s="111">
        <v>2.7217835999999999E-2</v>
      </c>
      <c r="K59" s="111">
        <v>4.1759458999999999E-2</v>
      </c>
      <c r="L59" s="121">
        <v>0.51905928899999998</v>
      </c>
      <c r="M59" s="121">
        <v>0.21399955600000001</v>
      </c>
    </row>
    <row r="60" spans="1:13" x14ac:dyDescent="0.3">
      <c r="A60" s="74" t="s">
        <v>618</v>
      </c>
      <c r="B60" s="74">
        <v>1.08</v>
      </c>
      <c r="C60" s="121">
        <v>0.02</v>
      </c>
      <c r="D60" s="121">
        <v>0.03</v>
      </c>
      <c r="E60" s="74">
        <v>0.93</v>
      </c>
      <c r="F60" s="74">
        <v>1.89</v>
      </c>
      <c r="G60" s="121">
        <v>3.3E-4</v>
      </c>
      <c r="H60" s="121">
        <v>2.8E-3</v>
      </c>
      <c r="I60" s="74">
        <v>1.36</v>
      </c>
      <c r="J60" s="111">
        <v>-0.74250195100000005</v>
      </c>
      <c r="K60" s="111">
        <v>0.182750368</v>
      </c>
      <c r="L60" s="121">
        <v>2.8131599999999999E-4</v>
      </c>
      <c r="M60" s="121">
        <v>8.6140100000000003E-4</v>
      </c>
    </row>
    <row r="61" spans="1:13" x14ac:dyDescent="0.3">
      <c r="A61" s="74" t="s">
        <v>619</v>
      </c>
      <c r="B61" s="74">
        <v>1.66</v>
      </c>
      <c r="C61" s="121">
        <v>1.2999999999999999E-3</v>
      </c>
      <c r="D61" s="121">
        <v>0.01</v>
      </c>
      <c r="E61" s="74">
        <v>1.23</v>
      </c>
      <c r="F61" s="74">
        <v>1.88</v>
      </c>
      <c r="G61" s="121">
        <v>4.0999999999999997E-6</v>
      </c>
      <c r="H61" s="121">
        <v>1.2E-4</v>
      </c>
      <c r="I61" s="74">
        <v>1.61</v>
      </c>
      <c r="J61" s="111">
        <v>-0.88627135000000001</v>
      </c>
      <c r="K61" s="111">
        <v>0.16818227999999999</v>
      </c>
      <c r="L61" s="121">
        <v>8.3245400000000008E-6</v>
      </c>
      <c r="M61" s="121">
        <v>7.2100000000000004E-5</v>
      </c>
    </row>
    <row r="62" spans="1:13" x14ac:dyDescent="0.3">
      <c r="A62" s="74" t="s">
        <v>620</v>
      </c>
      <c r="B62" s="74">
        <v>-0.19</v>
      </c>
      <c r="C62" s="121">
        <v>0.33</v>
      </c>
      <c r="D62" s="121">
        <v>0.19</v>
      </c>
      <c r="E62" s="74">
        <v>0.6</v>
      </c>
      <c r="F62" s="74">
        <v>-0.22</v>
      </c>
      <c r="G62" s="121">
        <v>0.28000000000000003</v>
      </c>
      <c r="H62" s="121">
        <v>0.27</v>
      </c>
      <c r="I62" s="74">
        <v>0.67</v>
      </c>
      <c r="J62" s="111">
        <v>0.10295254600000001</v>
      </c>
      <c r="K62" s="111">
        <v>7.6587591999999996E-2</v>
      </c>
      <c r="L62" s="121">
        <v>0.18803762399999999</v>
      </c>
      <c r="M62" s="121">
        <v>0.101521602</v>
      </c>
    </row>
    <row r="63" spans="1:13" x14ac:dyDescent="0.3">
      <c r="A63" s="74" t="s">
        <v>621</v>
      </c>
      <c r="B63" s="74">
        <v>1.1499999999999999</v>
      </c>
      <c r="C63" s="121">
        <v>0.01</v>
      </c>
      <c r="D63" s="121">
        <v>0.02</v>
      </c>
      <c r="E63" s="74">
        <v>1.44</v>
      </c>
      <c r="F63" s="74">
        <v>2.2000000000000002</v>
      </c>
      <c r="G63" s="121">
        <v>2.5999999999999998E-4</v>
      </c>
      <c r="H63" s="121">
        <v>2.3999999999999998E-3</v>
      </c>
      <c r="I63" s="74">
        <v>1.64</v>
      </c>
      <c r="J63" s="111">
        <v>-0.83755447800000005</v>
      </c>
      <c r="K63" s="111">
        <v>0.18676897100000001</v>
      </c>
      <c r="L63" s="121">
        <v>8.3527000000000002E-5</v>
      </c>
      <c r="M63" s="121">
        <v>3.5546699999999999E-4</v>
      </c>
    </row>
    <row r="64" spans="1:13" x14ac:dyDescent="0.3">
      <c r="A64" s="74" t="s">
        <v>622</v>
      </c>
      <c r="B64" s="74">
        <v>-0.56999999999999995</v>
      </c>
      <c r="C64" s="121">
        <v>0.11</v>
      </c>
      <c r="D64" s="121">
        <v>0.1</v>
      </c>
      <c r="E64" s="74">
        <v>1.1299999999999999</v>
      </c>
      <c r="F64" s="74">
        <v>-0.88</v>
      </c>
      <c r="G64" s="121">
        <v>4.4000000000000003E-3</v>
      </c>
      <c r="H64" s="121">
        <v>0.02</v>
      </c>
      <c r="I64" s="74">
        <v>1.0900000000000001</v>
      </c>
      <c r="J64" s="111">
        <v>0.36142383300000003</v>
      </c>
      <c r="K64" s="111">
        <v>9.9163145999999994E-2</v>
      </c>
      <c r="L64" s="121">
        <v>5.2357599999999999E-4</v>
      </c>
      <c r="M64" s="121">
        <v>1.34146E-3</v>
      </c>
    </row>
    <row r="65" spans="1:13" x14ac:dyDescent="0.3">
      <c r="A65" s="74" t="s">
        <v>623</v>
      </c>
      <c r="B65" s="74">
        <v>-0.15</v>
      </c>
      <c r="C65" s="121">
        <v>0.53</v>
      </c>
      <c r="D65" s="121">
        <v>0.27</v>
      </c>
      <c r="E65" s="74">
        <v>0.53</v>
      </c>
      <c r="F65" s="74">
        <v>-0.28999999999999998</v>
      </c>
      <c r="G65" s="121">
        <v>0.4</v>
      </c>
      <c r="H65" s="121">
        <v>0.34</v>
      </c>
      <c r="I65" s="74">
        <v>0.38</v>
      </c>
      <c r="J65" s="111">
        <v>0.109220597</v>
      </c>
      <c r="K65" s="111">
        <v>0.12463824599999999</v>
      </c>
      <c r="L65" s="121">
        <v>0.38720112899999998</v>
      </c>
      <c r="M65" s="121">
        <v>0.17268423999999999</v>
      </c>
    </row>
    <row r="66" spans="1:13" x14ac:dyDescent="0.3">
      <c r="A66" s="74" t="s">
        <v>624</v>
      </c>
      <c r="B66" s="74">
        <v>0.21</v>
      </c>
      <c r="C66" s="121">
        <v>0.54</v>
      </c>
      <c r="D66" s="121">
        <v>0.28000000000000003</v>
      </c>
      <c r="E66" s="74">
        <v>0.96</v>
      </c>
      <c r="F66" s="74">
        <v>0.15</v>
      </c>
      <c r="G66" s="121">
        <v>0.71</v>
      </c>
      <c r="H66" s="121">
        <v>0.5</v>
      </c>
      <c r="I66" s="74">
        <v>0.61</v>
      </c>
      <c r="J66" s="111">
        <v>-8.9345167000000003E-2</v>
      </c>
      <c r="K66" s="111">
        <v>0.15244638999999999</v>
      </c>
      <c r="L66" s="121">
        <v>0.56181197000000005</v>
      </c>
      <c r="M66" s="121">
        <v>0.22657334200000001</v>
      </c>
    </row>
    <row r="67" spans="1:13" x14ac:dyDescent="0.3">
      <c r="A67" s="74" t="s">
        <v>625</v>
      </c>
      <c r="B67" s="74">
        <v>-0.37</v>
      </c>
      <c r="C67" s="121">
        <v>0.12</v>
      </c>
      <c r="D67" s="121">
        <v>0.1</v>
      </c>
      <c r="E67" s="74">
        <v>0.74</v>
      </c>
      <c r="F67" s="74">
        <v>-0.49</v>
      </c>
      <c r="G67" s="121">
        <v>0.06</v>
      </c>
      <c r="H67" s="121">
        <v>0.09</v>
      </c>
      <c r="I67" s="74">
        <v>0.8</v>
      </c>
      <c r="J67" s="111">
        <v>0.21337657600000001</v>
      </c>
      <c r="K67" s="111">
        <v>9.7207221999999996E-2</v>
      </c>
      <c r="L67" s="121">
        <v>3.5300050999999999E-2</v>
      </c>
      <c r="M67" s="121">
        <v>2.9060292000000001E-2</v>
      </c>
    </row>
    <row r="68" spans="1:13" x14ac:dyDescent="0.3">
      <c r="A68" s="74" t="s">
        <v>626</v>
      </c>
      <c r="B68" s="74">
        <v>-0.09</v>
      </c>
      <c r="C68" s="121">
        <v>0.62</v>
      </c>
      <c r="D68" s="121">
        <v>0.3</v>
      </c>
      <c r="E68" s="74">
        <v>0.6</v>
      </c>
      <c r="F68" s="74">
        <v>-0.28000000000000003</v>
      </c>
      <c r="G68" s="121">
        <v>0.15</v>
      </c>
      <c r="H68" s="121">
        <v>0.17</v>
      </c>
      <c r="I68" s="74">
        <v>0.74</v>
      </c>
      <c r="J68" s="111">
        <v>9.1229434999999998E-2</v>
      </c>
      <c r="K68" s="111">
        <v>6.7926494000000004E-2</v>
      </c>
      <c r="L68" s="121">
        <v>0.18841691799999999</v>
      </c>
      <c r="M68" s="121">
        <v>0.101521602</v>
      </c>
    </row>
    <row r="69" spans="1:13" x14ac:dyDescent="0.3">
      <c r="A69" s="74" t="s">
        <v>627</v>
      </c>
      <c r="B69" s="74">
        <v>-0.08</v>
      </c>
      <c r="C69" s="121">
        <v>0.73</v>
      </c>
      <c r="D69" s="121">
        <v>0.34</v>
      </c>
      <c r="E69" s="74">
        <v>1.1499999999999999</v>
      </c>
      <c r="F69" s="74">
        <v>0.28999999999999998</v>
      </c>
      <c r="G69" s="121">
        <v>0.22</v>
      </c>
      <c r="H69" s="121">
        <v>0.23</v>
      </c>
      <c r="I69" s="74">
        <v>0.52</v>
      </c>
      <c r="J69" s="111">
        <v>-5.1785153E-2</v>
      </c>
      <c r="K69" s="111">
        <v>9.1679145000000004E-2</v>
      </c>
      <c r="L69" s="121">
        <v>0.57599440099999999</v>
      </c>
      <c r="M69" s="121">
        <v>0.23016887</v>
      </c>
    </row>
    <row r="70" spans="1:13" x14ac:dyDescent="0.3">
      <c r="A70" s="74" t="s">
        <v>628</v>
      </c>
      <c r="B70" s="74">
        <v>0.37</v>
      </c>
      <c r="C70" s="121">
        <v>0.01</v>
      </c>
      <c r="D70" s="121">
        <v>0.02</v>
      </c>
      <c r="E70" s="74">
        <v>1.05</v>
      </c>
      <c r="F70" s="74">
        <v>0.17</v>
      </c>
      <c r="G70" s="121">
        <v>0.34</v>
      </c>
      <c r="H70" s="121">
        <v>0.3</v>
      </c>
      <c r="I70" s="74">
        <v>0.46</v>
      </c>
      <c r="J70" s="111">
        <v>-0.13609850800000001</v>
      </c>
      <c r="K70" s="111">
        <v>6.2659859999999998E-2</v>
      </c>
      <c r="L70" s="121">
        <v>3.7140814000000001E-2</v>
      </c>
      <c r="M70" s="121">
        <v>2.9699303E-2</v>
      </c>
    </row>
    <row r="71" spans="1:13" x14ac:dyDescent="0.3">
      <c r="A71" s="74" t="s">
        <v>629</v>
      </c>
      <c r="B71" s="74">
        <v>0.06</v>
      </c>
      <c r="C71" s="121">
        <v>0.71</v>
      </c>
      <c r="D71" s="121">
        <v>0.33</v>
      </c>
      <c r="E71" s="74">
        <v>0.65</v>
      </c>
      <c r="F71" s="74">
        <v>0.37</v>
      </c>
      <c r="G71" s="121">
        <v>0.02</v>
      </c>
      <c r="H71" s="121">
        <v>0.04</v>
      </c>
      <c r="I71" s="74">
        <v>0.94</v>
      </c>
      <c r="J71" s="111">
        <v>-0.106547487</v>
      </c>
      <c r="K71" s="111">
        <v>5.8701307000000001E-2</v>
      </c>
      <c r="L71" s="121">
        <v>7.8609991000000004E-2</v>
      </c>
      <c r="M71" s="121">
        <v>5.2916778999999997E-2</v>
      </c>
    </row>
    <row r="72" spans="1:13" x14ac:dyDescent="0.3">
      <c r="A72" s="74" t="s">
        <v>630</v>
      </c>
      <c r="B72" s="74">
        <v>-0.32</v>
      </c>
      <c r="C72" s="121">
        <v>0.12</v>
      </c>
      <c r="D72" s="121">
        <v>0.1</v>
      </c>
      <c r="E72" s="74">
        <v>0.97</v>
      </c>
      <c r="F72" s="74">
        <v>-0.39</v>
      </c>
      <c r="G72" s="121">
        <v>0.09</v>
      </c>
      <c r="H72" s="121">
        <v>0.12</v>
      </c>
      <c r="I72" s="74">
        <v>0.77</v>
      </c>
      <c r="J72" s="111">
        <v>0.177684699</v>
      </c>
      <c r="K72" s="111">
        <v>7.2474153999999999E-2</v>
      </c>
      <c r="L72" s="121">
        <v>1.9679698999999998E-2</v>
      </c>
      <c r="M72" s="121">
        <v>1.8859997999999999E-2</v>
      </c>
    </row>
    <row r="73" spans="1:13" x14ac:dyDescent="0.3">
      <c r="A73" s="74" t="s">
        <v>631</v>
      </c>
      <c r="B73" s="74">
        <v>-0.43</v>
      </c>
      <c r="C73" s="121">
        <v>3.2000000000000002E-3</v>
      </c>
      <c r="D73" s="121">
        <v>0.01</v>
      </c>
      <c r="E73" s="74">
        <v>1.35</v>
      </c>
      <c r="F73" s="74">
        <v>-0.5</v>
      </c>
      <c r="G73" s="121">
        <v>1.8000000000000001E-4</v>
      </c>
      <c r="H73" s="121">
        <v>1.8E-3</v>
      </c>
      <c r="I73" s="74">
        <v>1.78</v>
      </c>
      <c r="J73" s="111">
        <v>0.23187688300000001</v>
      </c>
      <c r="K73" s="111">
        <v>5.1585498E-2</v>
      </c>
      <c r="L73" s="121">
        <v>8.1000699999999999E-5</v>
      </c>
      <c r="M73" s="121">
        <v>3.5065900000000002E-4</v>
      </c>
    </row>
    <row r="74" spans="1:13" x14ac:dyDescent="0.3">
      <c r="A74" s="74" t="s">
        <v>632</v>
      </c>
      <c r="B74" s="74">
        <v>-1.05</v>
      </c>
      <c r="C74" s="121">
        <v>3.0999999999999999E-3</v>
      </c>
      <c r="D74" s="121">
        <v>0.01</v>
      </c>
      <c r="E74" s="74">
        <v>1.38</v>
      </c>
      <c r="F74" s="74">
        <v>-1.59</v>
      </c>
      <c r="G74" s="121">
        <v>3.4000000000000001E-6</v>
      </c>
      <c r="H74" s="121">
        <v>1.1E-4</v>
      </c>
      <c r="I74" s="74">
        <v>2.1800000000000002</v>
      </c>
      <c r="J74" s="111">
        <v>0.66035328400000004</v>
      </c>
      <c r="K74" s="111">
        <v>0.116965546</v>
      </c>
      <c r="L74" s="121">
        <v>2.7413599999999999E-6</v>
      </c>
      <c r="M74" s="121">
        <v>2.9899999999999998E-5</v>
      </c>
    </row>
    <row r="75" spans="1:13" x14ac:dyDescent="0.3">
      <c r="A75" s="74" t="s">
        <v>633</v>
      </c>
      <c r="B75" s="74">
        <v>-0.2</v>
      </c>
      <c r="C75" s="121">
        <v>0.06</v>
      </c>
      <c r="D75" s="121">
        <v>0.06</v>
      </c>
      <c r="E75" s="74">
        <v>1.1100000000000001</v>
      </c>
      <c r="F75" s="74">
        <v>-0.21</v>
      </c>
      <c r="G75" s="121">
        <v>0.03</v>
      </c>
      <c r="H75" s="121">
        <v>0.06</v>
      </c>
      <c r="I75" s="74">
        <v>1.04</v>
      </c>
      <c r="J75" s="111">
        <v>0.103433658</v>
      </c>
      <c r="K75" s="111">
        <v>4.0282379E-2</v>
      </c>
      <c r="L75" s="121">
        <v>1.4953683000000001E-2</v>
      </c>
      <c r="M75" s="121">
        <v>1.5515197E-2</v>
      </c>
    </row>
    <row r="76" spans="1:13" x14ac:dyDescent="0.3">
      <c r="A76" s="74" t="s">
        <v>634</v>
      </c>
      <c r="B76" s="74">
        <v>0.68</v>
      </c>
      <c r="C76" s="121">
        <v>0.01</v>
      </c>
      <c r="D76" s="121">
        <v>0.02</v>
      </c>
      <c r="E76" s="74">
        <v>1.28</v>
      </c>
      <c r="F76" s="74">
        <v>0.73</v>
      </c>
      <c r="G76" s="121">
        <v>1.9E-3</v>
      </c>
      <c r="H76" s="121">
        <v>0.01</v>
      </c>
      <c r="I76" s="74">
        <v>1.19</v>
      </c>
      <c r="J76" s="111">
        <v>-0.35209261400000003</v>
      </c>
      <c r="K76" s="111">
        <v>8.8645079000000002E-2</v>
      </c>
      <c r="L76" s="121">
        <v>3.6433100000000002E-4</v>
      </c>
      <c r="M76" s="121">
        <v>1.0522000000000001E-3</v>
      </c>
    </row>
    <row r="77" spans="1:13" x14ac:dyDescent="0.3">
      <c r="A77" s="74" t="s">
        <v>635</v>
      </c>
      <c r="B77" s="74">
        <v>0.47</v>
      </c>
      <c r="C77" s="121">
        <v>0.04</v>
      </c>
      <c r="D77" s="121">
        <v>0.05</v>
      </c>
      <c r="E77" s="74">
        <v>1</v>
      </c>
      <c r="F77" s="74">
        <v>0.4</v>
      </c>
      <c r="G77" s="121">
        <v>0.21</v>
      </c>
      <c r="H77" s="121">
        <v>0.22</v>
      </c>
      <c r="I77" s="74">
        <v>0.88</v>
      </c>
      <c r="J77" s="111">
        <v>-0.215773884</v>
      </c>
      <c r="K77" s="111">
        <v>0.102330375</v>
      </c>
      <c r="L77" s="121">
        <v>4.2653755000000002E-2</v>
      </c>
      <c r="M77" s="121">
        <v>3.2953260999999998E-2</v>
      </c>
    </row>
    <row r="78" spans="1:13" x14ac:dyDescent="0.3">
      <c r="A78" s="74" t="s">
        <v>636</v>
      </c>
      <c r="B78" s="74">
        <v>0.21</v>
      </c>
      <c r="C78" s="121">
        <v>0.22</v>
      </c>
      <c r="D78" s="121">
        <v>0.15</v>
      </c>
      <c r="E78" s="74">
        <v>1.1000000000000001</v>
      </c>
      <c r="F78" s="74">
        <v>0.23</v>
      </c>
      <c r="G78" s="121">
        <v>0.24</v>
      </c>
      <c r="H78" s="121">
        <v>0.24</v>
      </c>
      <c r="I78" s="74">
        <v>0.62</v>
      </c>
      <c r="J78" s="111">
        <v>-0.110018267</v>
      </c>
      <c r="K78" s="111">
        <v>7.2267192999999993E-2</v>
      </c>
      <c r="L78" s="121">
        <v>0.137439484</v>
      </c>
      <c r="M78" s="121">
        <v>7.9882611000000006E-2</v>
      </c>
    </row>
    <row r="79" spans="1:13" x14ac:dyDescent="0.3">
      <c r="A79" s="74" t="s">
        <v>637</v>
      </c>
      <c r="B79" s="74">
        <v>0</v>
      </c>
      <c r="C79" s="121">
        <v>0.99</v>
      </c>
      <c r="D79" s="121">
        <v>0.41</v>
      </c>
      <c r="E79" s="74">
        <v>1.41</v>
      </c>
      <c r="F79" s="74">
        <v>0.37</v>
      </c>
      <c r="G79" s="121">
        <v>0.11</v>
      </c>
      <c r="H79" s="121">
        <v>0.14000000000000001</v>
      </c>
      <c r="I79" s="74">
        <v>1.08</v>
      </c>
      <c r="J79" s="111">
        <v>-9.2924350000000003E-2</v>
      </c>
      <c r="K79" s="111">
        <v>0.12541813299999999</v>
      </c>
      <c r="L79" s="121">
        <v>0.463984022</v>
      </c>
      <c r="M79" s="121">
        <v>0.198396191</v>
      </c>
    </row>
    <row r="80" spans="1:13" x14ac:dyDescent="0.3">
      <c r="A80" s="74" t="s">
        <v>638</v>
      </c>
      <c r="B80" s="74">
        <v>1</v>
      </c>
      <c r="C80" s="121">
        <v>1.6999999999999999E-3</v>
      </c>
      <c r="D80" s="121">
        <v>0.01</v>
      </c>
      <c r="E80" s="74">
        <v>1.57</v>
      </c>
      <c r="F80" s="74">
        <v>0.95</v>
      </c>
      <c r="G80" s="121">
        <v>0.01</v>
      </c>
      <c r="H80" s="121">
        <v>0.02</v>
      </c>
      <c r="I80" s="74">
        <v>1.1100000000000001</v>
      </c>
      <c r="J80" s="111">
        <v>-0.48864475600000001</v>
      </c>
      <c r="K80" s="111">
        <v>0.14181236899999999</v>
      </c>
      <c r="L80" s="121">
        <v>1.571151E-3</v>
      </c>
      <c r="M80" s="121">
        <v>2.9886050000000001E-3</v>
      </c>
    </row>
    <row r="81" spans="1:13" x14ac:dyDescent="0.3">
      <c r="A81" s="74" t="s">
        <v>639</v>
      </c>
      <c r="B81" s="74">
        <v>0.03</v>
      </c>
      <c r="C81" s="121">
        <v>0.93</v>
      </c>
      <c r="D81" s="121">
        <v>0.39</v>
      </c>
      <c r="E81" s="74">
        <v>0.52</v>
      </c>
      <c r="F81" s="74">
        <v>0.01</v>
      </c>
      <c r="G81" s="121">
        <v>0.98</v>
      </c>
      <c r="H81" s="121">
        <v>0.6</v>
      </c>
      <c r="I81" s="74">
        <v>0.31</v>
      </c>
      <c r="J81" s="111">
        <v>-1.0259084999999999E-2</v>
      </c>
      <c r="K81" s="111">
        <v>0.16976433399999999</v>
      </c>
      <c r="L81" s="121">
        <v>0.95217661200000003</v>
      </c>
      <c r="M81" s="121">
        <v>0.32705788000000002</v>
      </c>
    </row>
    <row r="82" spans="1:13" x14ac:dyDescent="0.3">
      <c r="A82" s="74" t="s">
        <v>640</v>
      </c>
      <c r="B82" s="74">
        <v>0.36</v>
      </c>
      <c r="C82" s="121">
        <v>0.35</v>
      </c>
      <c r="D82" s="121">
        <v>0.2</v>
      </c>
      <c r="E82" s="74">
        <v>0.42</v>
      </c>
      <c r="F82" s="74">
        <v>0.43</v>
      </c>
      <c r="G82" s="121">
        <v>0.35</v>
      </c>
      <c r="H82" s="121">
        <v>0.31</v>
      </c>
      <c r="I82" s="74">
        <v>0.64</v>
      </c>
      <c r="J82" s="111">
        <v>-0.197077751</v>
      </c>
      <c r="K82" s="111">
        <v>0.20307947100000001</v>
      </c>
      <c r="L82" s="121">
        <v>0.33888359699999998</v>
      </c>
      <c r="M82" s="121">
        <v>0.15786515000000001</v>
      </c>
    </row>
    <row r="83" spans="1:13" x14ac:dyDescent="0.3">
      <c r="A83" s="74" t="s">
        <v>641</v>
      </c>
      <c r="B83" s="74">
        <v>1.44</v>
      </c>
      <c r="C83" s="121">
        <v>0.01</v>
      </c>
      <c r="D83" s="121">
        <v>0.02</v>
      </c>
      <c r="E83" s="74">
        <v>1.1000000000000001</v>
      </c>
      <c r="F83" s="74">
        <v>2.4700000000000002</v>
      </c>
      <c r="G83" s="121">
        <v>5.7000000000000003E-5</v>
      </c>
      <c r="H83" s="121">
        <v>8.8000000000000003E-4</v>
      </c>
      <c r="I83" s="74">
        <v>1.54</v>
      </c>
      <c r="J83" s="111">
        <v>-0.97710988200000004</v>
      </c>
      <c r="K83" s="111">
        <v>0.23939571000000001</v>
      </c>
      <c r="L83" s="121">
        <v>2.6675700000000001E-4</v>
      </c>
      <c r="M83" s="121">
        <v>8.2690499999999996E-4</v>
      </c>
    </row>
    <row r="84" spans="1:13" x14ac:dyDescent="0.3">
      <c r="A84" s="74" t="s">
        <v>642</v>
      </c>
      <c r="B84" s="74">
        <v>2.02</v>
      </c>
      <c r="C84" s="121">
        <v>7.7999999999999999E-4</v>
      </c>
      <c r="D84" s="121">
        <v>0.01</v>
      </c>
      <c r="E84" s="74">
        <v>1.46</v>
      </c>
      <c r="F84" s="74">
        <v>2.25</v>
      </c>
      <c r="G84" s="121">
        <v>1.1000000000000001E-3</v>
      </c>
      <c r="H84" s="121">
        <v>0.01</v>
      </c>
      <c r="I84" s="74">
        <v>1.26</v>
      </c>
      <c r="J84" s="111">
        <v>-1.067641123</v>
      </c>
      <c r="K84" s="111">
        <v>0.24251614699999999</v>
      </c>
      <c r="L84" s="121">
        <v>1.06006E-4</v>
      </c>
      <c r="M84" s="121">
        <v>4.1588600000000002E-4</v>
      </c>
    </row>
    <row r="85" spans="1:13" x14ac:dyDescent="0.3">
      <c r="A85" s="74" t="s">
        <v>643</v>
      </c>
      <c r="B85" s="74">
        <v>0.22</v>
      </c>
      <c r="C85" s="121">
        <v>0.5</v>
      </c>
      <c r="D85" s="121">
        <v>0.26</v>
      </c>
      <c r="E85" s="74">
        <v>0.51</v>
      </c>
      <c r="F85" s="74">
        <v>0.09</v>
      </c>
      <c r="G85" s="121">
        <v>0.81</v>
      </c>
      <c r="H85" s="121">
        <v>0.54</v>
      </c>
      <c r="I85" s="74">
        <v>0.61</v>
      </c>
      <c r="J85" s="111">
        <v>-7.9364026000000004E-2</v>
      </c>
      <c r="K85" s="111">
        <v>0.162128835</v>
      </c>
      <c r="L85" s="121">
        <v>0.62771746900000003</v>
      </c>
      <c r="M85" s="121">
        <v>0.24550122999999999</v>
      </c>
    </row>
    <row r="86" spans="1:13" x14ac:dyDescent="0.3">
      <c r="A86" s="74" t="s">
        <v>644</v>
      </c>
      <c r="B86" s="74">
        <v>-0.75</v>
      </c>
      <c r="C86" s="121">
        <v>7.0000000000000007E-2</v>
      </c>
      <c r="D86" s="121">
        <v>7.0000000000000007E-2</v>
      </c>
      <c r="E86" s="74">
        <v>0.95</v>
      </c>
      <c r="F86" s="74">
        <v>-0.33</v>
      </c>
      <c r="G86" s="121">
        <v>0.36</v>
      </c>
      <c r="H86" s="121">
        <v>0.32</v>
      </c>
      <c r="I86" s="74">
        <v>0.76</v>
      </c>
      <c r="J86" s="111">
        <v>0.26869659699999998</v>
      </c>
      <c r="K86" s="111">
        <v>0.14284398500000001</v>
      </c>
      <c r="L86" s="121">
        <v>6.8813295999999996E-2</v>
      </c>
      <c r="M86" s="121">
        <v>4.7861868000000002E-2</v>
      </c>
    </row>
    <row r="87" spans="1:13" x14ac:dyDescent="0.3">
      <c r="A87" s="74" t="s">
        <v>645</v>
      </c>
      <c r="B87" s="74">
        <v>-0.37</v>
      </c>
      <c r="C87" s="121">
        <v>0.13</v>
      </c>
      <c r="D87" s="121">
        <v>0.11</v>
      </c>
      <c r="E87" s="74">
        <v>1.07</v>
      </c>
      <c r="F87" s="74">
        <v>-0.53</v>
      </c>
      <c r="G87" s="121">
        <v>0.05</v>
      </c>
      <c r="H87" s="121">
        <v>0.08</v>
      </c>
      <c r="I87" s="74">
        <v>1.03</v>
      </c>
      <c r="J87" s="111">
        <v>0.22606628100000001</v>
      </c>
      <c r="K87" s="111">
        <v>8.7304299000000002E-2</v>
      </c>
      <c r="L87" s="121">
        <v>1.4195510999999999E-2</v>
      </c>
      <c r="M87" s="121">
        <v>1.4851293E-2</v>
      </c>
    </row>
    <row r="88" spans="1:13" x14ac:dyDescent="0.3">
      <c r="A88" s="74" t="s">
        <v>646</v>
      </c>
      <c r="B88" s="74">
        <v>-0.53</v>
      </c>
      <c r="C88" s="121">
        <v>2.7000000000000001E-3</v>
      </c>
      <c r="D88" s="121">
        <v>0.01</v>
      </c>
      <c r="E88" s="74">
        <v>1.1399999999999999</v>
      </c>
      <c r="F88" s="74">
        <v>-0.15</v>
      </c>
      <c r="G88" s="121">
        <v>0.51</v>
      </c>
      <c r="H88" s="121">
        <v>0.4</v>
      </c>
      <c r="I88" s="74">
        <v>0.63</v>
      </c>
      <c r="J88" s="111">
        <v>0.16883147200000001</v>
      </c>
      <c r="K88" s="111">
        <v>7.163506E-2</v>
      </c>
      <c r="L88" s="121">
        <v>2.4518300999999999E-2</v>
      </c>
      <c r="M88" s="121">
        <v>2.1620258E-2</v>
      </c>
    </row>
    <row r="89" spans="1:13" x14ac:dyDescent="0.3">
      <c r="A89" s="74" t="s">
        <v>647</v>
      </c>
      <c r="B89" s="74">
        <v>0.32</v>
      </c>
      <c r="C89" s="121">
        <v>0.34</v>
      </c>
      <c r="D89" s="121">
        <v>0.2</v>
      </c>
      <c r="E89" s="74">
        <v>1.0900000000000001</v>
      </c>
      <c r="F89" s="74">
        <v>0.67</v>
      </c>
      <c r="G89" s="121">
        <v>0.08</v>
      </c>
      <c r="H89" s="121">
        <v>0.11</v>
      </c>
      <c r="I89" s="74">
        <v>0.69</v>
      </c>
      <c r="J89" s="111">
        <v>-0.24987584500000001</v>
      </c>
      <c r="K89" s="111">
        <v>0.14079049099999999</v>
      </c>
      <c r="L89" s="121">
        <v>8.5155763999999995E-2</v>
      </c>
      <c r="M89" s="121">
        <v>5.6013071999999997E-2</v>
      </c>
    </row>
    <row r="90" spans="1:13" x14ac:dyDescent="0.3">
      <c r="A90" s="74" t="s">
        <v>648</v>
      </c>
      <c r="B90" s="74">
        <v>-0.18</v>
      </c>
      <c r="C90" s="121">
        <v>0.49</v>
      </c>
      <c r="D90" s="121">
        <v>0.26</v>
      </c>
      <c r="E90" s="74">
        <v>0.87</v>
      </c>
      <c r="F90" s="74">
        <v>0.25</v>
      </c>
      <c r="G90" s="121">
        <v>0.34</v>
      </c>
      <c r="H90" s="121">
        <v>0.3</v>
      </c>
      <c r="I90" s="74">
        <v>0.67</v>
      </c>
      <c r="J90" s="111">
        <v>-1.7182172999999999E-2</v>
      </c>
      <c r="K90" s="111">
        <v>0.10655601000000001</v>
      </c>
      <c r="L90" s="121">
        <v>0.87287955500000003</v>
      </c>
      <c r="M90" s="121">
        <v>0.31220632300000001</v>
      </c>
    </row>
    <row r="91" spans="1:13" x14ac:dyDescent="0.3">
      <c r="A91" s="74" t="s">
        <v>649</v>
      </c>
      <c r="B91" s="74">
        <v>0.67</v>
      </c>
      <c r="C91" s="121">
        <v>0.09</v>
      </c>
      <c r="D91" s="121">
        <v>0.08</v>
      </c>
      <c r="E91" s="74">
        <v>1.02</v>
      </c>
      <c r="F91" s="74">
        <v>0.8</v>
      </c>
      <c r="G91" s="121">
        <v>0.05</v>
      </c>
      <c r="H91" s="121">
        <v>0.08</v>
      </c>
      <c r="I91" s="74">
        <v>0.78</v>
      </c>
      <c r="J91" s="111">
        <v>-0.36644980500000002</v>
      </c>
      <c r="K91" s="111">
        <v>0.15611354399999999</v>
      </c>
      <c r="L91" s="121">
        <v>2.5057857999999999E-2</v>
      </c>
      <c r="M91" s="121">
        <v>2.1922321000000002E-2</v>
      </c>
    </row>
    <row r="92" spans="1:13" x14ac:dyDescent="0.3">
      <c r="A92" s="74" t="s">
        <v>650</v>
      </c>
      <c r="B92" s="74">
        <v>0.32</v>
      </c>
      <c r="C92" s="121">
        <v>0.19</v>
      </c>
      <c r="D92" s="121">
        <v>0.14000000000000001</v>
      </c>
      <c r="E92" s="74">
        <v>0.86</v>
      </c>
      <c r="F92" s="74">
        <v>0.19</v>
      </c>
      <c r="G92" s="121">
        <v>0.52</v>
      </c>
      <c r="H92" s="121">
        <v>0.4</v>
      </c>
      <c r="I92" s="74">
        <v>0.34</v>
      </c>
      <c r="J92" s="111">
        <v>-0.12678740699999999</v>
      </c>
      <c r="K92" s="111">
        <v>0.111298364</v>
      </c>
      <c r="L92" s="121">
        <v>0.26283551500000002</v>
      </c>
      <c r="M92" s="121">
        <v>0.13146338599999999</v>
      </c>
    </row>
    <row r="93" spans="1:13" x14ac:dyDescent="0.3">
      <c r="A93" s="74" t="s">
        <v>651</v>
      </c>
      <c r="B93" s="74">
        <v>0.22</v>
      </c>
      <c r="C93" s="121">
        <v>0.62</v>
      </c>
      <c r="D93" s="121">
        <v>0.3</v>
      </c>
      <c r="E93" s="74">
        <v>1.1100000000000001</v>
      </c>
      <c r="F93" s="74">
        <v>0.28999999999999998</v>
      </c>
      <c r="G93" s="121">
        <v>0.49</v>
      </c>
      <c r="H93" s="121">
        <v>0.39</v>
      </c>
      <c r="I93" s="74">
        <v>1.1000000000000001</v>
      </c>
      <c r="J93" s="111">
        <v>-0.127392335</v>
      </c>
      <c r="K93" s="111">
        <v>0.19973034200000001</v>
      </c>
      <c r="L93" s="121">
        <v>0.527991074</v>
      </c>
      <c r="M93" s="121">
        <v>0.216620544</v>
      </c>
    </row>
    <row r="94" spans="1:13" x14ac:dyDescent="0.3">
      <c r="A94" s="74" t="s">
        <v>652</v>
      </c>
      <c r="B94" s="74">
        <v>2.4700000000000002</v>
      </c>
      <c r="C94" s="121">
        <v>1.2E-4</v>
      </c>
      <c r="D94" s="121">
        <v>1.6999999999999999E-3</v>
      </c>
      <c r="E94" s="74">
        <v>1.4</v>
      </c>
      <c r="F94" s="74">
        <v>1.74</v>
      </c>
      <c r="G94" s="121">
        <v>3.0000000000000001E-3</v>
      </c>
      <c r="H94" s="121">
        <v>0.01</v>
      </c>
      <c r="I94" s="74">
        <v>1.24</v>
      </c>
      <c r="J94" s="111">
        <v>-1.05258721</v>
      </c>
      <c r="K94" s="111">
        <v>0.21560721199999999</v>
      </c>
      <c r="L94" s="121">
        <v>2.6108399999999999E-5</v>
      </c>
      <c r="M94" s="121">
        <v>1.6388700000000001E-4</v>
      </c>
    </row>
    <row r="95" spans="1:13" x14ac:dyDescent="0.3">
      <c r="A95" s="74" t="s">
        <v>653</v>
      </c>
      <c r="B95" s="74">
        <v>-0.17</v>
      </c>
      <c r="C95" s="121">
        <v>0.3</v>
      </c>
      <c r="D95" s="121">
        <v>0.18</v>
      </c>
      <c r="E95" s="74">
        <v>1.1000000000000001</v>
      </c>
      <c r="F95" s="74">
        <v>-0.17</v>
      </c>
      <c r="G95" s="121">
        <v>0.39</v>
      </c>
      <c r="H95" s="121">
        <v>0.34</v>
      </c>
      <c r="I95" s="74">
        <v>0.96</v>
      </c>
      <c r="J95" s="111">
        <v>8.4983894000000004E-2</v>
      </c>
      <c r="K95" s="111">
        <v>6.4489010999999999E-2</v>
      </c>
      <c r="L95" s="121">
        <v>0.196644754</v>
      </c>
      <c r="M95" s="121">
        <v>0.104702826</v>
      </c>
    </row>
    <row r="96" spans="1:13" x14ac:dyDescent="0.3">
      <c r="A96" s="74" t="s">
        <v>654</v>
      </c>
      <c r="B96" s="74">
        <v>3.26</v>
      </c>
      <c r="C96" s="121">
        <v>4.8999999999999998E-4</v>
      </c>
      <c r="D96" s="121">
        <v>4.1000000000000003E-3</v>
      </c>
      <c r="E96" s="74">
        <v>1.34</v>
      </c>
      <c r="F96" s="74">
        <v>3.43</v>
      </c>
      <c r="G96" s="121">
        <v>4.4999999999999999E-4</v>
      </c>
      <c r="H96" s="121">
        <v>3.2000000000000002E-3</v>
      </c>
      <c r="I96" s="74">
        <v>1.32</v>
      </c>
      <c r="J96" s="111">
        <v>-1.671769582</v>
      </c>
      <c r="K96" s="111">
        <v>0.33231600700000002</v>
      </c>
      <c r="L96" s="121">
        <v>1.6853500000000001E-5</v>
      </c>
      <c r="M96" s="121">
        <v>1.28233E-4</v>
      </c>
    </row>
    <row r="97" spans="1:13" x14ac:dyDescent="0.3">
      <c r="A97" s="74" t="s">
        <v>655</v>
      </c>
      <c r="B97" s="74">
        <v>1.25</v>
      </c>
      <c r="C97" s="121">
        <v>0.02</v>
      </c>
      <c r="D97" s="121">
        <v>0.03</v>
      </c>
      <c r="E97" s="74">
        <v>0.94</v>
      </c>
      <c r="F97" s="74">
        <v>1.29</v>
      </c>
      <c r="G97" s="121">
        <v>2.7000000000000001E-3</v>
      </c>
      <c r="H97" s="121">
        <v>0.01</v>
      </c>
      <c r="I97" s="74">
        <v>1.17</v>
      </c>
      <c r="J97" s="111">
        <v>-0.63381890600000002</v>
      </c>
      <c r="K97" s="111">
        <v>0.17434967300000001</v>
      </c>
      <c r="L97" s="121">
        <v>9.3484600000000003E-4</v>
      </c>
      <c r="M97" s="121">
        <v>2.059015E-3</v>
      </c>
    </row>
    <row r="98" spans="1:13" x14ac:dyDescent="0.3">
      <c r="A98" s="74" t="s">
        <v>656</v>
      </c>
      <c r="B98" s="74">
        <v>-0.17</v>
      </c>
      <c r="C98" s="121">
        <v>0.55000000000000004</v>
      </c>
      <c r="D98" s="121">
        <v>0.28000000000000003</v>
      </c>
      <c r="E98" s="74">
        <v>0.34</v>
      </c>
      <c r="F98" s="74">
        <v>0.04</v>
      </c>
      <c r="G98" s="121">
        <v>0.9</v>
      </c>
      <c r="H98" s="121">
        <v>0.57999999999999996</v>
      </c>
      <c r="I98" s="74">
        <v>0.14000000000000001</v>
      </c>
      <c r="J98" s="111">
        <v>3.2346767999999998E-2</v>
      </c>
      <c r="K98" s="111">
        <v>0.14431598600000001</v>
      </c>
      <c r="L98" s="121">
        <v>0.82403148900000001</v>
      </c>
      <c r="M98" s="121">
        <v>0.30116989300000002</v>
      </c>
    </row>
    <row r="99" spans="1:13" x14ac:dyDescent="0.3">
      <c r="A99" s="74" t="s">
        <v>657</v>
      </c>
      <c r="B99" s="74">
        <v>0.8</v>
      </c>
      <c r="C99" s="121">
        <v>0.32</v>
      </c>
      <c r="D99" s="121">
        <v>0.19</v>
      </c>
      <c r="E99" s="74">
        <v>0.83</v>
      </c>
      <c r="F99" s="74">
        <v>1.37</v>
      </c>
      <c r="G99" s="121">
        <v>0.15</v>
      </c>
      <c r="H99" s="121">
        <v>0.17</v>
      </c>
      <c r="I99" s="74">
        <v>0.69</v>
      </c>
      <c r="J99" s="111">
        <v>-0.54231450400000003</v>
      </c>
      <c r="K99" s="111">
        <v>0.39838660599999998</v>
      </c>
      <c r="L99" s="121">
        <v>0.18264952600000001</v>
      </c>
      <c r="M99" s="121">
        <v>9.9697714000000007E-2</v>
      </c>
    </row>
    <row r="100" spans="1:13" x14ac:dyDescent="0.3">
      <c r="A100" s="74" t="s">
        <v>658</v>
      </c>
      <c r="B100" s="74">
        <v>0.45</v>
      </c>
      <c r="C100" s="121">
        <v>0.56999999999999995</v>
      </c>
      <c r="D100" s="121">
        <v>0.28999999999999998</v>
      </c>
      <c r="E100" s="74">
        <v>0.49</v>
      </c>
      <c r="F100" s="74">
        <v>1.04</v>
      </c>
      <c r="G100" s="121">
        <v>0.24</v>
      </c>
      <c r="H100" s="121">
        <v>0.24</v>
      </c>
      <c r="I100" s="74">
        <v>0.59</v>
      </c>
      <c r="J100" s="111">
        <v>-0.37043715500000002</v>
      </c>
      <c r="K100" s="111">
        <v>0.38224865099999999</v>
      </c>
      <c r="L100" s="121">
        <v>0.33954487799999999</v>
      </c>
      <c r="M100" s="121">
        <v>0.15788028800000001</v>
      </c>
    </row>
    <row r="101" spans="1:13" x14ac:dyDescent="0.3">
      <c r="A101" s="74" t="s">
        <v>659</v>
      </c>
      <c r="B101" s="74">
        <v>0.42</v>
      </c>
      <c r="C101" s="121">
        <v>0.43</v>
      </c>
      <c r="D101" s="121">
        <v>0.24</v>
      </c>
      <c r="E101" s="74">
        <v>0.52</v>
      </c>
      <c r="F101" s="74">
        <v>0.45</v>
      </c>
      <c r="G101" s="121">
        <v>0.48</v>
      </c>
      <c r="H101" s="121">
        <v>0.38</v>
      </c>
      <c r="I101" s="74">
        <v>0.42</v>
      </c>
      <c r="J101" s="111">
        <v>-0.21736650599999999</v>
      </c>
      <c r="K101" s="111">
        <v>0.27612741499999999</v>
      </c>
      <c r="L101" s="121">
        <v>0.43678439699999999</v>
      </c>
      <c r="M101" s="121">
        <v>0.18843805599999999</v>
      </c>
    </row>
    <row r="102" spans="1:13" x14ac:dyDescent="0.3">
      <c r="A102" s="74" t="s">
        <v>660</v>
      </c>
      <c r="B102" s="74">
        <v>-0.45</v>
      </c>
      <c r="C102" s="121">
        <v>0.36</v>
      </c>
      <c r="D102" s="121">
        <v>0.21</v>
      </c>
      <c r="E102" s="74">
        <v>0.52</v>
      </c>
      <c r="F102" s="74">
        <v>-0.43</v>
      </c>
      <c r="G102" s="121">
        <v>0.36</v>
      </c>
      <c r="H102" s="121">
        <v>0.32</v>
      </c>
      <c r="I102" s="74">
        <v>0.4</v>
      </c>
      <c r="J102" s="111">
        <v>0.218920429</v>
      </c>
      <c r="K102" s="111">
        <v>0.20867175900000001</v>
      </c>
      <c r="L102" s="121">
        <v>0.30174878599999999</v>
      </c>
      <c r="M102" s="121">
        <v>0.14542273</v>
      </c>
    </row>
    <row r="103" spans="1:13" x14ac:dyDescent="0.3">
      <c r="A103" s="74" t="s">
        <v>661</v>
      </c>
      <c r="B103" s="74">
        <v>0.98</v>
      </c>
      <c r="C103" s="121">
        <v>0.01</v>
      </c>
      <c r="D103" s="121">
        <v>0.02</v>
      </c>
      <c r="E103" s="74">
        <v>1.19</v>
      </c>
      <c r="F103" s="74">
        <v>1.17</v>
      </c>
      <c r="G103" s="121">
        <v>0.01</v>
      </c>
      <c r="H103" s="121">
        <v>0.04</v>
      </c>
      <c r="I103" s="74">
        <v>1.24</v>
      </c>
      <c r="J103" s="111">
        <v>-0.53773527099999996</v>
      </c>
      <c r="K103" s="111">
        <v>0.154726687</v>
      </c>
      <c r="L103" s="121">
        <v>1.4494480000000001E-3</v>
      </c>
      <c r="M103" s="121">
        <v>2.8212229999999999E-3</v>
      </c>
    </row>
    <row r="104" spans="1:13" x14ac:dyDescent="0.3">
      <c r="A104" s="74" t="s">
        <v>662</v>
      </c>
      <c r="B104" s="74">
        <v>0.26</v>
      </c>
      <c r="C104" s="121">
        <v>0.31</v>
      </c>
      <c r="D104" s="121">
        <v>0.19</v>
      </c>
      <c r="E104" s="74">
        <v>1.19</v>
      </c>
      <c r="F104" s="74">
        <v>0.75</v>
      </c>
      <c r="G104" s="121">
        <v>0.01</v>
      </c>
      <c r="H104" s="121">
        <v>0.02</v>
      </c>
      <c r="I104" s="74">
        <v>1.08</v>
      </c>
      <c r="J104" s="111">
        <v>-0.253251371</v>
      </c>
      <c r="K104" s="111">
        <v>7.9869502999999994E-2</v>
      </c>
      <c r="L104" s="121">
        <v>3.2754450000000001E-3</v>
      </c>
      <c r="M104" s="121">
        <v>5.0766789999999997E-3</v>
      </c>
    </row>
    <row r="105" spans="1:13" x14ac:dyDescent="0.3">
      <c r="A105" s="74" t="s">
        <v>663</v>
      </c>
      <c r="B105" s="74">
        <v>-0.24</v>
      </c>
      <c r="C105" s="121">
        <v>0.53</v>
      </c>
      <c r="D105" s="121">
        <v>0.27</v>
      </c>
      <c r="E105" s="74">
        <v>0.75</v>
      </c>
      <c r="F105" s="74">
        <v>0.8</v>
      </c>
      <c r="G105" s="121">
        <v>0.04</v>
      </c>
      <c r="H105" s="121">
        <v>7.0000000000000007E-2</v>
      </c>
      <c r="I105" s="74">
        <v>1.53</v>
      </c>
      <c r="J105" s="111">
        <v>-0.14102666699999999</v>
      </c>
      <c r="K105" s="111">
        <v>0.15963665799999999</v>
      </c>
      <c r="L105" s="121">
        <v>0.38339868500000002</v>
      </c>
      <c r="M105" s="121">
        <v>0.17252057800000001</v>
      </c>
    </row>
    <row r="106" spans="1:13" x14ac:dyDescent="0.3">
      <c r="A106" s="74" t="s">
        <v>664</v>
      </c>
      <c r="B106" s="74">
        <v>0.47</v>
      </c>
      <c r="C106" s="121">
        <v>0.03</v>
      </c>
      <c r="D106" s="121">
        <v>0.04</v>
      </c>
      <c r="E106" s="74">
        <v>1.04</v>
      </c>
      <c r="F106" s="74">
        <v>0.42</v>
      </c>
      <c r="G106" s="121">
        <v>0.02</v>
      </c>
      <c r="H106" s="121">
        <v>0.04</v>
      </c>
      <c r="I106" s="74">
        <v>1.1599999999999999</v>
      </c>
      <c r="J106" s="111">
        <v>-0.22060574199999999</v>
      </c>
      <c r="K106" s="111">
        <v>7.2249559000000005E-2</v>
      </c>
      <c r="L106" s="121">
        <v>4.4500140000000004E-3</v>
      </c>
      <c r="M106" s="121">
        <v>6.288821E-3</v>
      </c>
    </row>
    <row r="107" spans="1:13" x14ac:dyDescent="0.3">
      <c r="A107" s="74" t="s">
        <v>665</v>
      </c>
      <c r="B107" s="74">
        <v>-0.27</v>
      </c>
      <c r="C107" s="121">
        <v>0.5</v>
      </c>
      <c r="D107" s="121">
        <v>0.26</v>
      </c>
      <c r="E107" s="74">
        <v>0.32</v>
      </c>
      <c r="F107" s="74">
        <v>0.12</v>
      </c>
      <c r="G107" s="121">
        <v>0.76</v>
      </c>
      <c r="H107" s="121">
        <v>0.52</v>
      </c>
      <c r="I107" s="74">
        <v>0.68</v>
      </c>
      <c r="J107" s="111">
        <v>3.7823645000000003E-2</v>
      </c>
      <c r="K107" s="111">
        <v>0.171180369</v>
      </c>
      <c r="L107" s="121">
        <v>0.82648672999999995</v>
      </c>
      <c r="M107" s="121">
        <v>0.30119041600000002</v>
      </c>
    </row>
    <row r="108" spans="1:13" x14ac:dyDescent="0.3">
      <c r="A108" s="74" t="s">
        <v>666</v>
      </c>
      <c r="B108" s="74">
        <v>-0.52</v>
      </c>
      <c r="C108" s="121">
        <v>4.3E-3</v>
      </c>
      <c r="D108" s="121">
        <v>0.01</v>
      </c>
      <c r="E108" s="74">
        <v>1.17</v>
      </c>
      <c r="F108" s="74">
        <v>-0.62</v>
      </c>
      <c r="G108" s="121">
        <v>0.02</v>
      </c>
      <c r="H108" s="121">
        <v>0.04</v>
      </c>
      <c r="I108" s="74">
        <v>0.95</v>
      </c>
      <c r="J108" s="111">
        <v>0.28515961299999998</v>
      </c>
      <c r="K108" s="111">
        <v>9.0705377000000004E-2</v>
      </c>
      <c r="L108" s="121">
        <v>3.51615E-3</v>
      </c>
      <c r="M108" s="121">
        <v>5.2865869999999997E-3</v>
      </c>
    </row>
    <row r="109" spans="1:13" x14ac:dyDescent="0.3">
      <c r="A109" s="74" t="s">
        <v>667</v>
      </c>
      <c r="B109" s="74">
        <v>1.1399999999999999</v>
      </c>
      <c r="C109" s="121">
        <v>4.0000000000000001E-3</v>
      </c>
      <c r="D109" s="121">
        <v>0.01</v>
      </c>
      <c r="E109" s="74">
        <v>1.26</v>
      </c>
      <c r="F109" s="74">
        <v>1.1000000000000001</v>
      </c>
      <c r="G109" s="121">
        <v>0.02</v>
      </c>
      <c r="H109" s="121">
        <v>0.04</v>
      </c>
      <c r="I109" s="74">
        <v>1.18</v>
      </c>
      <c r="J109" s="111">
        <v>-0.56022443899999996</v>
      </c>
      <c r="K109" s="111">
        <v>0.17148027699999999</v>
      </c>
      <c r="L109" s="121">
        <v>2.5397359999999999E-3</v>
      </c>
      <c r="M109" s="121">
        <v>4.2231459999999997E-3</v>
      </c>
    </row>
    <row r="110" spans="1:13" x14ac:dyDescent="0.3">
      <c r="A110" s="74" t="s">
        <v>668</v>
      </c>
      <c r="B110" s="74">
        <v>2.86</v>
      </c>
      <c r="C110" s="121">
        <v>2.5000000000000001E-4</v>
      </c>
      <c r="D110" s="121">
        <v>2.5000000000000001E-3</v>
      </c>
      <c r="E110" s="74">
        <v>1.32</v>
      </c>
      <c r="F110" s="74">
        <v>2.77</v>
      </c>
      <c r="G110" s="121">
        <v>2.0000000000000001E-4</v>
      </c>
      <c r="H110" s="121">
        <v>1.9E-3</v>
      </c>
      <c r="I110" s="74">
        <v>1.43</v>
      </c>
      <c r="J110" s="111">
        <v>-1.4068409070000001</v>
      </c>
      <c r="K110" s="111"/>
      <c r="L110" s="121">
        <v>0.275990652</v>
      </c>
      <c r="M110" s="121">
        <v>0.13534708100000001</v>
      </c>
    </row>
    <row r="111" spans="1:13" x14ac:dyDescent="0.3">
      <c r="A111" s="74" t="s">
        <v>669</v>
      </c>
      <c r="B111" s="74">
        <v>-0.27</v>
      </c>
      <c r="C111" s="121">
        <v>0.52</v>
      </c>
      <c r="D111" s="121">
        <v>0.27</v>
      </c>
      <c r="E111" s="74">
        <v>0.54</v>
      </c>
      <c r="F111" s="74">
        <v>-0.51</v>
      </c>
      <c r="G111" s="121">
        <v>0.21</v>
      </c>
      <c r="H111" s="121">
        <v>0.22</v>
      </c>
      <c r="I111" s="74">
        <v>0.85</v>
      </c>
      <c r="J111" s="111">
        <v>0.194316351</v>
      </c>
      <c r="K111" s="111">
        <v>0.182548552</v>
      </c>
      <c r="L111" s="121">
        <v>0.29484568500000002</v>
      </c>
      <c r="M111" s="121">
        <v>0.14264347199999999</v>
      </c>
    </row>
    <row r="112" spans="1:13" x14ac:dyDescent="0.3">
      <c r="A112" s="74" t="s">
        <v>670</v>
      </c>
      <c r="B112" s="74">
        <v>0.8</v>
      </c>
      <c r="C112" s="121">
        <v>0.02</v>
      </c>
      <c r="D112" s="121">
        <v>0.03</v>
      </c>
      <c r="E112" s="74">
        <v>1.1599999999999999</v>
      </c>
      <c r="F112" s="74">
        <v>0.7</v>
      </c>
      <c r="G112" s="121">
        <v>0.01</v>
      </c>
      <c r="H112" s="121">
        <v>0.02</v>
      </c>
      <c r="I112" s="74">
        <v>1.24</v>
      </c>
      <c r="J112" s="111">
        <v>-0.37423936000000002</v>
      </c>
      <c r="K112" s="111">
        <v>0.108508189</v>
      </c>
      <c r="L112" s="121">
        <v>1.5574110000000001E-3</v>
      </c>
      <c r="M112" s="121">
        <v>2.9850839999999998E-3</v>
      </c>
    </row>
    <row r="113" spans="1:13" x14ac:dyDescent="0.3">
      <c r="A113" s="74" t="s">
        <v>671</v>
      </c>
      <c r="B113" s="74">
        <v>-0.04</v>
      </c>
      <c r="C113" s="121">
        <v>0.74</v>
      </c>
      <c r="D113" s="121">
        <v>0.34</v>
      </c>
      <c r="E113" s="74">
        <v>0.96</v>
      </c>
      <c r="F113" s="74">
        <v>-0.01</v>
      </c>
      <c r="G113" s="121">
        <v>0.96</v>
      </c>
      <c r="H113" s="121">
        <v>0.59</v>
      </c>
      <c r="I113" s="74">
        <v>0.28999999999999998</v>
      </c>
      <c r="J113" s="111">
        <v>1.0673943E-2</v>
      </c>
      <c r="K113" s="111">
        <v>4.6836799999999998E-2</v>
      </c>
      <c r="L113" s="121">
        <v>0.82113289499999997</v>
      </c>
      <c r="M113" s="121">
        <v>0.300986741</v>
      </c>
    </row>
    <row r="114" spans="1:13" x14ac:dyDescent="0.3">
      <c r="A114" s="74" t="s">
        <v>672</v>
      </c>
      <c r="B114" s="74">
        <v>-0.38</v>
      </c>
      <c r="C114" s="121">
        <v>3.3999999999999998E-3</v>
      </c>
      <c r="D114" s="121">
        <v>0.01</v>
      </c>
      <c r="E114" s="74">
        <v>1.1000000000000001</v>
      </c>
      <c r="F114" s="74">
        <v>-0.5</v>
      </c>
      <c r="G114" s="121">
        <v>8.8999999999999995E-6</v>
      </c>
      <c r="H114" s="121">
        <v>2.0000000000000001E-4</v>
      </c>
      <c r="I114" s="74">
        <v>1.78</v>
      </c>
      <c r="J114" s="111">
        <v>0.221282221</v>
      </c>
      <c r="K114" s="111">
        <v>4.5195217000000003E-2</v>
      </c>
      <c r="L114" s="121">
        <v>2.50426E-5</v>
      </c>
      <c r="M114" s="121">
        <v>1.627E-4</v>
      </c>
    </row>
    <row r="115" spans="1:13" x14ac:dyDescent="0.3">
      <c r="A115" s="74" t="s">
        <v>673</v>
      </c>
      <c r="B115" s="74">
        <v>-0.5</v>
      </c>
      <c r="C115" s="121">
        <v>0.01</v>
      </c>
      <c r="D115" s="121">
        <v>0.02</v>
      </c>
      <c r="E115" s="74">
        <v>0.97</v>
      </c>
      <c r="F115" s="74">
        <v>-0.37</v>
      </c>
      <c r="G115" s="121">
        <v>0.02</v>
      </c>
      <c r="H115" s="121">
        <v>0.05</v>
      </c>
      <c r="I115" s="74">
        <v>1.21</v>
      </c>
      <c r="J115" s="111">
        <v>0.21698643500000001</v>
      </c>
      <c r="K115" s="111">
        <v>6.4518937999999998E-2</v>
      </c>
      <c r="L115" s="121">
        <v>1.963738E-3</v>
      </c>
      <c r="M115" s="121">
        <v>3.5990459999999998E-3</v>
      </c>
    </row>
    <row r="116" spans="1:13" x14ac:dyDescent="0.3">
      <c r="A116" s="74" t="s">
        <v>674</v>
      </c>
      <c r="B116" s="74">
        <v>0.06</v>
      </c>
      <c r="C116" s="121">
        <v>0.45</v>
      </c>
      <c r="D116" s="121">
        <v>0.24</v>
      </c>
      <c r="E116" s="74">
        <v>0.76</v>
      </c>
      <c r="F116" s="74">
        <v>0.01</v>
      </c>
      <c r="G116" s="121">
        <v>0.96</v>
      </c>
      <c r="H116" s="121">
        <v>0.59</v>
      </c>
      <c r="I116" s="74">
        <v>0.5</v>
      </c>
      <c r="J116" s="111">
        <v>-1.7341374999999999E-2</v>
      </c>
      <c r="K116" s="111">
        <v>4.5090858999999997E-2</v>
      </c>
      <c r="L116" s="121">
        <v>0.70301053499999999</v>
      </c>
      <c r="M116" s="121">
        <v>0.26826278199999998</v>
      </c>
    </row>
    <row r="117" spans="1:13" x14ac:dyDescent="0.3">
      <c r="A117" s="74" t="s">
        <v>675</v>
      </c>
      <c r="B117" s="74">
        <v>0.3</v>
      </c>
      <c r="C117" s="121">
        <v>0.18</v>
      </c>
      <c r="D117" s="121">
        <v>0.13</v>
      </c>
      <c r="E117" s="74">
        <v>1.23</v>
      </c>
      <c r="F117" s="74">
        <v>0.36</v>
      </c>
      <c r="G117" s="121">
        <v>0.06</v>
      </c>
      <c r="H117" s="121">
        <v>0.1</v>
      </c>
      <c r="I117" s="74">
        <v>1.64</v>
      </c>
      <c r="J117" s="111">
        <v>-0.165011615</v>
      </c>
      <c r="K117" s="111">
        <v>8.0880356E-2</v>
      </c>
      <c r="L117" s="121">
        <v>4.9399969000000002E-2</v>
      </c>
      <c r="M117" s="121">
        <v>3.6915766000000003E-2</v>
      </c>
    </row>
    <row r="118" spans="1:13" x14ac:dyDescent="0.3">
      <c r="A118" s="74" t="s">
        <v>676</v>
      </c>
      <c r="B118" s="74">
        <v>0.01</v>
      </c>
      <c r="C118" s="121">
        <v>0.92</v>
      </c>
      <c r="D118" s="121">
        <v>0.39</v>
      </c>
      <c r="E118" s="74">
        <v>0.54</v>
      </c>
      <c r="F118" s="74">
        <v>0.16</v>
      </c>
      <c r="G118" s="121">
        <v>0.22</v>
      </c>
      <c r="H118" s="121">
        <v>0.23</v>
      </c>
      <c r="I118" s="74">
        <v>0.82</v>
      </c>
      <c r="J118" s="111">
        <v>-4.3897611000000003E-2</v>
      </c>
      <c r="K118" s="111">
        <v>4.4906591000000003E-2</v>
      </c>
      <c r="L118" s="121">
        <v>0.33541821100000002</v>
      </c>
      <c r="M118" s="121">
        <v>0.15776347600000001</v>
      </c>
    </row>
    <row r="119" spans="1:13" x14ac:dyDescent="0.3">
      <c r="A119" s="74" t="s">
        <v>677</v>
      </c>
      <c r="B119" s="74">
        <v>-0.1</v>
      </c>
      <c r="C119" s="121">
        <v>0.31</v>
      </c>
      <c r="D119" s="121">
        <v>0.19</v>
      </c>
      <c r="E119" s="74">
        <v>1.23</v>
      </c>
      <c r="F119" s="74">
        <v>-0.09</v>
      </c>
      <c r="G119" s="121">
        <v>0.31</v>
      </c>
      <c r="H119" s="121">
        <v>0.28999999999999998</v>
      </c>
      <c r="I119" s="74">
        <v>0.85</v>
      </c>
      <c r="J119" s="111">
        <v>4.7197620000000003E-2</v>
      </c>
      <c r="K119" s="111">
        <v>3.7048813999999999E-2</v>
      </c>
      <c r="L119" s="121">
        <v>0.211587372</v>
      </c>
      <c r="M119" s="121">
        <v>0.11048171499999999</v>
      </c>
    </row>
    <row r="120" spans="1:13" x14ac:dyDescent="0.3">
      <c r="A120" s="74" t="s">
        <v>678</v>
      </c>
      <c r="B120" s="74">
        <v>0.05</v>
      </c>
      <c r="C120" s="121">
        <v>0.88</v>
      </c>
      <c r="D120" s="121">
        <v>0.38</v>
      </c>
      <c r="E120" s="74">
        <v>0.46</v>
      </c>
      <c r="F120" s="74">
        <v>-0.1</v>
      </c>
      <c r="G120" s="121">
        <v>0.79</v>
      </c>
      <c r="H120" s="121">
        <v>0.53</v>
      </c>
      <c r="I120" s="74">
        <v>0.28000000000000003</v>
      </c>
      <c r="J120" s="111">
        <v>1.1191410000000001E-2</v>
      </c>
      <c r="K120" s="111">
        <v>0.139488799</v>
      </c>
      <c r="L120" s="121">
        <v>0.93653765499999997</v>
      </c>
      <c r="M120" s="121">
        <v>0.32614780799999998</v>
      </c>
    </row>
    <row r="121" spans="1:13" x14ac:dyDescent="0.3">
      <c r="A121" s="74" t="s">
        <v>679</v>
      </c>
      <c r="B121" s="74">
        <v>1.68</v>
      </c>
      <c r="C121" s="121">
        <v>5.4999999999999999E-6</v>
      </c>
      <c r="D121" s="121">
        <v>1.4999999999999999E-4</v>
      </c>
      <c r="E121" s="74">
        <v>1.78</v>
      </c>
      <c r="F121" s="74">
        <v>1.41</v>
      </c>
      <c r="G121" s="121">
        <v>2.3E-5</v>
      </c>
      <c r="H121" s="121">
        <v>4.4000000000000002E-4</v>
      </c>
      <c r="I121" s="74">
        <v>1.56</v>
      </c>
      <c r="J121" s="111">
        <v>-0.77111772000000001</v>
      </c>
      <c r="K121" s="111">
        <v>0.123770545</v>
      </c>
      <c r="L121" s="121">
        <v>4.90749E-7</v>
      </c>
      <c r="M121" s="121">
        <v>8.2099999999999993E-6</v>
      </c>
    </row>
    <row r="122" spans="1:13" x14ac:dyDescent="0.3">
      <c r="A122" s="74" t="s">
        <v>680</v>
      </c>
      <c r="B122" s="74">
        <v>0.06</v>
      </c>
      <c r="C122" s="121">
        <v>0.87</v>
      </c>
      <c r="D122" s="121">
        <v>0.38</v>
      </c>
      <c r="E122" s="74">
        <v>0.75</v>
      </c>
      <c r="F122" s="74">
        <v>-0.85</v>
      </c>
      <c r="G122" s="121">
        <v>0.02</v>
      </c>
      <c r="H122" s="121">
        <v>0.05</v>
      </c>
      <c r="I122" s="74">
        <v>1.6</v>
      </c>
      <c r="J122" s="111">
        <v>0.19590782800000001</v>
      </c>
      <c r="K122" s="111">
        <v>0.16603217300000001</v>
      </c>
      <c r="L122" s="121">
        <v>0.24646068800000001</v>
      </c>
      <c r="M122" s="121">
        <v>0.124764338</v>
      </c>
    </row>
    <row r="123" spans="1:13" x14ac:dyDescent="0.3">
      <c r="A123" s="74" t="s">
        <v>681</v>
      </c>
      <c r="B123" s="74">
        <v>0.24</v>
      </c>
      <c r="C123" s="121">
        <v>0.13</v>
      </c>
      <c r="D123" s="121">
        <v>0.11</v>
      </c>
      <c r="E123" s="74">
        <v>0.92</v>
      </c>
      <c r="F123" s="74">
        <v>0.48</v>
      </c>
      <c r="G123" s="121">
        <v>0.05</v>
      </c>
      <c r="H123" s="121">
        <v>0.08</v>
      </c>
      <c r="I123" s="74">
        <v>0.86</v>
      </c>
      <c r="J123" s="111">
        <v>-0.18086333299999999</v>
      </c>
      <c r="K123" s="111">
        <v>8.1265531000000002E-2</v>
      </c>
      <c r="L123" s="121">
        <v>3.2988439000000001E-2</v>
      </c>
      <c r="M123" s="121">
        <v>2.7246622000000002E-2</v>
      </c>
    </row>
    <row r="124" spans="1:13" x14ac:dyDescent="0.3">
      <c r="A124" s="74" t="s">
        <v>682</v>
      </c>
      <c r="B124" s="74">
        <v>-0.62</v>
      </c>
      <c r="C124" s="121">
        <v>0.06</v>
      </c>
      <c r="D124" s="121">
        <v>0.06</v>
      </c>
      <c r="E124" s="74">
        <v>1.03</v>
      </c>
      <c r="F124" s="74">
        <v>-0.32</v>
      </c>
      <c r="G124" s="121">
        <v>0.37</v>
      </c>
      <c r="H124" s="121">
        <v>0.32</v>
      </c>
      <c r="I124" s="74">
        <v>0.54</v>
      </c>
      <c r="J124" s="111">
        <v>0.23368696799999999</v>
      </c>
      <c r="K124" s="111">
        <v>0.13346540700000001</v>
      </c>
      <c r="L124" s="121">
        <v>8.9252150000000002E-2</v>
      </c>
      <c r="M124" s="121">
        <v>5.8057170999999998E-2</v>
      </c>
    </row>
    <row r="125" spans="1:13" x14ac:dyDescent="0.3">
      <c r="A125" s="74" t="s">
        <v>683</v>
      </c>
      <c r="B125" s="74">
        <v>0.11</v>
      </c>
      <c r="C125" s="121">
        <v>0.8</v>
      </c>
      <c r="D125" s="121">
        <v>0.36</v>
      </c>
      <c r="E125" s="74">
        <v>1.07</v>
      </c>
      <c r="F125" s="74">
        <v>0.39</v>
      </c>
      <c r="G125" s="121">
        <v>0.36</v>
      </c>
      <c r="H125" s="121">
        <v>0.32</v>
      </c>
      <c r="I125" s="74">
        <v>0.78</v>
      </c>
      <c r="J125" s="111">
        <v>-0.12420029</v>
      </c>
      <c r="K125" s="111">
        <v>0.17645960199999999</v>
      </c>
      <c r="L125" s="121">
        <v>0.48646616100000001</v>
      </c>
      <c r="M125" s="121">
        <v>0.20368114300000001</v>
      </c>
    </row>
    <row r="126" spans="1:13" x14ac:dyDescent="0.3">
      <c r="A126" s="74" t="s">
        <v>684</v>
      </c>
      <c r="B126" s="74">
        <v>1.33</v>
      </c>
      <c r="C126" s="121">
        <v>0.18</v>
      </c>
      <c r="D126" s="121">
        <v>0.13</v>
      </c>
      <c r="E126" s="74">
        <v>0.59</v>
      </c>
      <c r="F126" s="74">
        <v>-0.08</v>
      </c>
      <c r="G126" s="121">
        <v>0.94</v>
      </c>
      <c r="H126" s="121">
        <v>0.59</v>
      </c>
      <c r="I126" s="74">
        <v>0.3</v>
      </c>
      <c r="J126" s="111">
        <v>-0.31236947900000001</v>
      </c>
      <c r="K126" s="111">
        <v>0.414426089</v>
      </c>
      <c r="L126" s="121">
        <v>0.456350056</v>
      </c>
      <c r="M126" s="121">
        <v>0.19553521200000001</v>
      </c>
    </row>
    <row r="127" spans="1:13" x14ac:dyDescent="0.3">
      <c r="A127" s="74" t="s">
        <v>685</v>
      </c>
      <c r="B127" s="74">
        <v>0.36</v>
      </c>
      <c r="C127" s="121">
        <v>0.38</v>
      </c>
      <c r="D127" s="121">
        <v>0.22</v>
      </c>
      <c r="E127" s="74">
        <v>0.57999999999999996</v>
      </c>
      <c r="F127" s="74">
        <v>-0.13</v>
      </c>
      <c r="G127" s="121">
        <v>0.76</v>
      </c>
      <c r="H127" s="121">
        <v>0.52</v>
      </c>
      <c r="I127" s="74">
        <v>1.03</v>
      </c>
      <c r="J127" s="111">
        <v>-5.8238374000000002E-2</v>
      </c>
      <c r="K127" s="111">
        <v>0.176346215</v>
      </c>
      <c r="L127" s="121">
        <v>0.74329843100000004</v>
      </c>
      <c r="M127" s="121">
        <v>0.28107331899999999</v>
      </c>
    </row>
    <row r="128" spans="1:13" x14ac:dyDescent="0.3">
      <c r="A128" s="74" t="s">
        <v>686</v>
      </c>
      <c r="B128" s="74">
        <v>1.49</v>
      </c>
      <c r="C128" s="121">
        <v>1.7000000000000001E-4</v>
      </c>
      <c r="D128" s="121">
        <v>2E-3</v>
      </c>
      <c r="E128" s="74">
        <v>1.59</v>
      </c>
      <c r="F128" s="74">
        <v>0.88</v>
      </c>
      <c r="G128" s="121">
        <v>0.01</v>
      </c>
      <c r="H128" s="121">
        <v>0.03</v>
      </c>
      <c r="I128" s="74">
        <v>1.06</v>
      </c>
      <c r="J128" s="111">
        <v>-0.59219231999999999</v>
      </c>
      <c r="K128" s="111">
        <v>0.120152377</v>
      </c>
      <c r="L128" s="121">
        <v>2.27572E-5</v>
      </c>
      <c r="M128" s="121">
        <v>1.5443400000000001E-4</v>
      </c>
    </row>
    <row r="129" spans="1:13" x14ac:dyDescent="0.3">
      <c r="A129" s="74" t="s">
        <v>687</v>
      </c>
      <c r="B129" s="74">
        <v>1.46</v>
      </c>
      <c r="C129" s="121">
        <v>0.02</v>
      </c>
      <c r="D129" s="121">
        <v>0.03</v>
      </c>
      <c r="E129" s="74">
        <v>1.1499999999999999</v>
      </c>
      <c r="F129" s="74">
        <v>1.17</v>
      </c>
      <c r="G129" s="121">
        <v>4.4000000000000003E-3</v>
      </c>
      <c r="H129" s="121">
        <v>0.02</v>
      </c>
      <c r="I129" s="74">
        <v>1.1599999999999999</v>
      </c>
      <c r="J129" s="111">
        <v>-0.65891705099999998</v>
      </c>
      <c r="K129" s="111">
        <v>0.198525755</v>
      </c>
      <c r="L129" s="121">
        <v>2.2103359999999998E-3</v>
      </c>
      <c r="M129" s="121">
        <v>3.7841910000000001E-3</v>
      </c>
    </row>
    <row r="130" spans="1:13" x14ac:dyDescent="0.3">
      <c r="A130" s="74" t="s">
        <v>688</v>
      </c>
      <c r="B130" s="74">
        <v>1.96</v>
      </c>
      <c r="C130" s="121">
        <v>0.03</v>
      </c>
      <c r="D130" s="121">
        <v>0.04</v>
      </c>
      <c r="E130" s="74">
        <v>0.97</v>
      </c>
      <c r="F130" s="74">
        <v>1.97</v>
      </c>
      <c r="G130" s="121">
        <v>0.01</v>
      </c>
      <c r="H130" s="121">
        <v>0.02</v>
      </c>
      <c r="I130" s="74">
        <v>1.1399999999999999</v>
      </c>
      <c r="J130" s="111">
        <v>-0.98229171800000004</v>
      </c>
      <c r="K130" s="111">
        <v>0.28400239799999999</v>
      </c>
      <c r="L130" s="121">
        <v>1.5165420000000001E-3</v>
      </c>
      <c r="M130" s="121">
        <v>2.9291090000000001E-3</v>
      </c>
    </row>
    <row r="131" spans="1:13" x14ac:dyDescent="0.3">
      <c r="A131" s="74" t="s">
        <v>689</v>
      </c>
      <c r="B131" s="74">
        <v>0.09</v>
      </c>
      <c r="C131" s="121">
        <v>0.7</v>
      </c>
      <c r="D131" s="121">
        <v>0.33</v>
      </c>
      <c r="E131" s="74">
        <v>1.06</v>
      </c>
      <c r="F131" s="74">
        <v>0.11</v>
      </c>
      <c r="G131" s="121">
        <v>0.54</v>
      </c>
      <c r="H131" s="121">
        <v>0.41</v>
      </c>
      <c r="I131" s="74">
        <v>0.66</v>
      </c>
      <c r="J131" s="111">
        <v>-4.8395859999999999E-2</v>
      </c>
      <c r="K131" s="111">
        <v>8.2774388000000004E-2</v>
      </c>
      <c r="L131" s="121">
        <v>0.56274472600000003</v>
      </c>
      <c r="M131" s="121">
        <v>0.22657334200000001</v>
      </c>
    </row>
    <row r="132" spans="1:13" x14ac:dyDescent="0.3">
      <c r="A132" s="74" t="s">
        <v>690</v>
      </c>
      <c r="B132" s="74">
        <v>0.97</v>
      </c>
      <c r="C132" s="121">
        <v>0.06</v>
      </c>
      <c r="D132" s="121">
        <v>0.06</v>
      </c>
      <c r="E132" s="74">
        <v>1.1299999999999999</v>
      </c>
      <c r="F132" s="74">
        <v>1.62</v>
      </c>
      <c r="G132" s="121">
        <v>2.8E-3</v>
      </c>
      <c r="H132" s="121">
        <v>0.01</v>
      </c>
      <c r="I132" s="74">
        <v>1.21</v>
      </c>
      <c r="J132" s="111">
        <v>-0.64588605200000004</v>
      </c>
      <c r="K132" s="111">
        <v>0.19235408600000001</v>
      </c>
      <c r="L132" s="121">
        <v>1.992167E-3</v>
      </c>
      <c r="M132" s="121">
        <v>3.6044990000000002E-3</v>
      </c>
    </row>
    <row r="133" spans="1:13" x14ac:dyDescent="0.3">
      <c r="A133" s="74" t="s">
        <v>691</v>
      </c>
      <c r="B133" s="74">
        <v>0.25</v>
      </c>
      <c r="C133" s="121">
        <v>0.05</v>
      </c>
      <c r="D133" s="121">
        <v>0.05</v>
      </c>
      <c r="E133" s="74">
        <v>1.1299999999999999</v>
      </c>
      <c r="F133" s="74">
        <v>0.25</v>
      </c>
      <c r="G133" s="121">
        <v>0.02</v>
      </c>
      <c r="H133" s="121">
        <v>0.04</v>
      </c>
      <c r="I133" s="74">
        <v>1.08</v>
      </c>
      <c r="J133" s="111">
        <v>-0.126211517</v>
      </c>
      <c r="K133" s="111">
        <v>4.0923607000000001E-2</v>
      </c>
      <c r="L133" s="121">
        <v>4.1093759999999997E-3</v>
      </c>
      <c r="M133" s="121">
        <v>5.9299510000000001E-3</v>
      </c>
    </row>
    <row r="134" spans="1:13" x14ac:dyDescent="0.3">
      <c r="A134" s="74" t="s">
        <v>692</v>
      </c>
      <c r="B134" s="74">
        <v>-0.51</v>
      </c>
      <c r="C134" s="121">
        <v>0.03</v>
      </c>
      <c r="D134" s="121">
        <v>0.04</v>
      </c>
      <c r="E134" s="74">
        <v>1.05</v>
      </c>
      <c r="F134" s="74">
        <v>-0.6</v>
      </c>
      <c r="G134" s="121">
        <v>0.01</v>
      </c>
      <c r="H134" s="121">
        <v>0.04</v>
      </c>
      <c r="I134" s="74">
        <v>1.26</v>
      </c>
      <c r="J134" s="111">
        <v>0.27799768600000002</v>
      </c>
      <c r="K134" s="111">
        <v>0.100567637</v>
      </c>
      <c r="L134" s="121">
        <v>9.2619940000000008E-3</v>
      </c>
      <c r="M134" s="121">
        <v>1.0867139E-2</v>
      </c>
    </row>
    <row r="135" spans="1:13" x14ac:dyDescent="0.3">
      <c r="A135" s="74" t="s">
        <v>693</v>
      </c>
      <c r="B135" s="74">
        <v>-0.41</v>
      </c>
      <c r="C135" s="121">
        <v>0.06</v>
      </c>
      <c r="D135" s="121">
        <v>0.06</v>
      </c>
      <c r="E135" s="74">
        <v>0.95</v>
      </c>
      <c r="F135" s="74">
        <v>-0.4</v>
      </c>
      <c r="G135" s="121">
        <v>0.15</v>
      </c>
      <c r="H135" s="121">
        <v>0.17</v>
      </c>
      <c r="I135" s="74">
        <v>0.57999999999999996</v>
      </c>
      <c r="J135" s="111">
        <v>0.20360653000000001</v>
      </c>
      <c r="K135" s="111">
        <v>0.104422709</v>
      </c>
      <c r="L135" s="121">
        <v>5.9735358000000002E-2</v>
      </c>
      <c r="M135" s="121">
        <v>4.2731568999999997E-2</v>
      </c>
    </row>
    <row r="136" spans="1:13" x14ac:dyDescent="0.3">
      <c r="A136" s="74" t="s">
        <v>694</v>
      </c>
      <c r="B136" s="74">
        <v>-0.26</v>
      </c>
      <c r="C136" s="121">
        <v>0.37</v>
      </c>
      <c r="D136" s="121">
        <v>0.21</v>
      </c>
      <c r="E136" s="74">
        <v>1.1200000000000001</v>
      </c>
      <c r="F136" s="74">
        <v>-0.05</v>
      </c>
      <c r="G136" s="121">
        <v>0.88</v>
      </c>
      <c r="H136" s="121">
        <v>0.56999999999999995</v>
      </c>
      <c r="I136" s="74">
        <v>0.73</v>
      </c>
      <c r="J136" s="111">
        <v>7.6653690999999996E-2</v>
      </c>
      <c r="K136" s="111">
        <v>0.117845256</v>
      </c>
      <c r="L136" s="121">
        <v>0.51989808999999998</v>
      </c>
      <c r="M136" s="121">
        <v>0.21399955600000001</v>
      </c>
    </row>
    <row r="137" spans="1:13" x14ac:dyDescent="0.3">
      <c r="A137" s="74" t="s">
        <v>695</v>
      </c>
      <c r="B137" s="74">
        <v>-0.18</v>
      </c>
      <c r="C137" s="121">
        <v>0.13</v>
      </c>
      <c r="D137" s="121">
        <v>0.11</v>
      </c>
      <c r="E137" s="74">
        <v>0.85</v>
      </c>
      <c r="F137" s="74">
        <v>-0.17</v>
      </c>
      <c r="G137" s="121">
        <v>0.28999999999999998</v>
      </c>
      <c r="H137" s="121">
        <v>0.27</v>
      </c>
      <c r="I137" s="74">
        <v>0.7</v>
      </c>
      <c r="J137" s="111">
        <v>8.8257963999999994E-2</v>
      </c>
      <c r="K137" s="111">
        <v>5.6175279000000002E-2</v>
      </c>
      <c r="L137" s="121">
        <v>0.125695423</v>
      </c>
      <c r="M137" s="121">
        <v>7.5684664999999998E-2</v>
      </c>
    </row>
    <row r="138" spans="1:13" x14ac:dyDescent="0.3">
      <c r="A138" s="74" t="s">
        <v>696</v>
      </c>
      <c r="B138" s="74">
        <v>0.77</v>
      </c>
      <c r="C138" s="121">
        <v>0.02</v>
      </c>
      <c r="D138" s="121">
        <v>0.03</v>
      </c>
      <c r="E138" s="74">
        <v>1.0900000000000001</v>
      </c>
      <c r="F138" s="74">
        <v>0.63</v>
      </c>
      <c r="G138" s="121">
        <v>0.06</v>
      </c>
      <c r="H138" s="121">
        <v>0.09</v>
      </c>
      <c r="I138" s="74">
        <v>1.05</v>
      </c>
      <c r="J138" s="111">
        <v>-0.352389746</v>
      </c>
      <c r="K138" s="111">
        <v>0.119730736</v>
      </c>
      <c r="L138" s="121">
        <v>5.9065849999999998E-3</v>
      </c>
      <c r="M138" s="121">
        <v>7.6446780000000002E-3</v>
      </c>
    </row>
    <row r="139" spans="1:13" x14ac:dyDescent="0.3">
      <c r="A139" s="74" t="s">
        <v>697</v>
      </c>
      <c r="B139" s="74">
        <v>-0.12</v>
      </c>
      <c r="C139" s="121">
        <v>0.65</v>
      </c>
      <c r="D139" s="121">
        <v>0.31</v>
      </c>
      <c r="E139" s="74">
        <v>0.48</v>
      </c>
      <c r="F139" s="74">
        <v>0.08</v>
      </c>
      <c r="G139" s="121">
        <v>0.74</v>
      </c>
      <c r="H139" s="121">
        <v>0.51</v>
      </c>
      <c r="I139" s="74">
        <v>0.6</v>
      </c>
      <c r="J139" s="111">
        <v>8.5735870000000006E-3</v>
      </c>
      <c r="K139" s="111">
        <v>0.105222524</v>
      </c>
      <c r="L139" s="121">
        <v>0.93555200000000005</v>
      </c>
      <c r="M139" s="121">
        <v>0.32614780799999998</v>
      </c>
    </row>
    <row r="140" spans="1:13" x14ac:dyDescent="0.3">
      <c r="A140" s="74" t="s">
        <v>698</v>
      </c>
      <c r="B140" s="74">
        <v>0.27</v>
      </c>
      <c r="C140" s="121">
        <v>0.18</v>
      </c>
      <c r="D140" s="121">
        <v>0.13</v>
      </c>
      <c r="E140" s="74">
        <v>0.86</v>
      </c>
      <c r="F140" s="74">
        <v>0.2</v>
      </c>
      <c r="G140" s="121">
        <v>0.42</v>
      </c>
      <c r="H140" s="121">
        <v>0.35</v>
      </c>
      <c r="I140" s="74">
        <v>0.67</v>
      </c>
      <c r="J140" s="111">
        <v>-0.116923189</v>
      </c>
      <c r="K140" s="111">
        <v>9.1311240000000002E-2</v>
      </c>
      <c r="L140" s="121">
        <v>0.20930003699999999</v>
      </c>
      <c r="M140" s="121">
        <v>0.10971304699999999</v>
      </c>
    </row>
    <row r="141" spans="1:13" x14ac:dyDescent="0.3">
      <c r="A141" s="74" t="s">
        <v>699</v>
      </c>
      <c r="B141" s="74">
        <v>0.92</v>
      </c>
      <c r="C141" s="121">
        <v>0.01</v>
      </c>
      <c r="D141" s="121">
        <v>0.02</v>
      </c>
      <c r="E141" s="74">
        <v>1.05</v>
      </c>
      <c r="F141" s="74">
        <v>0.77</v>
      </c>
      <c r="G141" s="121">
        <v>0.02</v>
      </c>
      <c r="H141" s="121">
        <v>0.04</v>
      </c>
      <c r="I141" s="74">
        <v>1.08</v>
      </c>
      <c r="J141" s="111">
        <v>-0.42308441000000002</v>
      </c>
      <c r="K141" s="111">
        <v>0.126250958</v>
      </c>
      <c r="L141" s="121">
        <v>2.0281320000000002E-3</v>
      </c>
      <c r="M141" s="121">
        <v>3.6374129999999999E-3</v>
      </c>
    </row>
    <row r="142" spans="1:13" x14ac:dyDescent="0.3">
      <c r="A142" s="74" t="s">
        <v>700</v>
      </c>
      <c r="B142" s="74">
        <v>-0.33</v>
      </c>
      <c r="C142" s="121">
        <v>0.03</v>
      </c>
      <c r="D142" s="121">
        <v>0.04</v>
      </c>
      <c r="E142" s="74">
        <v>0.98</v>
      </c>
      <c r="F142" s="74">
        <v>-0.41</v>
      </c>
      <c r="G142" s="121">
        <v>0.02</v>
      </c>
      <c r="H142" s="121">
        <v>0.04</v>
      </c>
      <c r="I142" s="74">
        <v>1.27</v>
      </c>
      <c r="J142" s="111">
        <v>0.18571427300000001</v>
      </c>
      <c r="K142" s="111">
        <v>5.5968652000000001E-2</v>
      </c>
      <c r="L142" s="121">
        <v>2.2154700000000002E-3</v>
      </c>
      <c r="M142" s="121">
        <v>3.7841910000000001E-3</v>
      </c>
    </row>
    <row r="143" spans="1:13" x14ac:dyDescent="0.3">
      <c r="A143" s="74" t="s">
        <v>701</v>
      </c>
      <c r="B143" s="74">
        <v>0.01</v>
      </c>
      <c r="C143" s="121">
        <v>0.92</v>
      </c>
      <c r="D143" s="121">
        <v>0.39</v>
      </c>
      <c r="E143" s="74">
        <v>0.69</v>
      </c>
      <c r="F143" s="74">
        <v>-7.0000000000000007E-2</v>
      </c>
      <c r="G143" s="121">
        <v>0.57999999999999996</v>
      </c>
      <c r="H143" s="121">
        <v>0.43</v>
      </c>
      <c r="I143" s="74">
        <v>1.17</v>
      </c>
      <c r="J143" s="111">
        <v>1.4149725E-2</v>
      </c>
      <c r="K143" s="111">
        <v>4.9145846999999999E-2</v>
      </c>
      <c r="L143" s="121">
        <v>0.77521390999999995</v>
      </c>
      <c r="M143" s="121">
        <v>0.290516791</v>
      </c>
    </row>
    <row r="144" spans="1:13" x14ac:dyDescent="0.3">
      <c r="A144" s="74" t="s">
        <v>702</v>
      </c>
      <c r="B144" s="74">
        <v>1.61</v>
      </c>
      <c r="C144" s="121">
        <v>0.01</v>
      </c>
      <c r="D144" s="121">
        <v>0.02</v>
      </c>
      <c r="E144" s="74">
        <v>1.05</v>
      </c>
      <c r="F144" s="74">
        <v>0.78</v>
      </c>
      <c r="G144" s="121">
        <v>0.16</v>
      </c>
      <c r="H144" s="121">
        <v>0.18</v>
      </c>
      <c r="I144" s="74">
        <v>0.88</v>
      </c>
      <c r="J144" s="111">
        <v>-0.59769321200000003</v>
      </c>
      <c r="K144" s="111">
        <v>0.22300392699999999</v>
      </c>
      <c r="L144" s="121">
        <v>1.1391800000000001E-2</v>
      </c>
      <c r="M144" s="121">
        <v>1.2600593E-2</v>
      </c>
    </row>
    <row r="145" spans="1:13" x14ac:dyDescent="0.3">
      <c r="A145" s="74" t="s">
        <v>703</v>
      </c>
      <c r="B145" s="74">
        <v>-0.1</v>
      </c>
      <c r="C145" s="121">
        <v>0.57999999999999996</v>
      </c>
      <c r="D145" s="121">
        <v>0.28999999999999998</v>
      </c>
      <c r="E145" s="74">
        <v>0.73</v>
      </c>
      <c r="F145" s="74">
        <v>0.16</v>
      </c>
      <c r="G145" s="121">
        <v>0.52</v>
      </c>
      <c r="H145" s="121">
        <v>0.4</v>
      </c>
      <c r="I145" s="74">
        <v>0.59</v>
      </c>
      <c r="J145" s="111">
        <v>-1.4942416E-2</v>
      </c>
      <c r="K145" s="111">
        <v>9.3761005999999994E-2</v>
      </c>
      <c r="L145" s="121">
        <v>0.87435109799999999</v>
      </c>
      <c r="M145" s="121">
        <v>0.31228780099999998</v>
      </c>
    </row>
    <row r="146" spans="1:13" x14ac:dyDescent="0.3">
      <c r="A146" s="74" t="s">
        <v>704</v>
      </c>
      <c r="B146" s="74">
        <v>0.41</v>
      </c>
      <c r="C146" s="121">
        <v>1.6000000000000001E-3</v>
      </c>
      <c r="D146" s="121">
        <v>0.01</v>
      </c>
      <c r="E146" s="74">
        <v>1.31</v>
      </c>
      <c r="F146" s="74">
        <v>0.2</v>
      </c>
      <c r="G146" s="121">
        <v>0.21</v>
      </c>
      <c r="H146" s="121">
        <v>0.22</v>
      </c>
      <c r="I146" s="74">
        <v>0.5</v>
      </c>
      <c r="J146" s="111">
        <v>-0.15242782099999999</v>
      </c>
      <c r="K146" s="111">
        <v>5.5132609999999999E-2</v>
      </c>
      <c r="L146" s="121">
        <v>9.2513669999999999E-3</v>
      </c>
      <c r="M146" s="121">
        <v>1.0867139E-2</v>
      </c>
    </row>
    <row r="147" spans="1:13" x14ac:dyDescent="0.3">
      <c r="A147" s="74" t="s">
        <v>705</v>
      </c>
      <c r="B147" s="74">
        <v>0.68</v>
      </c>
      <c r="C147" s="121">
        <v>0.18</v>
      </c>
      <c r="D147" s="121">
        <v>0.13</v>
      </c>
      <c r="E147" s="74">
        <v>0.87</v>
      </c>
      <c r="F147" s="74">
        <v>0.73</v>
      </c>
      <c r="G147" s="121">
        <v>0.18</v>
      </c>
      <c r="H147" s="121">
        <v>0.2</v>
      </c>
      <c r="I147" s="74">
        <v>0.71</v>
      </c>
      <c r="J147" s="111">
        <v>-0.35133942099999999</v>
      </c>
      <c r="K147" s="111">
        <v>0.20740194300000001</v>
      </c>
      <c r="L147" s="121">
        <v>9.9684470999999997E-2</v>
      </c>
      <c r="M147" s="121">
        <v>6.2888164999999996E-2</v>
      </c>
    </row>
    <row r="148" spans="1:13" x14ac:dyDescent="0.3">
      <c r="A148" s="74" t="s">
        <v>706</v>
      </c>
      <c r="B148" s="74">
        <v>0.47</v>
      </c>
      <c r="C148" s="121">
        <v>0.31</v>
      </c>
      <c r="D148" s="121">
        <v>0.19</v>
      </c>
      <c r="E148" s="74">
        <v>0.85</v>
      </c>
      <c r="F148" s="74">
        <v>0.56000000000000005</v>
      </c>
      <c r="G148" s="121">
        <v>0.25</v>
      </c>
      <c r="H148" s="121">
        <v>0.25</v>
      </c>
      <c r="I148" s="74">
        <v>0.74</v>
      </c>
      <c r="J148" s="111">
        <v>-0.25703802599999998</v>
      </c>
      <c r="K148" s="111">
        <v>0.18760476200000001</v>
      </c>
      <c r="L148" s="121">
        <v>0.17990445099999999</v>
      </c>
      <c r="M148" s="121">
        <v>9.9278452000000003E-2</v>
      </c>
    </row>
    <row r="149" spans="1:13" x14ac:dyDescent="0.3">
      <c r="A149" s="74" t="s">
        <v>707</v>
      </c>
      <c r="B149" s="74">
        <v>0.67</v>
      </c>
      <c r="C149" s="121">
        <v>0.1</v>
      </c>
      <c r="D149" s="121">
        <v>0.09</v>
      </c>
      <c r="E149" s="74">
        <v>0.95</v>
      </c>
      <c r="F149" s="74">
        <v>0.57999999999999996</v>
      </c>
      <c r="G149" s="121">
        <v>0.19</v>
      </c>
      <c r="H149" s="121">
        <v>0.2</v>
      </c>
      <c r="I149" s="74">
        <v>0.78</v>
      </c>
      <c r="J149" s="111">
        <v>-0.31106804100000002</v>
      </c>
      <c r="K149" s="111">
        <v>0.158654724</v>
      </c>
      <c r="L149" s="121">
        <v>5.8404717000000002E-2</v>
      </c>
      <c r="M149" s="121">
        <v>4.1970927999999998E-2</v>
      </c>
    </row>
    <row r="150" spans="1:13" x14ac:dyDescent="0.3">
      <c r="A150" s="74" t="s">
        <v>708</v>
      </c>
      <c r="B150" s="74">
        <v>-1.1100000000000001</v>
      </c>
      <c r="C150" s="121">
        <v>0.01</v>
      </c>
      <c r="D150" s="121">
        <v>0.02</v>
      </c>
      <c r="E150" s="74">
        <v>1.01</v>
      </c>
      <c r="F150" s="74">
        <v>-0.75</v>
      </c>
      <c r="G150" s="121">
        <v>0.04</v>
      </c>
      <c r="H150" s="121">
        <v>7.0000000000000007E-2</v>
      </c>
      <c r="I150" s="74">
        <v>1.0900000000000001</v>
      </c>
      <c r="J150" s="111">
        <v>0.46474430999999999</v>
      </c>
      <c r="K150" s="111">
        <v>0.14506591499999999</v>
      </c>
      <c r="L150" s="121">
        <v>3.0037599999999999E-3</v>
      </c>
      <c r="M150" s="121">
        <v>4.7434310000000002E-3</v>
      </c>
    </row>
    <row r="151" spans="1:13" x14ac:dyDescent="0.3">
      <c r="A151" s="74" t="s">
        <v>709</v>
      </c>
      <c r="B151" s="74">
        <v>1.22</v>
      </c>
      <c r="C151" s="121">
        <v>2.8E-3</v>
      </c>
      <c r="D151" s="121">
        <v>0.01</v>
      </c>
      <c r="E151" s="74">
        <v>1.22</v>
      </c>
      <c r="F151" s="74">
        <v>1.28</v>
      </c>
      <c r="G151" s="121">
        <v>2.8E-3</v>
      </c>
      <c r="H151" s="121">
        <v>0.01</v>
      </c>
      <c r="I151" s="74">
        <v>1.19</v>
      </c>
      <c r="J151" s="111">
        <v>-0.62535845700000003</v>
      </c>
      <c r="K151" s="111">
        <v>0.14637097800000001</v>
      </c>
      <c r="L151" s="121">
        <v>1.54318E-4</v>
      </c>
      <c r="M151" s="121">
        <v>5.4573499999999999E-4</v>
      </c>
    </row>
    <row r="152" spans="1:13" x14ac:dyDescent="0.3">
      <c r="A152" s="74" t="s">
        <v>710</v>
      </c>
      <c r="B152" s="74">
        <v>-0.12</v>
      </c>
      <c r="C152" s="121">
        <v>0.56999999999999995</v>
      </c>
      <c r="D152" s="121">
        <v>0.28999999999999998</v>
      </c>
      <c r="E152" s="74">
        <v>0.68</v>
      </c>
      <c r="F152" s="74">
        <v>0.22</v>
      </c>
      <c r="G152" s="121">
        <v>0.4</v>
      </c>
      <c r="H152" s="121">
        <v>0.34</v>
      </c>
      <c r="I152" s="74">
        <v>0.67</v>
      </c>
      <c r="J152" s="111">
        <v>-2.5738879999999999E-2</v>
      </c>
      <c r="K152" s="111">
        <v>9.7819787000000005E-2</v>
      </c>
      <c r="L152" s="121">
        <v>0.794089818</v>
      </c>
      <c r="M152" s="121">
        <v>0.29449009399999998</v>
      </c>
    </row>
    <row r="153" spans="1:13" x14ac:dyDescent="0.3">
      <c r="A153" s="74" t="s">
        <v>711</v>
      </c>
      <c r="B153" s="74">
        <v>0.69</v>
      </c>
      <c r="C153" s="121">
        <v>0.09</v>
      </c>
      <c r="D153" s="121">
        <v>0.09</v>
      </c>
      <c r="E153" s="74">
        <v>0.7</v>
      </c>
      <c r="F153" s="74">
        <v>0.47</v>
      </c>
      <c r="G153" s="121">
        <v>0.31</v>
      </c>
      <c r="H153" s="121">
        <v>0.28000000000000003</v>
      </c>
      <c r="I153" s="74">
        <v>0.44</v>
      </c>
      <c r="J153" s="111">
        <v>-0.28911077499999999</v>
      </c>
      <c r="K153" s="111">
        <v>0.179707753</v>
      </c>
      <c r="L153" s="121">
        <v>0.117190345</v>
      </c>
      <c r="M153" s="121">
        <v>7.1768266999999997E-2</v>
      </c>
    </row>
    <row r="154" spans="1:13" x14ac:dyDescent="0.3">
      <c r="A154" s="74" t="s">
        <v>712</v>
      </c>
      <c r="B154" s="74">
        <v>0.74</v>
      </c>
      <c r="C154" s="121">
        <v>0.02</v>
      </c>
      <c r="D154" s="121">
        <v>0.03</v>
      </c>
      <c r="E154" s="74">
        <v>1.1200000000000001</v>
      </c>
      <c r="F154" s="74">
        <v>0.38</v>
      </c>
      <c r="G154" s="121">
        <v>0.17</v>
      </c>
      <c r="H154" s="121">
        <v>0.19</v>
      </c>
      <c r="I154" s="74">
        <v>0.94</v>
      </c>
      <c r="J154" s="111">
        <v>-0.27938733100000002</v>
      </c>
      <c r="K154" s="111">
        <v>0.10451376900000001</v>
      </c>
      <c r="L154" s="121">
        <v>1.1587650999999999E-2</v>
      </c>
      <c r="M154" s="121">
        <v>1.2705285E-2</v>
      </c>
    </row>
    <row r="155" spans="1:13" x14ac:dyDescent="0.3">
      <c r="A155" s="74" t="s">
        <v>713</v>
      </c>
      <c r="B155" s="74">
        <v>0.83</v>
      </c>
      <c r="C155" s="121">
        <v>0.06</v>
      </c>
      <c r="D155" s="121">
        <v>0.06</v>
      </c>
      <c r="E155" s="74">
        <v>1.03</v>
      </c>
      <c r="F155" s="74">
        <v>0.88</v>
      </c>
      <c r="G155" s="121">
        <v>0.06</v>
      </c>
      <c r="H155" s="121">
        <v>0.09</v>
      </c>
      <c r="I155" s="74">
        <v>0.76</v>
      </c>
      <c r="J155" s="111">
        <v>-0.42668942300000001</v>
      </c>
      <c r="K155" s="111">
        <v>0.18092719099999999</v>
      </c>
      <c r="L155" s="121">
        <v>2.4432863999999999E-2</v>
      </c>
      <c r="M155" s="121">
        <v>2.1620258E-2</v>
      </c>
    </row>
    <row r="156" spans="1:13" x14ac:dyDescent="0.3">
      <c r="A156" s="74" t="s">
        <v>714</v>
      </c>
      <c r="B156" s="74">
        <v>-0.46</v>
      </c>
      <c r="C156" s="121">
        <v>0.17</v>
      </c>
      <c r="D156" s="121">
        <v>0.13</v>
      </c>
      <c r="E156" s="74">
        <v>0.7</v>
      </c>
      <c r="F156" s="74">
        <v>-0.34</v>
      </c>
      <c r="G156" s="121">
        <v>0.33</v>
      </c>
      <c r="H156" s="121">
        <v>0.3</v>
      </c>
      <c r="I156" s="74">
        <v>0.76</v>
      </c>
      <c r="J156" s="111">
        <v>0.200802746</v>
      </c>
      <c r="K156" s="111">
        <v>0.140460742</v>
      </c>
      <c r="L156" s="121">
        <v>0.162231238</v>
      </c>
      <c r="M156" s="121">
        <v>9.1537481000000004E-2</v>
      </c>
    </row>
    <row r="157" spans="1:13" x14ac:dyDescent="0.3">
      <c r="A157" s="74" t="s">
        <v>715</v>
      </c>
      <c r="B157" s="74">
        <v>-0.43</v>
      </c>
      <c r="C157" s="121">
        <v>0.12</v>
      </c>
      <c r="D157" s="121">
        <v>0.1</v>
      </c>
      <c r="E157" s="74">
        <v>0.85</v>
      </c>
      <c r="F157" s="74">
        <v>-0.45</v>
      </c>
      <c r="G157" s="121">
        <v>0.13</v>
      </c>
      <c r="H157" s="121">
        <v>0.16</v>
      </c>
      <c r="I157" s="74">
        <v>0.66</v>
      </c>
      <c r="J157" s="111">
        <v>0.21988028000000001</v>
      </c>
      <c r="K157" s="111">
        <v>0.10272197499999999</v>
      </c>
      <c r="L157" s="121">
        <v>3.9792905000000003E-2</v>
      </c>
      <c r="M157" s="121">
        <v>3.1321276000000002E-2</v>
      </c>
    </row>
    <row r="158" spans="1:13" x14ac:dyDescent="0.3">
      <c r="A158" s="74" t="s">
        <v>716</v>
      </c>
      <c r="B158" s="74">
        <v>-0.36</v>
      </c>
      <c r="C158" s="121">
        <v>7.0000000000000007E-2</v>
      </c>
      <c r="D158" s="121">
        <v>7.0000000000000007E-2</v>
      </c>
      <c r="E158" s="74">
        <v>0.79</v>
      </c>
      <c r="F158" s="74">
        <v>-0.16</v>
      </c>
      <c r="G158" s="121">
        <v>0.33</v>
      </c>
      <c r="H158" s="121">
        <v>0.3</v>
      </c>
      <c r="I158" s="74">
        <v>0.4</v>
      </c>
      <c r="J158" s="111">
        <v>0.12975367900000001</v>
      </c>
      <c r="K158" s="111">
        <v>7.0676304999999995E-2</v>
      </c>
      <c r="L158" s="121">
        <v>7.5399014E-2</v>
      </c>
      <c r="M158" s="121">
        <v>5.1166820000000002E-2</v>
      </c>
    </row>
    <row r="159" spans="1:13" x14ac:dyDescent="0.3">
      <c r="A159" s="74" t="s">
        <v>717</v>
      </c>
      <c r="B159" s="74">
        <v>-0.34</v>
      </c>
      <c r="C159" s="121">
        <v>7.0000000000000007E-2</v>
      </c>
      <c r="D159" s="121">
        <v>7.0000000000000007E-2</v>
      </c>
      <c r="E159" s="74">
        <v>0.93</v>
      </c>
      <c r="F159" s="74">
        <v>-0.38</v>
      </c>
      <c r="G159" s="121">
        <v>0.02</v>
      </c>
      <c r="H159" s="121">
        <v>0.04</v>
      </c>
      <c r="I159" s="74">
        <v>0.98</v>
      </c>
      <c r="J159" s="111">
        <v>0.18198836099999999</v>
      </c>
      <c r="K159" s="111">
        <v>6.3556167999999996E-2</v>
      </c>
      <c r="L159" s="121">
        <v>7.22962E-3</v>
      </c>
      <c r="M159" s="121">
        <v>9.0311669999999997E-3</v>
      </c>
    </row>
    <row r="160" spans="1:13" x14ac:dyDescent="0.3">
      <c r="A160" s="74" t="s">
        <v>718</v>
      </c>
      <c r="B160" s="74">
        <v>-0.4</v>
      </c>
      <c r="C160" s="121">
        <v>0.05</v>
      </c>
      <c r="D160" s="121">
        <v>0.05</v>
      </c>
      <c r="E160" s="74">
        <v>0.95</v>
      </c>
      <c r="F160" s="74">
        <v>-0.33</v>
      </c>
      <c r="G160" s="121">
        <v>0.13</v>
      </c>
      <c r="H160" s="121">
        <v>0.15</v>
      </c>
      <c r="I160" s="74">
        <v>0.99</v>
      </c>
      <c r="J160" s="111">
        <v>0.182525876</v>
      </c>
      <c r="K160" s="111">
        <v>8.3713340999999997E-2</v>
      </c>
      <c r="L160" s="121">
        <v>3.6464467E-2</v>
      </c>
      <c r="M160" s="121">
        <v>2.9666047000000001E-2</v>
      </c>
    </row>
    <row r="161" spans="1:13" x14ac:dyDescent="0.3">
      <c r="A161" s="74" t="s">
        <v>719</v>
      </c>
      <c r="B161" s="74">
        <v>-0.28000000000000003</v>
      </c>
      <c r="C161" s="121">
        <v>0.14000000000000001</v>
      </c>
      <c r="D161" s="121">
        <v>0.11</v>
      </c>
      <c r="E161" s="74">
        <v>0.95</v>
      </c>
      <c r="F161" s="74">
        <v>-0.12</v>
      </c>
      <c r="G161" s="121">
        <v>0.56000000000000005</v>
      </c>
      <c r="H161" s="121">
        <v>0.43</v>
      </c>
      <c r="I161" s="74">
        <v>1.34</v>
      </c>
      <c r="J161" s="111">
        <v>0.101244761</v>
      </c>
      <c r="K161" s="111">
        <v>8.2693482999999998E-2</v>
      </c>
      <c r="L161" s="121">
        <v>0.22949376499999999</v>
      </c>
      <c r="M161" s="121">
        <v>0.118322249</v>
      </c>
    </row>
    <row r="162" spans="1:13" x14ac:dyDescent="0.3">
      <c r="A162" s="74" t="s">
        <v>720</v>
      </c>
      <c r="B162" s="74">
        <v>0.83</v>
      </c>
      <c r="C162" s="121">
        <v>4.4999999999999997E-3</v>
      </c>
      <c r="D162" s="121">
        <v>0.01</v>
      </c>
      <c r="E162" s="74">
        <v>1.18</v>
      </c>
      <c r="F162" s="74">
        <v>0.84</v>
      </c>
      <c r="G162" s="121">
        <v>1.5E-3</v>
      </c>
      <c r="H162" s="121">
        <v>0.01</v>
      </c>
      <c r="I162" s="74">
        <v>1.23</v>
      </c>
      <c r="J162" s="111">
        <v>-0.41821837899999997</v>
      </c>
      <c r="K162" s="111">
        <v>0.107272256</v>
      </c>
      <c r="L162" s="121">
        <v>4.4817700000000002E-4</v>
      </c>
      <c r="M162" s="121">
        <v>1.1971429999999999E-3</v>
      </c>
    </row>
    <row r="163" spans="1:13" x14ac:dyDescent="0.3">
      <c r="A163" s="74" t="s">
        <v>721</v>
      </c>
      <c r="B163" s="74">
        <v>0.64</v>
      </c>
      <c r="C163" s="121">
        <v>0.17</v>
      </c>
      <c r="D163" s="121">
        <v>0.13</v>
      </c>
      <c r="E163" s="74">
        <v>0.68</v>
      </c>
      <c r="F163" s="74">
        <v>0.56000000000000005</v>
      </c>
      <c r="G163" s="121">
        <v>0.4</v>
      </c>
      <c r="H163" s="121">
        <v>0.34</v>
      </c>
      <c r="I163" s="74">
        <v>0.46</v>
      </c>
      <c r="J163" s="111">
        <v>-0.30120005300000002</v>
      </c>
      <c r="K163" s="111">
        <v>0.22805578700000001</v>
      </c>
      <c r="L163" s="121">
        <v>0.195677928</v>
      </c>
      <c r="M163" s="121">
        <v>0.104702826</v>
      </c>
    </row>
    <row r="164" spans="1:13" x14ac:dyDescent="0.3">
      <c r="A164" s="74" t="s">
        <v>722</v>
      </c>
      <c r="B164" s="74">
        <v>0.43</v>
      </c>
      <c r="C164" s="121">
        <v>0.04</v>
      </c>
      <c r="D164" s="121">
        <v>0.05</v>
      </c>
      <c r="E164" s="74">
        <v>0.93</v>
      </c>
      <c r="F164" s="74">
        <v>0.67</v>
      </c>
      <c r="G164" s="121">
        <v>4.1000000000000003E-3</v>
      </c>
      <c r="H164" s="121">
        <v>0.02</v>
      </c>
      <c r="I164" s="74">
        <v>1.2</v>
      </c>
      <c r="J164" s="111">
        <v>-0.27449801299999999</v>
      </c>
      <c r="K164" s="111">
        <v>8.9503929999999995E-2</v>
      </c>
      <c r="L164" s="121">
        <v>4.2970389999999999E-3</v>
      </c>
      <c r="M164" s="121">
        <v>6.165322E-3</v>
      </c>
    </row>
    <row r="165" spans="1:13" x14ac:dyDescent="0.3">
      <c r="A165" s="74" t="s">
        <v>723</v>
      </c>
      <c r="B165" s="74">
        <v>0.51</v>
      </c>
      <c r="C165" s="121">
        <v>0.01</v>
      </c>
      <c r="D165" s="121">
        <v>0.02</v>
      </c>
      <c r="E165" s="74">
        <v>1.65</v>
      </c>
      <c r="F165" s="74">
        <v>0.45</v>
      </c>
      <c r="G165" s="121">
        <v>0.12</v>
      </c>
      <c r="H165" s="121">
        <v>0.14000000000000001</v>
      </c>
      <c r="I165" s="74">
        <v>0.91</v>
      </c>
      <c r="J165" s="111">
        <v>-0.24021479400000001</v>
      </c>
      <c r="K165" s="111">
        <v>9.2352791000000004E-2</v>
      </c>
      <c r="L165" s="121">
        <v>1.3803098E-2</v>
      </c>
      <c r="M165" s="121">
        <v>1.4645429E-2</v>
      </c>
    </row>
    <row r="166" spans="1:13" x14ac:dyDescent="0.3">
      <c r="A166" s="74" t="s">
        <v>724</v>
      </c>
      <c r="B166" s="74">
        <v>0.24</v>
      </c>
      <c r="C166" s="121">
        <v>0.14000000000000001</v>
      </c>
      <c r="D166" s="121">
        <v>0.11</v>
      </c>
      <c r="E166" s="74">
        <v>0.79</v>
      </c>
      <c r="F166" s="74">
        <v>0.5</v>
      </c>
      <c r="G166" s="121">
        <v>0.02</v>
      </c>
      <c r="H166" s="121">
        <v>0.04</v>
      </c>
      <c r="I166" s="74">
        <v>1.05</v>
      </c>
      <c r="J166" s="111">
        <v>-0.18434278500000001</v>
      </c>
      <c r="K166" s="111">
        <v>7.7358619000000003E-2</v>
      </c>
      <c r="L166" s="121">
        <v>2.3087573E-2</v>
      </c>
      <c r="M166" s="121">
        <v>2.0879123999999999E-2</v>
      </c>
    </row>
    <row r="167" spans="1:13" x14ac:dyDescent="0.3">
      <c r="A167" s="74" t="s">
        <v>725</v>
      </c>
      <c r="B167" s="74">
        <v>0.44</v>
      </c>
      <c r="C167" s="121">
        <v>0.28000000000000003</v>
      </c>
      <c r="D167" s="121">
        <v>0.18</v>
      </c>
      <c r="E167" s="74">
        <v>0.92</v>
      </c>
      <c r="F167" s="74">
        <v>0.39</v>
      </c>
      <c r="G167" s="121">
        <v>0.37</v>
      </c>
      <c r="H167" s="121">
        <v>0.32</v>
      </c>
      <c r="I167" s="74">
        <v>0.86</v>
      </c>
      <c r="J167" s="111">
        <v>-0.2072638</v>
      </c>
      <c r="K167" s="111">
        <v>0.18303462200000001</v>
      </c>
      <c r="L167" s="121">
        <v>0.26563801199999998</v>
      </c>
      <c r="M167" s="121">
        <v>0.13233787899999999</v>
      </c>
    </row>
    <row r="168" spans="1:13" x14ac:dyDescent="0.3">
      <c r="A168" s="74" t="s">
        <v>726</v>
      </c>
      <c r="B168" s="74">
        <v>-7.0000000000000007E-2</v>
      </c>
      <c r="C168" s="121">
        <v>0.89</v>
      </c>
      <c r="D168" s="121">
        <v>0.39</v>
      </c>
      <c r="E168" s="74">
        <v>0.8</v>
      </c>
      <c r="F168" s="74">
        <v>-0.63</v>
      </c>
      <c r="G168" s="121">
        <v>0.14000000000000001</v>
      </c>
      <c r="H168" s="121">
        <v>0.16</v>
      </c>
      <c r="I168" s="74">
        <v>0.78</v>
      </c>
      <c r="J168" s="111">
        <v>0.17397757999999999</v>
      </c>
      <c r="K168" s="111">
        <v>0.178015848</v>
      </c>
      <c r="L168" s="121">
        <v>0.33552372800000002</v>
      </c>
      <c r="M168" s="121">
        <v>0.15776347600000001</v>
      </c>
    </row>
    <row r="169" spans="1:13" x14ac:dyDescent="0.3">
      <c r="A169" s="74" t="s">
        <v>727</v>
      </c>
      <c r="B169" s="74">
        <v>1.78</v>
      </c>
      <c r="C169" s="121">
        <v>1.1000000000000001E-3</v>
      </c>
      <c r="D169" s="121">
        <v>0.01</v>
      </c>
      <c r="E169" s="74">
        <v>1.36</v>
      </c>
      <c r="F169" s="74">
        <v>2.65</v>
      </c>
      <c r="G169" s="121">
        <v>3.1E-7</v>
      </c>
      <c r="H169" s="121">
        <v>1.2999999999999999E-5</v>
      </c>
      <c r="I169" s="74">
        <v>1.9</v>
      </c>
      <c r="J169" s="111">
        <v>-1.108558014</v>
      </c>
      <c r="K169" s="111">
        <v>0.20049244899999999</v>
      </c>
      <c r="L169" s="121">
        <v>3.8676199999999997E-6</v>
      </c>
      <c r="M169" s="121">
        <v>3.9900000000000001E-5</v>
      </c>
    </row>
    <row r="170" spans="1:13" x14ac:dyDescent="0.3">
      <c r="A170" s="74" t="s">
        <v>728</v>
      </c>
      <c r="B170" s="74">
        <v>1.1100000000000001</v>
      </c>
      <c r="C170" s="121">
        <v>0.02</v>
      </c>
      <c r="D170" s="121">
        <v>0.03</v>
      </c>
      <c r="E170" s="74">
        <v>0.97</v>
      </c>
      <c r="F170" s="74">
        <v>1.1200000000000001</v>
      </c>
      <c r="G170" s="121">
        <v>0.01</v>
      </c>
      <c r="H170" s="121">
        <v>0.02</v>
      </c>
      <c r="I170" s="74">
        <v>1.04</v>
      </c>
      <c r="J170" s="111">
        <v>-0.55920437999999995</v>
      </c>
      <c r="K170" s="111">
        <v>0.17695504500000001</v>
      </c>
      <c r="L170" s="121">
        <v>3.3685389999999998E-3</v>
      </c>
      <c r="M170" s="121">
        <v>5.1260419999999999E-3</v>
      </c>
    </row>
    <row r="171" spans="1:13" x14ac:dyDescent="0.3">
      <c r="A171" s="74" t="s">
        <v>729</v>
      </c>
      <c r="B171" s="74">
        <v>1.75</v>
      </c>
      <c r="C171" s="121">
        <v>0.01</v>
      </c>
      <c r="D171" s="121">
        <v>0.02</v>
      </c>
      <c r="E171" s="74">
        <v>1.07</v>
      </c>
      <c r="F171" s="74">
        <v>1.08</v>
      </c>
      <c r="G171" s="121">
        <v>0.13</v>
      </c>
      <c r="H171" s="121">
        <v>0.15</v>
      </c>
      <c r="I171" s="74">
        <v>0.66</v>
      </c>
      <c r="J171" s="111">
        <v>-0.70904041399999995</v>
      </c>
      <c r="K171" s="111">
        <v>0.25368539299999998</v>
      </c>
      <c r="L171" s="121">
        <v>8.5822220000000005E-3</v>
      </c>
      <c r="M171" s="121">
        <v>1.0310044000000001E-2</v>
      </c>
    </row>
    <row r="172" spans="1:13" x14ac:dyDescent="0.3">
      <c r="A172" s="74" t="s">
        <v>730</v>
      </c>
      <c r="B172" s="74">
        <v>0.17</v>
      </c>
      <c r="C172" s="121">
        <v>0.56000000000000005</v>
      </c>
      <c r="D172" s="121">
        <v>0.28000000000000003</v>
      </c>
      <c r="E172" s="74">
        <v>0.76</v>
      </c>
      <c r="F172" s="74">
        <v>0.6</v>
      </c>
      <c r="G172" s="121">
        <v>0.09</v>
      </c>
      <c r="H172" s="121">
        <v>0.12</v>
      </c>
      <c r="I172" s="74">
        <v>0.94</v>
      </c>
      <c r="J172" s="111">
        <v>-0.19204126199999999</v>
      </c>
      <c r="K172" s="111">
        <v>0.13598074199999999</v>
      </c>
      <c r="L172" s="121">
        <v>0.167232463</v>
      </c>
      <c r="M172" s="121">
        <v>9.3937186000000006E-2</v>
      </c>
    </row>
    <row r="173" spans="1:13" x14ac:dyDescent="0.3">
      <c r="A173" s="74" t="s">
        <v>731</v>
      </c>
      <c r="B173" s="74">
        <v>0.31</v>
      </c>
      <c r="C173" s="121">
        <v>0.35</v>
      </c>
      <c r="D173" s="121">
        <v>0.2</v>
      </c>
      <c r="E173" s="74">
        <v>0.91</v>
      </c>
      <c r="F173" s="74">
        <v>0.32</v>
      </c>
      <c r="G173" s="121">
        <v>0.28000000000000003</v>
      </c>
      <c r="H173" s="121">
        <v>0.27</v>
      </c>
      <c r="I173" s="74">
        <v>0.93</v>
      </c>
      <c r="J173" s="111">
        <v>-0.157771099</v>
      </c>
      <c r="K173" s="111">
        <v>0.124709686</v>
      </c>
      <c r="L173" s="121">
        <v>0.214693723</v>
      </c>
      <c r="M173" s="121">
        <v>0.11137775799999999</v>
      </c>
    </row>
    <row r="174" spans="1:13" x14ac:dyDescent="0.3">
      <c r="A174" s="74" t="s">
        <v>732</v>
      </c>
      <c r="B174" s="74">
        <v>0.79</v>
      </c>
      <c r="C174" s="121">
        <v>0.01</v>
      </c>
      <c r="D174" s="121">
        <v>0.03</v>
      </c>
      <c r="E174" s="74">
        <v>1.08</v>
      </c>
      <c r="F174" s="74">
        <v>0.64</v>
      </c>
      <c r="G174" s="121">
        <v>0.05</v>
      </c>
      <c r="H174" s="121">
        <v>0.08</v>
      </c>
      <c r="I174" s="74">
        <v>0.94</v>
      </c>
      <c r="J174" s="111">
        <v>-0.35823838000000002</v>
      </c>
      <c r="K174" s="111">
        <v>0.13807704100000001</v>
      </c>
      <c r="L174" s="121">
        <v>1.4023292999999999E-2</v>
      </c>
      <c r="M174" s="121">
        <v>1.4732505E-2</v>
      </c>
    </row>
    <row r="175" spans="1:13" x14ac:dyDescent="0.3">
      <c r="A175" s="74" t="s">
        <v>733</v>
      </c>
      <c r="B175" s="74">
        <v>0.19</v>
      </c>
      <c r="C175" s="121">
        <v>0.59</v>
      </c>
      <c r="D175" s="121">
        <v>0.28999999999999998</v>
      </c>
      <c r="E175" s="74">
        <v>0.89</v>
      </c>
      <c r="F175" s="74">
        <v>0.42</v>
      </c>
      <c r="G175" s="121">
        <v>0.23</v>
      </c>
      <c r="H175" s="121">
        <v>0.24</v>
      </c>
      <c r="I175" s="74">
        <v>0.57999999999999996</v>
      </c>
      <c r="J175" s="111">
        <v>-0.15243148200000001</v>
      </c>
      <c r="K175" s="111">
        <v>0.142965119</v>
      </c>
      <c r="L175" s="121">
        <v>0.29406553800000002</v>
      </c>
      <c r="M175" s="121">
        <v>0.14254069</v>
      </c>
    </row>
    <row r="176" spans="1:13" x14ac:dyDescent="0.3">
      <c r="A176" s="74" t="s">
        <v>734</v>
      </c>
      <c r="B176" s="74">
        <v>1.07</v>
      </c>
      <c r="C176" s="121">
        <v>5.8E-4</v>
      </c>
      <c r="D176" s="121">
        <v>4.4000000000000003E-3</v>
      </c>
      <c r="E176" s="74">
        <v>1.25</v>
      </c>
      <c r="F176" s="74">
        <v>1.05</v>
      </c>
      <c r="G176" s="121">
        <v>2.3999999999999998E-7</v>
      </c>
      <c r="H176" s="121">
        <v>1.2999999999999999E-5</v>
      </c>
      <c r="I176" s="74">
        <v>1.9</v>
      </c>
      <c r="J176" s="111">
        <v>-0.52996222599999998</v>
      </c>
      <c r="K176" s="111">
        <v>9.0206524999999996E-2</v>
      </c>
      <c r="L176" s="121">
        <v>1.39389E-6</v>
      </c>
      <c r="M176" s="121">
        <v>1.84E-5</v>
      </c>
    </row>
    <row r="177" spans="1:13" x14ac:dyDescent="0.3">
      <c r="A177" s="74" t="s">
        <v>735</v>
      </c>
      <c r="B177" s="74">
        <v>1.32</v>
      </c>
      <c r="C177" s="121">
        <v>0.11</v>
      </c>
      <c r="D177" s="121">
        <v>0.09</v>
      </c>
      <c r="E177" s="74">
        <v>0.88</v>
      </c>
      <c r="F177" s="74">
        <v>0.56000000000000005</v>
      </c>
      <c r="G177" s="121">
        <v>0.5</v>
      </c>
      <c r="H177" s="121">
        <v>0.4</v>
      </c>
      <c r="I177" s="74">
        <v>0.99</v>
      </c>
      <c r="J177" s="111">
        <v>-0.46945703500000002</v>
      </c>
      <c r="K177" s="111">
        <v>0.35669693400000002</v>
      </c>
      <c r="L177" s="121">
        <v>0.197202087</v>
      </c>
      <c r="M177" s="121">
        <v>0.104702826</v>
      </c>
    </row>
    <row r="178" spans="1:13" x14ac:dyDescent="0.3">
      <c r="A178" s="74" t="s">
        <v>736</v>
      </c>
      <c r="B178" s="74">
        <v>0.11</v>
      </c>
      <c r="C178" s="121">
        <v>0.77</v>
      </c>
      <c r="D178" s="121">
        <v>0.35</v>
      </c>
      <c r="E178" s="74">
        <v>1.4</v>
      </c>
      <c r="F178" s="74">
        <v>0.23</v>
      </c>
      <c r="G178" s="121">
        <v>0.31</v>
      </c>
      <c r="H178" s="121">
        <v>0.28000000000000003</v>
      </c>
      <c r="I178" s="74">
        <v>0.55000000000000004</v>
      </c>
      <c r="J178" s="111">
        <v>-8.6884006E-2</v>
      </c>
      <c r="K178" s="111">
        <v>0.106676271</v>
      </c>
      <c r="L178" s="121">
        <v>0.42121792600000002</v>
      </c>
      <c r="M178" s="121">
        <v>0.18361529100000001</v>
      </c>
    </row>
    <row r="179" spans="1:13" x14ac:dyDescent="0.3">
      <c r="A179" s="74" t="s">
        <v>737</v>
      </c>
      <c r="B179" s="74">
        <v>-0.2</v>
      </c>
      <c r="C179" s="121">
        <v>0.14000000000000001</v>
      </c>
      <c r="D179" s="121">
        <v>0.11</v>
      </c>
      <c r="E179" s="74">
        <v>0.95</v>
      </c>
      <c r="F179" s="74">
        <v>0.04</v>
      </c>
      <c r="G179" s="121">
        <v>0.84</v>
      </c>
      <c r="H179" s="121">
        <v>0.56000000000000005</v>
      </c>
      <c r="I179" s="74">
        <v>0.35</v>
      </c>
      <c r="J179" s="111">
        <v>4.0279005E-2</v>
      </c>
      <c r="K179" s="111">
        <v>6.8779955000000004E-2</v>
      </c>
      <c r="L179" s="121">
        <v>0.56211395399999997</v>
      </c>
      <c r="M179" s="121">
        <v>0.22657334200000001</v>
      </c>
    </row>
    <row r="180" spans="1:13" x14ac:dyDescent="0.3">
      <c r="A180" s="74" t="s">
        <v>738</v>
      </c>
      <c r="B180" s="74">
        <v>1.83</v>
      </c>
      <c r="C180" s="121">
        <v>0.01</v>
      </c>
      <c r="D180" s="121">
        <v>0.02</v>
      </c>
      <c r="E180" s="74">
        <v>1.04</v>
      </c>
      <c r="F180" s="74">
        <v>1.98</v>
      </c>
      <c r="G180" s="121">
        <v>3.0999999999999999E-3</v>
      </c>
      <c r="H180" s="121">
        <v>0.01</v>
      </c>
      <c r="I180" s="74">
        <v>1.1299999999999999</v>
      </c>
      <c r="J180" s="111">
        <v>-0.95179522299999997</v>
      </c>
      <c r="K180" s="111">
        <v>0.29394294500000001</v>
      </c>
      <c r="L180" s="121">
        <v>2.742806E-3</v>
      </c>
      <c r="M180" s="121">
        <v>4.4695639999999997E-3</v>
      </c>
    </row>
    <row r="181" spans="1:13" x14ac:dyDescent="0.3">
      <c r="A181" s="74" t="s">
        <v>739</v>
      </c>
      <c r="B181" s="74">
        <v>1.03</v>
      </c>
      <c r="C181" s="121">
        <v>8.3000000000000001E-4</v>
      </c>
      <c r="D181" s="121">
        <v>0.01</v>
      </c>
      <c r="E181" s="74">
        <v>1.51</v>
      </c>
      <c r="F181" s="74">
        <v>1.1100000000000001</v>
      </c>
      <c r="G181" s="121">
        <v>4.2999999999999999E-4</v>
      </c>
      <c r="H181" s="121">
        <v>3.2000000000000002E-3</v>
      </c>
      <c r="I181" s="74">
        <v>1.45</v>
      </c>
      <c r="J181" s="111">
        <v>-0.53503874399999996</v>
      </c>
      <c r="K181" s="111">
        <v>9.7278005000000001E-2</v>
      </c>
      <c r="L181" s="121">
        <v>4.2145400000000003E-6</v>
      </c>
      <c r="M181" s="121">
        <v>4.07E-5</v>
      </c>
    </row>
    <row r="182" spans="1:13" x14ac:dyDescent="0.3">
      <c r="A182" s="74" t="s">
        <v>740</v>
      </c>
      <c r="B182" s="74">
        <v>7.0000000000000007E-2</v>
      </c>
      <c r="C182" s="121">
        <v>0.81</v>
      </c>
      <c r="D182" s="121">
        <v>0.36</v>
      </c>
      <c r="E182" s="74">
        <v>0.36</v>
      </c>
      <c r="F182" s="74">
        <v>0.41</v>
      </c>
      <c r="G182" s="121">
        <v>0.17</v>
      </c>
      <c r="H182" s="121">
        <v>0.19</v>
      </c>
      <c r="I182" s="74">
        <v>0.65</v>
      </c>
      <c r="J182" s="111">
        <v>-0.11825103100000001</v>
      </c>
      <c r="K182" s="111">
        <v>0.11578794100000001</v>
      </c>
      <c r="L182" s="121">
        <v>0.31455435399999998</v>
      </c>
      <c r="M182" s="121">
        <v>0.15074016900000001</v>
      </c>
    </row>
    <row r="183" spans="1:13" x14ac:dyDescent="0.3">
      <c r="A183" s="74" t="s">
        <v>741</v>
      </c>
      <c r="B183" s="74">
        <v>0.37</v>
      </c>
      <c r="C183" s="121">
        <v>0.03</v>
      </c>
      <c r="D183" s="121">
        <v>0.04</v>
      </c>
      <c r="E183" s="74">
        <v>1.04</v>
      </c>
      <c r="F183" s="74">
        <v>0.52</v>
      </c>
      <c r="G183" s="121">
        <v>0.02</v>
      </c>
      <c r="H183" s="121">
        <v>0.04</v>
      </c>
      <c r="I183" s="74">
        <v>0.98</v>
      </c>
      <c r="J183" s="111">
        <v>-0.22235031999999999</v>
      </c>
      <c r="K183" s="111">
        <v>7.2889632999999995E-2</v>
      </c>
      <c r="L183" s="121">
        <v>4.4833E-3</v>
      </c>
      <c r="M183" s="121">
        <v>6.288821E-3</v>
      </c>
    </row>
    <row r="184" spans="1:13" x14ac:dyDescent="0.3">
      <c r="A184" s="74" t="s">
        <v>742</v>
      </c>
      <c r="B184" s="74">
        <v>-0.11</v>
      </c>
      <c r="C184" s="121">
        <v>0.59</v>
      </c>
      <c r="D184" s="121">
        <v>0.28999999999999998</v>
      </c>
      <c r="E184" s="74">
        <v>0.6</v>
      </c>
      <c r="F184" s="74">
        <v>0.03</v>
      </c>
      <c r="G184" s="121">
        <v>0.91</v>
      </c>
      <c r="H184" s="121">
        <v>0.57999999999999996</v>
      </c>
      <c r="I184" s="74">
        <v>0.41</v>
      </c>
      <c r="J184" s="111">
        <v>2.1400354E-2</v>
      </c>
      <c r="K184" s="111">
        <v>8.8766332000000003E-2</v>
      </c>
      <c r="L184" s="121">
        <v>0.81097984199999995</v>
      </c>
      <c r="M184" s="121">
        <v>0.29857275100000003</v>
      </c>
    </row>
    <row r="185" spans="1:13" x14ac:dyDescent="0.3">
      <c r="A185" s="74" t="s">
        <v>743</v>
      </c>
      <c r="B185" s="74">
        <v>0.53</v>
      </c>
      <c r="C185" s="121">
        <v>0.06</v>
      </c>
      <c r="D185" s="121">
        <v>0.06</v>
      </c>
      <c r="E185" s="74">
        <v>0.92</v>
      </c>
      <c r="F185" s="74">
        <v>0.65</v>
      </c>
      <c r="G185" s="121">
        <v>0.08</v>
      </c>
      <c r="H185" s="121">
        <v>0.11</v>
      </c>
      <c r="I185" s="74">
        <v>0.91</v>
      </c>
      <c r="J185" s="111">
        <v>-0.29461552899999999</v>
      </c>
      <c r="K185" s="111">
        <v>0.13991387699999999</v>
      </c>
      <c r="L185" s="121">
        <v>4.2923123000000001E-2</v>
      </c>
      <c r="M185" s="121">
        <v>3.3059645999999998E-2</v>
      </c>
    </row>
    <row r="186" spans="1:13" x14ac:dyDescent="0.3">
      <c r="A186" s="74" t="s">
        <v>744</v>
      </c>
      <c r="B186" s="74">
        <v>0.92</v>
      </c>
      <c r="C186" s="121">
        <v>0.03</v>
      </c>
      <c r="D186" s="121">
        <v>0.04</v>
      </c>
      <c r="E186" s="74">
        <v>1.06</v>
      </c>
      <c r="F186" s="74">
        <v>1.62</v>
      </c>
      <c r="G186" s="121">
        <v>1.8E-5</v>
      </c>
      <c r="H186" s="121">
        <v>3.6999999999999999E-4</v>
      </c>
      <c r="I186" s="74">
        <v>1.66</v>
      </c>
      <c r="J186" s="111">
        <v>-0.63389899100000002</v>
      </c>
      <c r="K186" s="111">
        <v>0.146234962</v>
      </c>
      <c r="L186" s="121">
        <v>1.2889499999999999E-4</v>
      </c>
      <c r="M186" s="121">
        <v>4.6904100000000001E-4</v>
      </c>
    </row>
    <row r="187" spans="1:13" x14ac:dyDescent="0.3">
      <c r="A187" s="74" t="s">
        <v>745</v>
      </c>
      <c r="B187" s="74">
        <v>0.76</v>
      </c>
      <c r="C187" s="121">
        <v>0.11</v>
      </c>
      <c r="D187" s="121">
        <v>0.1</v>
      </c>
      <c r="E187" s="74">
        <v>0.98</v>
      </c>
      <c r="F187" s="74">
        <v>0.35</v>
      </c>
      <c r="G187" s="121">
        <v>0.56999999999999995</v>
      </c>
      <c r="H187" s="121">
        <v>0.43</v>
      </c>
      <c r="I187" s="74">
        <v>1.22</v>
      </c>
      <c r="J187" s="111">
        <v>-0.27733887000000002</v>
      </c>
      <c r="K187" s="111">
        <v>0.193574736</v>
      </c>
      <c r="L187" s="121">
        <v>0.16134306700000001</v>
      </c>
      <c r="M187" s="121">
        <v>9.1447338000000003E-2</v>
      </c>
    </row>
    <row r="188" spans="1:13" x14ac:dyDescent="0.3">
      <c r="A188" s="74" t="s">
        <v>746</v>
      </c>
      <c r="B188" s="74">
        <v>0.9</v>
      </c>
      <c r="C188" s="121">
        <v>8.3000000000000001E-4</v>
      </c>
      <c r="D188" s="121">
        <v>0.01</v>
      </c>
      <c r="E188" s="74">
        <v>1.3</v>
      </c>
      <c r="F188" s="74">
        <v>1.1299999999999999</v>
      </c>
      <c r="G188" s="121">
        <v>3.8000000000000002E-4</v>
      </c>
      <c r="H188" s="121">
        <v>3.0999999999999999E-3</v>
      </c>
      <c r="I188" s="74">
        <v>1.35</v>
      </c>
      <c r="J188" s="111">
        <v>-0.505191312</v>
      </c>
      <c r="K188" s="111">
        <v>0.107679253</v>
      </c>
      <c r="L188" s="121">
        <v>4.5633799999999997E-5</v>
      </c>
      <c r="M188" s="121">
        <v>2.29161E-4</v>
      </c>
    </row>
    <row r="189" spans="1:13" x14ac:dyDescent="0.3">
      <c r="A189" s="74" t="s">
        <v>747</v>
      </c>
      <c r="B189" s="74">
        <v>0.18</v>
      </c>
      <c r="C189" s="121">
        <v>0.5</v>
      </c>
      <c r="D189" s="121">
        <v>0.26</v>
      </c>
      <c r="E189" s="74">
        <v>0.73</v>
      </c>
      <c r="F189" s="74">
        <v>0.25</v>
      </c>
      <c r="G189" s="121">
        <v>0.49</v>
      </c>
      <c r="H189" s="121">
        <v>0.39</v>
      </c>
      <c r="I189" s="74">
        <v>0.76</v>
      </c>
      <c r="J189" s="111">
        <v>-0.10859812000000001</v>
      </c>
      <c r="K189" s="111">
        <v>0.13329851200000001</v>
      </c>
      <c r="L189" s="121">
        <v>0.42108557899999999</v>
      </c>
      <c r="M189" s="121">
        <v>0.18361529100000001</v>
      </c>
    </row>
    <row r="190" spans="1:13" x14ac:dyDescent="0.3">
      <c r="A190" s="74" t="s">
        <v>748</v>
      </c>
      <c r="B190" s="74">
        <v>0.02</v>
      </c>
      <c r="C190" s="121">
        <v>0.96</v>
      </c>
      <c r="D190" s="121">
        <v>0.4</v>
      </c>
      <c r="E190" s="74">
        <v>0.6</v>
      </c>
      <c r="F190" s="74">
        <v>0.16</v>
      </c>
      <c r="G190" s="121">
        <v>0.69</v>
      </c>
      <c r="H190" s="121">
        <v>0.49</v>
      </c>
      <c r="I190" s="74">
        <v>0.35</v>
      </c>
      <c r="J190" s="111">
        <v>-4.2786378E-2</v>
      </c>
      <c r="K190" s="111">
        <v>0.163510191</v>
      </c>
      <c r="L190" s="121">
        <v>0.79519913600000003</v>
      </c>
      <c r="M190" s="121">
        <v>0.29449009399999998</v>
      </c>
    </row>
    <row r="191" spans="1:13" x14ac:dyDescent="0.3">
      <c r="A191" s="74" t="s">
        <v>749</v>
      </c>
      <c r="B191" s="74">
        <v>-0.11</v>
      </c>
      <c r="C191" s="121">
        <v>0.56999999999999995</v>
      </c>
      <c r="D191" s="121">
        <v>0.28999999999999998</v>
      </c>
      <c r="E191" s="74">
        <v>1.08</v>
      </c>
      <c r="F191" s="74">
        <v>0.28000000000000003</v>
      </c>
      <c r="G191" s="121">
        <v>0.09</v>
      </c>
      <c r="H191" s="121">
        <v>0.12</v>
      </c>
      <c r="I191" s="74">
        <v>1.36</v>
      </c>
      <c r="J191" s="111">
        <v>-4.4762227000000002E-2</v>
      </c>
      <c r="K191" s="111">
        <v>6.0658020999999999E-2</v>
      </c>
      <c r="L191" s="121">
        <v>0.46576403900000002</v>
      </c>
      <c r="M191" s="121">
        <v>0.19855240099999999</v>
      </c>
    </row>
    <row r="192" spans="1:13" x14ac:dyDescent="0.3">
      <c r="A192" s="74" t="s">
        <v>750</v>
      </c>
      <c r="B192" s="74">
        <v>-0.15</v>
      </c>
      <c r="C192" s="121">
        <v>0.3</v>
      </c>
      <c r="D192" s="121">
        <v>0.18</v>
      </c>
      <c r="E192" s="74">
        <v>0.84</v>
      </c>
      <c r="F192" s="74">
        <v>0.04</v>
      </c>
      <c r="G192" s="121">
        <v>0.81</v>
      </c>
      <c r="H192" s="121">
        <v>0.54</v>
      </c>
      <c r="I192" s="74">
        <v>0.63</v>
      </c>
      <c r="J192" s="111">
        <v>2.6550833999999999E-2</v>
      </c>
      <c r="K192" s="111">
        <v>6.6713754E-2</v>
      </c>
      <c r="L192" s="121">
        <v>0.69320695099999996</v>
      </c>
      <c r="M192" s="121">
        <v>0.26578460500000001</v>
      </c>
    </row>
    <row r="193" spans="1:13" x14ac:dyDescent="0.3">
      <c r="A193" s="74" t="s">
        <v>751</v>
      </c>
      <c r="B193" s="74">
        <v>0.55000000000000004</v>
      </c>
      <c r="C193" s="121">
        <v>0.25</v>
      </c>
      <c r="D193" s="121">
        <v>0.16</v>
      </c>
      <c r="E193" s="74">
        <v>0.74</v>
      </c>
      <c r="F193" s="74">
        <v>-7.0000000000000007E-2</v>
      </c>
      <c r="G193" s="121">
        <v>0.89</v>
      </c>
      <c r="H193" s="121">
        <v>0.56999999999999995</v>
      </c>
      <c r="I193" s="74">
        <v>1.1499999999999999</v>
      </c>
      <c r="J193" s="111">
        <v>-0.120270112</v>
      </c>
      <c r="K193" s="111">
        <v>0.21326176899999999</v>
      </c>
      <c r="L193" s="121">
        <v>0.57659748899999996</v>
      </c>
      <c r="M193" s="121">
        <v>0.23016887</v>
      </c>
    </row>
    <row r="194" spans="1:13" x14ac:dyDescent="0.3">
      <c r="A194" s="74" t="s">
        <v>752</v>
      </c>
      <c r="B194" s="74">
        <v>-0.12</v>
      </c>
      <c r="C194" s="121">
        <v>0.68</v>
      </c>
      <c r="D194" s="121">
        <v>0.32</v>
      </c>
      <c r="E194" s="74">
        <v>0.84</v>
      </c>
      <c r="F194" s="74">
        <v>-0.33</v>
      </c>
      <c r="G194" s="121">
        <v>0.24</v>
      </c>
      <c r="H194" s="121">
        <v>0.24</v>
      </c>
      <c r="I194" s="74">
        <v>0.48</v>
      </c>
      <c r="J194" s="111">
        <v>0.11056313299999999</v>
      </c>
      <c r="K194" s="111">
        <v>0.108266776</v>
      </c>
      <c r="L194" s="121">
        <v>0.31458339899999999</v>
      </c>
      <c r="M194" s="121">
        <v>0.15074016900000001</v>
      </c>
    </row>
    <row r="195" spans="1:13" x14ac:dyDescent="0.3">
      <c r="A195" s="74" t="s">
        <v>753</v>
      </c>
      <c r="B195" s="74">
        <v>-0.32</v>
      </c>
      <c r="C195" s="121">
        <v>0.12</v>
      </c>
      <c r="D195" s="121">
        <v>0.1</v>
      </c>
      <c r="E195" s="74">
        <v>0.87</v>
      </c>
      <c r="F195" s="74">
        <v>-0.36</v>
      </c>
      <c r="G195" s="121">
        <v>0.1</v>
      </c>
      <c r="H195" s="121">
        <v>0.13</v>
      </c>
      <c r="I195" s="74">
        <v>0.68</v>
      </c>
      <c r="J195" s="111">
        <v>0.16960971799999999</v>
      </c>
      <c r="K195" s="111">
        <v>8.9296546000000004E-2</v>
      </c>
      <c r="L195" s="121">
        <v>6.6282281999999998E-2</v>
      </c>
      <c r="M195" s="121">
        <v>4.6487791000000001E-2</v>
      </c>
    </row>
    <row r="196" spans="1:13" x14ac:dyDescent="0.3">
      <c r="A196" s="74" t="s">
        <v>754</v>
      </c>
      <c r="B196" s="74">
        <v>0.13</v>
      </c>
      <c r="C196" s="121">
        <v>0.59</v>
      </c>
      <c r="D196" s="121">
        <v>0.28999999999999998</v>
      </c>
      <c r="E196" s="74">
        <v>1.1100000000000001</v>
      </c>
      <c r="F196" s="74">
        <v>-0.09</v>
      </c>
      <c r="G196" s="121">
        <v>0.67</v>
      </c>
      <c r="H196" s="121">
        <v>0.48</v>
      </c>
      <c r="I196" s="74">
        <v>0.33</v>
      </c>
      <c r="J196" s="111">
        <v>-9.2881779999999994E-3</v>
      </c>
      <c r="K196" s="111">
        <v>9.8625959999999999E-2</v>
      </c>
      <c r="L196" s="121">
        <v>0.92553901800000005</v>
      </c>
      <c r="M196" s="121">
        <v>0.32321412100000002</v>
      </c>
    </row>
    <row r="197" spans="1:13" x14ac:dyDescent="0.3">
      <c r="A197" s="74" t="s">
        <v>755</v>
      </c>
      <c r="B197" s="74">
        <v>2.0699999999999998</v>
      </c>
      <c r="C197" s="121">
        <v>1.4E-3</v>
      </c>
      <c r="D197" s="121">
        <v>0.01</v>
      </c>
      <c r="E197" s="74">
        <v>1.27</v>
      </c>
      <c r="F197" s="74">
        <v>1.82</v>
      </c>
      <c r="G197" s="121">
        <v>3.5999999999999999E-3</v>
      </c>
      <c r="H197" s="121">
        <v>0.01</v>
      </c>
      <c r="I197" s="74">
        <v>1.1399999999999999</v>
      </c>
      <c r="J197" s="111">
        <v>-0.97406719600000002</v>
      </c>
      <c r="K197" s="111">
        <v>0.21931841399999999</v>
      </c>
      <c r="L197" s="121">
        <v>9.4669700000000006E-5</v>
      </c>
      <c r="M197" s="121">
        <v>3.7730700000000001E-4</v>
      </c>
    </row>
    <row r="198" spans="1:13" x14ac:dyDescent="0.3">
      <c r="A198" s="74" t="s">
        <v>756</v>
      </c>
      <c r="B198" s="74">
        <v>-0.06</v>
      </c>
      <c r="C198" s="121">
        <v>0.74</v>
      </c>
      <c r="D198" s="121">
        <v>0.34</v>
      </c>
      <c r="E198" s="74">
        <v>0.68</v>
      </c>
      <c r="F198" s="74">
        <v>-0.04</v>
      </c>
      <c r="G198" s="121">
        <v>0.89</v>
      </c>
      <c r="H198" s="121">
        <v>0.56999999999999995</v>
      </c>
      <c r="I198" s="74">
        <v>0.72</v>
      </c>
      <c r="J198" s="111">
        <v>2.5491024000000001E-2</v>
      </c>
      <c r="K198" s="111">
        <v>9.5019943999999995E-2</v>
      </c>
      <c r="L198" s="121">
        <v>0.79016122099999997</v>
      </c>
      <c r="M198" s="121">
        <v>0.294361021</v>
      </c>
    </row>
    <row r="199" spans="1:13" x14ac:dyDescent="0.3">
      <c r="A199" s="74" t="s">
        <v>757</v>
      </c>
      <c r="B199" s="74">
        <v>0.73</v>
      </c>
      <c r="C199" s="121">
        <v>0.16</v>
      </c>
      <c r="D199" s="121">
        <v>0.12</v>
      </c>
      <c r="E199" s="74">
        <v>1.08</v>
      </c>
      <c r="F199" s="74">
        <v>0.63</v>
      </c>
      <c r="G199" s="121">
        <v>0.11</v>
      </c>
      <c r="H199" s="121">
        <v>0.14000000000000001</v>
      </c>
      <c r="I199" s="74">
        <v>0.88</v>
      </c>
      <c r="J199" s="111">
        <v>-0.340438831</v>
      </c>
      <c r="K199" s="111">
        <v>0.170604858</v>
      </c>
      <c r="L199" s="121">
        <v>5.4299991999999998E-2</v>
      </c>
      <c r="M199" s="121">
        <v>3.9708543999999998E-2</v>
      </c>
    </row>
    <row r="200" spans="1:13" x14ac:dyDescent="0.3">
      <c r="A200" s="74" t="s">
        <v>758</v>
      </c>
      <c r="B200" s="74">
        <v>-0.31</v>
      </c>
      <c r="C200" s="121">
        <v>0.1</v>
      </c>
      <c r="D200" s="121">
        <v>0.09</v>
      </c>
      <c r="E200" s="74">
        <v>0.82</v>
      </c>
      <c r="F200" s="74">
        <v>-0.23</v>
      </c>
      <c r="G200" s="121">
        <v>0.28000000000000003</v>
      </c>
      <c r="H200" s="121">
        <v>0.27</v>
      </c>
      <c r="I200" s="74">
        <v>0.44</v>
      </c>
      <c r="J200" s="111">
        <v>0.135025279</v>
      </c>
      <c r="K200" s="111">
        <v>8.0674101999999998E-2</v>
      </c>
      <c r="L200" s="121">
        <v>0.103641539</v>
      </c>
      <c r="M200" s="121">
        <v>6.4568150000000005E-2</v>
      </c>
    </row>
    <row r="201" spans="1:13" x14ac:dyDescent="0.3">
      <c r="A201" s="74" t="s">
        <v>759</v>
      </c>
      <c r="B201" s="74">
        <v>0.22</v>
      </c>
      <c r="C201" s="121">
        <v>0.32</v>
      </c>
      <c r="D201" s="121">
        <v>0.19</v>
      </c>
      <c r="E201" s="74">
        <v>0.7</v>
      </c>
      <c r="F201" s="74">
        <v>0.36</v>
      </c>
      <c r="G201" s="121">
        <v>0.17</v>
      </c>
      <c r="H201" s="121">
        <v>0.19</v>
      </c>
      <c r="I201" s="74">
        <v>0.82</v>
      </c>
      <c r="J201" s="111">
        <v>-0.14509023900000001</v>
      </c>
      <c r="K201" s="111">
        <v>9.3651750000000006E-2</v>
      </c>
      <c r="L201" s="121">
        <v>0.13085914200000001</v>
      </c>
      <c r="M201" s="121">
        <v>7.7493039999999999E-2</v>
      </c>
    </row>
    <row r="202" spans="1:13" x14ac:dyDescent="0.3">
      <c r="A202" s="74" t="s">
        <v>760</v>
      </c>
      <c r="B202" s="74">
        <v>0.22</v>
      </c>
      <c r="C202" s="121">
        <v>0.24</v>
      </c>
      <c r="D202" s="121">
        <v>0.16</v>
      </c>
      <c r="E202" s="74">
        <v>0.9</v>
      </c>
      <c r="F202" s="74">
        <v>0.34</v>
      </c>
      <c r="G202" s="121">
        <v>7.0000000000000007E-2</v>
      </c>
      <c r="H202" s="121">
        <v>0.11</v>
      </c>
      <c r="I202" s="74">
        <v>1.04</v>
      </c>
      <c r="J202" s="111">
        <v>-0.14081285900000001</v>
      </c>
      <c r="K202" s="111">
        <v>7.8615524000000006E-2</v>
      </c>
      <c r="L202" s="121">
        <v>8.2444286000000006E-2</v>
      </c>
      <c r="M202" s="121">
        <v>5.4909020000000003E-2</v>
      </c>
    </row>
    <row r="203" spans="1:13" x14ac:dyDescent="0.3">
      <c r="A203" s="74" t="s">
        <v>761</v>
      </c>
      <c r="B203" s="74">
        <v>1.7</v>
      </c>
      <c r="C203" s="121">
        <v>0.01</v>
      </c>
      <c r="D203" s="121">
        <v>0.02</v>
      </c>
      <c r="E203" s="74">
        <v>0.95</v>
      </c>
      <c r="F203" s="74">
        <v>1.35</v>
      </c>
      <c r="G203" s="121">
        <v>7.0000000000000007E-2</v>
      </c>
      <c r="H203" s="121">
        <v>0.11</v>
      </c>
      <c r="I203" s="74">
        <v>0.78</v>
      </c>
      <c r="J203" s="111">
        <v>-0.76132294</v>
      </c>
      <c r="K203" s="111">
        <v>0.27087653900000003</v>
      </c>
      <c r="L203" s="121">
        <v>8.2540679999999998E-3</v>
      </c>
      <c r="M203" s="121">
        <v>9.9638959999999999E-3</v>
      </c>
    </row>
    <row r="204" spans="1:13" x14ac:dyDescent="0.3">
      <c r="A204" s="74" t="s">
        <v>762</v>
      </c>
      <c r="B204" s="74">
        <v>0.8</v>
      </c>
      <c r="C204" s="121">
        <v>0.01</v>
      </c>
      <c r="D204" s="121">
        <v>0.02</v>
      </c>
      <c r="E204" s="74">
        <v>1.19</v>
      </c>
      <c r="F204" s="74">
        <v>0.52</v>
      </c>
      <c r="G204" s="121">
        <v>0.02</v>
      </c>
      <c r="H204" s="121">
        <v>0.04</v>
      </c>
      <c r="I204" s="74">
        <v>1.08</v>
      </c>
      <c r="J204" s="111">
        <v>-0.32809943499999999</v>
      </c>
      <c r="K204" s="111">
        <v>9.6891089E-2</v>
      </c>
      <c r="L204" s="121">
        <v>1.8451749999999999E-3</v>
      </c>
      <c r="M204" s="121">
        <v>3.4574610000000002E-3</v>
      </c>
    </row>
    <row r="205" spans="1:13" x14ac:dyDescent="0.3">
      <c r="A205" s="74" t="s">
        <v>763</v>
      </c>
      <c r="B205" s="74">
        <v>-0.35</v>
      </c>
      <c r="C205" s="121">
        <v>0.28000000000000003</v>
      </c>
      <c r="D205" s="121">
        <v>0.17</v>
      </c>
      <c r="E205" s="74">
        <v>0.77</v>
      </c>
      <c r="F205" s="74">
        <v>-0.16</v>
      </c>
      <c r="G205" s="121">
        <v>0.57999999999999996</v>
      </c>
      <c r="H205" s="121">
        <v>0.43</v>
      </c>
      <c r="I205" s="74">
        <v>0.7</v>
      </c>
      <c r="J205" s="111">
        <v>0.12849856100000001</v>
      </c>
      <c r="K205" s="111">
        <v>0.117609983</v>
      </c>
      <c r="L205" s="121">
        <v>0.28248963399999999</v>
      </c>
      <c r="M205" s="121">
        <v>0.13772721700000001</v>
      </c>
    </row>
    <row r="206" spans="1:13" x14ac:dyDescent="0.3">
      <c r="A206" s="74" t="s">
        <v>764</v>
      </c>
      <c r="B206" s="74">
        <v>-0.17</v>
      </c>
      <c r="C206" s="121">
        <v>0.36</v>
      </c>
      <c r="D206" s="121">
        <v>0.21</v>
      </c>
      <c r="E206" s="74">
        <v>0.91</v>
      </c>
      <c r="F206" s="74">
        <v>0.22</v>
      </c>
      <c r="G206" s="121">
        <v>0.38</v>
      </c>
      <c r="H206" s="121">
        <v>0.33</v>
      </c>
      <c r="I206" s="74">
        <v>0.69</v>
      </c>
      <c r="J206" s="111">
        <v>-1.3639438E-2</v>
      </c>
      <c r="K206" s="111">
        <v>8.8792759999999998E-2</v>
      </c>
      <c r="L206" s="121">
        <v>0.87885293499999995</v>
      </c>
      <c r="M206" s="121">
        <v>0.31294189700000002</v>
      </c>
    </row>
    <row r="207" spans="1:13" x14ac:dyDescent="0.3">
      <c r="A207" s="74" t="s">
        <v>765</v>
      </c>
      <c r="B207" s="74">
        <v>0.91</v>
      </c>
      <c r="C207" s="121">
        <v>0.01</v>
      </c>
      <c r="D207" s="121">
        <v>0.02</v>
      </c>
      <c r="E207" s="74">
        <v>1</v>
      </c>
      <c r="F207" s="74">
        <v>1.0900000000000001</v>
      </c>
      <c r="G207" s="121">
        <v>4.1000000000000003E-3</v>
      </c>
      <c r="H207" s="121">
        <v>0.02</v>
      </c>
      <c r="I207" s="74">
        <v>1.1599999999999999</v>
      </c>
      <c r="J207" s="111">
        <v>-0.49860315900000002</v>
      </c>
      <c r="K207" s="111">
        <v>0.14981016699999999</v>
      </c>
      <c r="L207" s="121">
        <v>2.1566519999999998E-3</v>
      </c>
      <c r="M207" s="121">
        <v>3.7604689999999998E-3</v>
      </c>
    </row>
    <row r="208" spans="1:13" x14ac:dyDescent="0.3">
      <c r="A208" s="74" t="s">
        <v>766</v>
      </c>
      <c r="B208" s="74">
        <v>1.22</v>
      </c>
      <c r="C208" s="121">
        <v>0.05</v>
      </c>
      <c r="D208" s="121">
        <v>0.05</v>
      </c>
      <c r="E208" s="74">
        <v>0.98</v>
      </c>
      <c r="F208" s="74">
        <v>0.41</v>
      </c>
      <c r="G208" s="121">
        <v>0.26</v>
      </c>
      <c r="H208" s="121">
        <v>0.25</v>
      </c>
      <c r="I208" s="74">
        <v>0.67</v>
      </c>
      <c r="J208" s="111">
        <v>-0.40731140599999999</v>
      </c>
      <c r="K208" s="111">
        <v>0.18694300699999999</v>
      </c>
      <c r="L208" s="121">
        <v>3.6590655E-2</v>
      </c>
      <c r="M208" s="121">
        <v>2.9666047000000001E-2</v>
      </c>
    </row>
    <row r="209" spans="1:13" x14ac:dyDescent="0.3">
      <c r="A209" s="74" t="s">
        <v>767</v>
      </c>
      <c r="B209" s="74">
        <v>-0.25</v>
      </c>
      <c r="C209" s="121">
        <v>0.75</v>
      </c>
      <c r="D209" s="121">
        <v>0.34</v>
      </c>
      <c r="E209" s="74">
        <v>0.28000000000000003</v>
      </c>
      <c r="F209" s="74">
        <v>-0.73</v>
      </c>
      <c r="G209" s="121">
        <v>0.28000000000000003</v>
      </c>
      <c r="H209" s="121">
        <v>0.27</v>
      </c>
      <c r="I209" s="74">
        <v>0.54</v>
      </c>
      <c r="J209" s="111">
        <v>0.24568379600000001</v>
      </c>
      <c r="K209" s="111">
        <v>0.28563915299999998</v>
      </c>
      <c r="L209" s="121">
        <v>0.39592910799999997</v>
      </c>
      <c r="M209" s="121">
        <v>0.17440826500000001</v>
      </c>
    </row>
    <row r="210" spans="1:13" x14ac:dyDescent="0.3">
      <c r="A210" s="74" t="s">
        <v>768</v>
      </c>
      <c r="B210" s="74">
        <v>-0.3</v>
      </c>
      <c r="C210" s="121">
        <v>0.03</v>
      </c>
      <c r="D210" s="121">
        <v>0.04</v>
      </c>
      <c r="E210" s="74">
        <v>0.99</v>
      </c>
      <c r="F210" s="74">
        <v>-0.25</v>
      </c>
      <c r="G210" s="121">
        <v>7.0000000000000007E-2</v>
      </c>
      <c r="H210" s="121">
        <v>0.1</v>
      </c>
      <c r="I210" s="74">
        <v>0.78</v>
      </c>
      <c r="J210" s="111">
        <v>0.13846821200000001</v>
      </c>
      <c r="K210" s="111">
        <v>5.3293622999999998E-2</v>
      </c>
      <c r="L210" s="121">
        <v>1.3897914000000001E-2</v>
      </c>
      <c r="M210" s="121">
        <v>1.4662132E-2</v>
      </c>
    </row>
    <row r="211" spans="1:13" x14ac:dyDescent="0.3">
      <c r="A211" s="74" t="s">
        <v>769</v>
      </c>
      <c r="B211" s="74">
        <v>1.84</v>
      </c>
      <c r="C211" s="121">
        <v>0.01</v>
      </c>
      <c r="D211" s="121">
        <v>0.02</v>
      </c>
      <c r="E211" s="74">
        <v>1.1299999999999999</v>
      </c>
      <c r="F211" s="74">
        <v>1.63</v>
      </c>
      <c r="G211" s="121">
        <v>3.2000000000000002E-3</v>
      </c>
      <c r="H211" s="121">
        <v>0.01</v>
      </c>
      <c r="I211" s="74">
        <v>1.29</v>
      </c>
      <c r="J211" s="111">
        <v>-0.86856779699999997</v>
      </c>
      <c r="K211" s="111">
        <v>0.23267929700000001</v>
      </c>
      <c r="L211" s="121">
        <v>7.1321000000000004E-4</v>
      </c>
      <c r="M211" s="121">
        <v>1.6894130000000001E-3</v>
      </c>
    </row>
    <row r="212" spans="1:13" x14ac:dyDescent="0.3">
      <c r="A212" s="74" t="s">
        <v>770</v>
      </c>
      <c r="B212" s="74">
        <v>0.12</v>
      </c>
      <c r="C212" s="121">
        <v>0.65</v>
      </c>
      <c r="D212" s="121">
        <v>0.31</v>
      </c>
      <c r="E212" s="74">
        <v>0.41</v>
      </c>
      <c r="F212" s="74">
        <v>0.01</v>
      </c>
      <c r="G212" s="121">
        <v>0.97</v>
      </c>
      <c r="H212" s="121">
        <v>0.6</v>
      </c>
      <c r="I212" s="74">
        <v>0.62</v>
      </c>
      <c r="J212" s="111">
        <v>-3.1934083000000002E-2</v>
      </c>
      <c r="K212" s="111">
        <v>0.121083912</v>
      </c>
      <c r="L212" s="121">
        <v>0.79362399400000005</v>
      </c>
      <c r="M212" s="121">
        <v>0.29449009399999998</v>
      </c>
    </row>
    <row r="213" spans="1:13" x14ac:dyDescent="0.3">
      <c r="A213" s="74" t="s">
        <v>771</v>
      </c>
      <c r="B213" s="74">
        <v>0.66</v>
      </c>
      <c r="C213" s="121">
        <v>0.11</v>
      </c>
      <c r="D213" s="121">
        <v>0.09</v>
      </c>
      <c r="E213" s="74">
        <v>0.72</v>
      </c>
      <c r="F213" s="74">
        <v>-0.04</v>
      </c>
      <c r="G213" s="121">
        <v>0.87</v>
      </c>
      <c r="H213" s="121">
        <v>0.56999999999999995</v>
      </c>
      <c r="I213" s="74">
        <v>0.82</v>
      </c>
      <c r="J213" s="111">
        <v>-0.15656904699999999</v>
      </c>
      <c r="K213" s="111">
        <v>0.11705667</v>
      </c>
      <c r="L213" s="121">
        <v>0.190189517</v>
      </c>
      <c r="M213" s="121">
        <v>0.102038768</v>
      </c>
    </row>
    <row r="214" spans="1:13" x14ac:dyDescent="0.3">
      <c r="A214" s="74" t="s">
        <v>772</v>
      </c>
      <c r="B214" s="74">
        <v>1.94</v>
      </c>
      <c r="C214" s="121">
        <v>8.7999999999999998E-5</v>
      </c>
      <c r="D214" s="121">
        <v>1.2999999999999999E-3</v>
      </c>
      <c r="E214" s="74">
        <v>1.43</v>
      </c>
      <c r="F214" s="74">
        <v>1.41</v>
      </c>
      <c r="G214" s="121">
        <v>0.01</v>
      </c>
      <c r="H214" s="121">
        <v>0.02</v>
      </c>
      <c r="I214" s="74">
        <v>1.18</v>
      </c>
      <c r="J214" s="111">
        <v>-0.83861318900000004</v>
      </c>
      <c r="K214" s="111">
        <v>0.172934169</v>
      </c>
      <c r="L214" s="121">
        <v>2.8737500000000001E-5</v>
      </c>
      <c r="M214" s="121">
        <v>1.7599E-4</v>
      </c>
    </row>
    <row r="215" spans="1:13" x14ac:dyDescent="0.3">
      <c r="A215" s="74" t="s">
        <v>773</v>
      </c>
      <c r="B215" s="74">
        <v>0.91</v>
      </c>
      <c r="C215" s="121">
        <v>0.02</v>
      </c>
      <c r="D215" s="121">
        <v>0.03</v>
      </c>
      <c r="E215" s="74">
        <v>0.94</v>
      </c>
      <c r="F215" s="74">
        <v>1.18</v>
      </c>
      <c r="G215" s="121">
        <v>8.9999999999999998E-4</v>
      </c>
      <c r="H215" s="121">
        <v>0.01</v>
      </c>
      <c r="I215" s="74">
        <v>1.26</v>
      </c>
      <c r="J215" s="111">
        <v>-0.52349598200000003</v>
      </c>
      <c r="K215" s="111">
        <v>0.13694585000000001</v>
      </c>
      <c r="L215" s="121">
        <v>5.5498699999999995E-4</v>
      </c>
      <c r="M215" s="121">
        <v>1.3935009999999999E-3</v>
      </c>
    </row>
    <row r="216" spans="1:13" x14ac:dyDescent="0.3">
      <c r="A216" s="74" t="s">
        <v>774</v>
      </c>
      <c r="B216" s="74">
        <v>1.69</v>
      </c>
      <c r="C216" s="121">
        <v>1.8E-3</v>
      </c>
      <c r="D216" s="121">
        <v>0.01</v>
      </c>
      <c r="E216" s="74">
        <v>1.34</v>
      </c>
      <c r="F216" s="74">
        <v>0.6</v>
      </c>
      <c r="G216" s="121">
        <v>0.27</v>
      </c>
      <c r="H216" s="121">
        <v>0.26</v>
      </c>
      <c r="I216" s="74">
        <v>0.81</v>
      </c>
      <c r="J216" s="111">
        <v>-0.57277187900000004</v>
      </c>
      <c r="K216" s="111">
        <v>0.20344112</v>
      </c>
      <c r="L216" s="121">
        <v>8.1550600000000004E-3</v>
      </c>
      <c r="M216" s="121">
        <v>9.8919360000000005E-3</v>
      </c>
    </row>
    <row r="217" spans="1:13" x14ac:dyDescent="0.3">
      <c r="A217" s="74" t="s">
        <v>775</v>
      </c>
      <c r="B217" s="74">
        <v>0.41</v>
      </c>
      <c r="C217" s="121">
        <v>0.27</v>
      </c>
      <c r="D217" s="121">
        <v>0.17</v>
      </c>
      <c r="E217" s="74">
        <v>0.62</v>
      </c>
      <c r="F217" s="74">
        <v>0.5</v>
      </c>
      <c r="G217" s="121">
        <v>0.28000000000000003</v>
      </c>
      <c r="H217" s="121">
        <v>0.27</v>
      </c>
      <c r="I217" s="74">
        <v>0.63</v>
      </c>
      <c r="J217" s="111">
        <v>-0.227787196</v>
      </c>
      <c r="K217" s="111">
        <v>0.189821829</v>
      </c>
      <c r="L217" s="121">
        <v>0.23868167000000001</v>
      </c>
      <c r="M217" s="121">
        <v>0.122056822</v>
      </c>
    </row>
    <row r="218" spans="1:13" x14ac:dyDescent="0.3">
      <c r="A218" s="74" t="s">
        <v>776</v>
      </c>
      <c r="B218" s="74">
        <v>2</v>
      </c>
      <c r="C218" s="121">
        <v>2.9E-4</v>
      </c>
      <c r="D218" s="121">
        <v>2.8E-3</v>
      </c>
      <c r="E218" s="74">
        <v>1.3</v>
      </c>
      <c r="F218" s="74">
        <v>2.83</v>
      </c>
      <c r="G218" s="121">
        <v>6.3999999999999997E-6</v>
      </c>
      <c r="H218" s="121">
        <v>1.6000000000000001E-4</v>
      </c>
      <c r="I218" s="74">
        <v>1.8</v>
      </c>
      <c r="J218" s="111">
        <v>-1.2063357299999999</v>
      </c>
      <c r="K218" s="111">
        <v>0.204243955</v>
      </c>
      <c r="L218" s="121">
        <v>1.2708899999999999E-6</v>
      </c>
      <c r="M218" s="121">
        <v>1.77E-5</v>
      </c>
    </row>
    <row r="219" spans="1:13" x14ac:dyDescent="0.3">
      <c r="A219" s="74" t="s">
        <v>777</v>
      </c>
      <c r="B219" s="74">
        <v>0.39</v>
      </c>
      <c r="C219" s="121">
        <v>0.54</v>
      </c>
      <c r="D219" s="121">
        <v>0.28000000000000003</v>
      </c>
      <c r="E219" s="74">
        <v>1.29</v>
      </c>
      <c r="F219" s="74">
        <v>0.71</v>
      </c>
      <c r="G219" s="121">
        <v>7.0000000000000007E-2</v>
      </c>
      <c r="H219" s="121">
        <v>0.11</v>
      </c>
      <c r="I219" s="74">
        <v>0.85</v>
      </c>
      <c r="J219" s="111">
        <v>-0.27618320600000001</v>
      </c>
      <c r="K219" s="111">
        <v>0.176560412</v>
      </c>
      <c r="L219" s="121">
        <v>0.127301004</v>
      </c>
      <c r="M219" s="121">
        <v>7.6385713999999993E-2</v>
      </c>
    </row>
    <row r="220" spans="1:13" x14ac:dyDescent="0.3">
      <c r="A220" s="74" t="s">
        <v>778</v>
      </c>
      <c r="B220" s="74">
        <v>0.12</v>
      </c>
      <c r="C220" s="121">
        <v>0.27</v>
      </c>
      <c r="D220" s="121">
        <v>0.17</v>
      </c>
      <c r="E220" s="74">
        <v>0.89</v>
      </c>
      <c r="F220" s="74">
        <v>0.08</v>
      </c>
      <c r="G220" s="121">
        <v>0.75</v>
      </c>
      <c r="H220" s="121">
        <v>0.52</v>
      </c>
      <c r="I220" s="74">
        <v>0.88</v>
      </c>
      <c r="J220" s="111">
        <v>-5.1345385E-2</v>
      </c>
      <c r="K220" s="111">
        <v>6.9397414000000004E-2</v>
      </c>
      <c r="L220" s="121">
        <v>0.46460745199999998</v>
      </c>
      <c r="M220" s="121">
        <v>0.198396191</v>
      </c>
    </row>
    <row r="221" spans="1:13" x14ac:dyDescent="0.3">
      <c r="A221" s="74" t="s">
        <v>779</v>
      </c>
      <c r="B221" s="74">
        <v>1.17</v>
      </c>
      <c r="C221" s="121">
        <v>0.12</v>
      </c>
      <c r="D221" s="121">
        <v>0.1</v>
      </c>
      <c r="E221" s="74">
        <v>0.88</v>
      </c>
      <c r="F221" s="74">
        <v>0.53</v>
      </c>
      <c r="G221" s="121">
        <v>0.37</v>
      </c>
      <c r="H221" s="121">
        <v>0.32</v>
      </c>
      <c r="I221" s="74">
        <v>0.48</v>
      </c>
      <c r="J221" s="111">
        <v>-0.42319749299999998</v>
      </c>
      <c r="K221" s="111">
        <v>0.27524233399999998</v>
      </c>
      <c r="L221" s="121">
        <v>0.13369413299999999</v>
      </c>
      <c r="M221" s="121">
        <v>7.8322849999999999E-2</v>
      </c>
    </row>
    <row r="222" spans="1:13" x14ac:dyDescent="0.3">
      <c r="A222" s="74" t="s">
        <v>780</v>
      </c>
      <c r="B222" s="74">
        <v>0.7</v>
      </c>
      <c r="C222" s="121">
        <v>0.01</v>
      </c>
      <c r="D222" s="121">
        <v>0.02</v>
      </c>
      <c r="E222" s="74">
        <v>1.1000000000000001</v>
      </c>
      <c r="F222" s="74">
        <v>1.1299999999999999</v>
      </c>
      <c r="G222" s="121">
        <v>5.5000000000000002E-5</v>
      </c>
      <c r="H222" s="121">
        <v>8.8000000000000003E-4</v>
      </c>
      <c r="I222" s="74">
        <v>1.46</v>
      </c>
      <c r="J222" s="111">
        <v>-0.45863145900000002</v>
      </c>
      <c r="K222" s="111">
        <v>0.10446290499999999</v>
      </c>
      <c r="L222" s="121">
        <v>1.09747E-4</v>
      </c>
      <c r="M222" s="121">
        <v>4.1872799999999999E-4</v>
      </c>
    </row>
    <row r="223" spans="1:13" x14ac:dyDescent="0.3">
      <c r="A223" s="74" t="s">
        <v>781</v>
      </c>
      <c r="B223" s="74">
        <v>0.48</v>
      </c>
      <c r="C223" s="121">
        <v>0.05</v>
      </c>
      <c r="D223" s="121">
        <v>0.06</v>
      </c>
      <c r="E223" s="74">
        <v>1.03</v>
      </c>
      <c r="F223" s="74">
        <v>0.56999999999999995</v>
      </c>
      <c r="G223" s="121">
        <v>0.06</v>
      </c>
      <c r="H223" s="121">
        <v>0.09</v>
      </c>
      <c r="I223" s="74">
        <v>0.88</v>
      </c>
      <c r="J223" s="111">
        <v>-0.261206314</v>
      </c>
      <c r="K223" s="111">
        <v>0.107602858</v>
      </c>
      <c r="L223" s="121">
        <v>2.0823136999999999E-2</v>
      </c>
      <c r="M223" s="121">
        <v>1.9461744999999999E-2</v>
      </c>
    </row>
    <row r="224" spans="1:13" x14ac:dyDescent="0.3">
      <c r="A224" s="74" t="s">
        <v>782</v>
      </c>
      <c r="B224" s="74">
        <v>0.99</v>
      </c>
      <c r="C224" s="121">
        <v>4.2000000000000002E-4</v>
      </c>
      <c r="D224" s="121">
        <v>3.5999999999999999E-3</v>
      </c>
      <c r="E224" s="74">
        <v>1.56</v>
      </c>
      <c r="F224" s="74">
        <v>0.75</v>
      </c>
      <c r="G224" s="121">
        <v>0.03</v>
      </c>
      <c r="H224" s="121">
        <v>0.05</v>
      </c>
      <c r="I224" s="74">
        <v>1.1200000000000001</v>
      </c>
      <c r="J224" s="111">
        <v>-0.43346921999999999</v>
      </c>
      <c r="K224" s="111">
        <v>0.122727615</v>
      </c>
      <c r="L224" s="121">
        <v>1.242115E-3</v>
      </c>
      <c r="M224" s="121">
        <v>2.4950340000000001E-3</v>
      </c>
    </row>
    <row r="225" spans="1:13" x14ac:dyDescent="0.3">
      <c r="A225" s="74" t="s">
        <v>783</v>
      </c>
      <c r="B225" s="74">
        <v>-0.28000000000000003</v>
      </c>
      <c r="C225" s="121">
        <v>0.14000000000000001</v>
      </c>
      <c r="D225" s="121">
        <v>0.11</v>
      </c>
      <c r="E225" s="74">
        <v>1.36</v>
      </c>
      <c r="F225" s="74">
        <v>-0.27</v>
      </c>
      <c r="G225" s="121">
        <v>0.09</v>
      </c>
      <c r="H225" s="121">
        <v>0.12</v>
      </c>
      <c r="I225" s="74">
        <v>1.1399999999999999</v>
      </c>
      <c r="J225" s="111">
        <v>0.137189808</v>
      </c>
      <c r="K225" s="111">
        <v>7.8871861000000001E-2</v>
      </c>
      <c r="L225" s="121">
        <v>9.1285612000000002E-2</v>
      </c>
      <c r="M225" s="121">
        <v>5.8620573000000002E-2</v>
      </c>
    </row>
    <row r="226" spans="1:13" x14ac:dyDescent="0.3">
      <c r="A226" s="74" t="s">
        <v>784</v>
      </c>
      <c r="B226" s="74">
        <v>0.15</v>
      </c>
      <c r="C226" s="121">
        <v>0.46</v>
      </c>
      <c r="D226" s="121">
        <v>0.25</v>
      </c>
      <c r="E226" s="74">
        <v>1.0900000000000001</v>
      </c>
      <c r="F226" s="74">
        <v>0.21</v>
      </c>
      <c r="G226" s="121">
        <v>0.36</v>
      </c>
      <c r="H226" s="121">
        <v>0.32</v>
      </c>
      <c r="I226" s="74">
        <v>0.73</v>
      </c>
      <c r="J226" s="111">
        <v>-8.8589492000000006E-2</v>
      </c>
      <c r="K226" s="111">
        <v>8.9638926999999993E-2</v>
      </c>
      <c r="L226" s="121">
        <v>0.33020070899999998</v>
      </c>
      <c r="M226" s="121">
        <v>0.15588656200000001</v>
      </c>
    </row>
    <row r="227" spans="1:13" x14ac:dyDescent="0.3">
      <c r="A227" s="74" t="s">
        <v>785</v>
      </c>
      <c r="B227" s="74">
        <v>0.86</v>
      </c>
      <c r="C227" s="121">
        <v>4.0000000000000001E-3</v>
      </c>
      <c r="D227" s="121">
        <v>0.01</v>
      </c>
      <c r="E227" s="74">
        <v>1.1399999999999999</v>
      </c>
      <c r="F227" s="74">
        <v>0.99</v>
      </c>
      <c r="G227" s="121">
        <v>4.4999999999999997E-3</v>
      </c>
      <c r="H227" s="121">
        <v>0.02</v>
      </c>
      <c r="I227" s="74">
        <v>1.19</v>
      </c>
      <c r="J227" s="111">
        <v>-0.46072397599999998</v>
      </c>
      <c r="K227" s="111">
        <v>0.11895676500000001</v>
      </c>
      <c r="L227" s="121">
        <v>4.8172800000000001E-4</v>
      </c>
      <c r="M227" s="121">
        <v>1.259956E-3</v>
      </c>
    </row>
    <row r="228" spans="1:13" x14ac:dyDescent="0.3">
      <c r="A228" s="74" t="s">
        <v>786</v>
      </c>
      <c r="B228" s="74">
        <v>0.08</v>
      </c>
      <c r="C228" s="121">
        <v>0.7</v>
      </c>
      <c r="D228" s="121">
        <v>0.33</v>
      </c>
      <c r="E228" s="74">
        <v>0.97</v>
      </c>
      <c r="F228" s="74">
        <v>0.21</v>
      </c>
      <c r="G228" s="121">
        <v>0.28000000000000003</v>
      </c>
      <c r="H228" s="121">
        <v>0.27</v>
      </c>
      <c r="I228" s="74">
        <v>0.78</v>
      </c>
      <c r="J228" s="111">
        <v>-7.2188909999999995E-2</v>
      </c>
      <c r="K228" s="111">
        <v>7.7647292000000007E-2</v>
      </c>
      <c r="L228" s="121">
        <v>0.35927631999999998</v>
      </c>
      <c r="M228" s="121">
        <v>0.16431633300000001</v>
      </c>
    </row>
    <row r="229" spans="1:13" x14ac:dyDescent="0.3">
      <c r="A229" s="74" t="s">
        <v>787</v>
      </c>
      <c r="B229" s="74">
        <v>0.57999999999999996</v>
      </c>
      <c r="C229" s="121">
        <v>0.01</v>
      </c>
      <c r="D229" s="121">
        <v>0.02</v>
      </c>
      <c r="E229" s="74">
        <v>1.17</v>
      </c>
      <c r="F229" s="74">
        <v>0.77</v>
      </c>
      <c r="G229" s="121">
        <v>5.8E-4</v>
      </c>
      <c r="H229" s="121">
        <v>3.8999999999999998E-3</v>
      </c>
      <c r="I229" s="74">
        <v>1.38</v>
      </c>
      <c r="J229" s="111">
        <v>-0.33816507200000001</v>
      </c>
      <c r="K229" s="111">
        <v>7.4248713999999993E-2</v>
      </c>
      <c r="L229" s="121">
        <v>6.8117699999999993E-5</v>
      </c>
      <c r="M229" s="121">
        <v>3.16731E-4</v>
      </c>
    </row>
    <row r="230" spans="1:13" x14ac:dyDescent="0.3">
      <c r="A230" s="74" t="s">
        <v>788</v>
      </c>
      <c r="B230" s="74">
        <v>1.33</v>
      </c>
      <c r="C230" s="121">
        <v>1.6000000000000001E-3</v>
      </c>
      <c r="D230" s="121">
        <v>0.01</v>
      </c>
      <c r="E230" s="74">
        <v>1.17</v>
      </c>
      <c r="F230" s="74">
        <v>0.95</v>
      </c>
      <c r="G230" s="121">
        <v>0.01</v>
      </c>
      <c r="H230" s="121">
        <v>0.02</v>
      </c>
      <c r="I230" s="74">
        <v>1.23</v>
      </c>
      <c r="J230" s="111">
        <v>-0.57077020899999997</v>
      </c>
      <c r="K230" s="111">
        <v>0.12156423099999999</v>
      </c>
      <c r="L230" s="121">
        <v>4.5157500000000003E-5</v>
      </c>
      <c r="M230" s="121">
        <v>2.29161E-4</v>
      </c>
    </row>
    <row r="231" spans="1:13" x14ac:dyDescent="0.3">
      <c r="A231" s="74" t="s">
        <v>789</v>
      </c>
      <c r="B231" s="74">
        <v>1.75</v>
      </c>
      <c r="C231" s="121">
        <v>1.4E-3</v>
      </c>
      <c r="D231" s="121">
        <v>0.01</v>
      </c>
      <c r="E231" s="74">
        <v>1.25</v>
      </c>
      <c r="F231" s="74">
        <v>2.04</v>
      </c>
      <c r="G231" s="121">
        <v>1.1E-4</v>
      </c>
      <c r="H231" s="121">
        <v>1.1999999999999999E-3</v>
      </c>
      <c r="I231" s="74">
        <v>1.45</v>
      </c>
      <c r="J231" s="111">
        <v>-0.94683498300000002</v>
      </c>
      <c r="K231" s="111">
        <v>0.18322635100000001</v>
      </c>
      <c r="L231" s="121">
        <v>1.12545E-5</v>
      </c>
      <c r="M231" s="121">
        <v>9.4199999999999999E-5</v>
      </c>
    </row>
    <row r="232" spans="1:13" x14ac:dyDescent="0.3">
      <c r="A232" s="74" t="s">
        <v>790</v>
      </c>
      <c r="B232" s="74">
        <v>-0.99</v>
      </c>
      <c r="C232" s="121">
        <v>3.0000000000000001E-3</v>
      </c>
      <c r="D232" s="121">
        <v>0.01</v>
      </c>
      <c r="E232" s="74">
        <v>1.1100000000000001</v>
      </c>
      <c r="F232" s="74">
        <v>-0.57999999999999996</v>
      </c>
      <c r="G232" s="121">
        <v>7.0000000000000007E-2</v>
      </c>
      <c r="H232" s="121">
        <v>0.1</v>
      </c>
      <c r="I232" s="74">
        <v>0.76</v>
      </c>
      <c r="J232" s="111">
        <v>0.393036571</v>
      </c>
      <c r="K232" s="111">
        <v>0.120191733</v>
      </c>
      <c r="L232" s="121">
        <v>2.518944E-3</v>
      </c>
      <c r="M232" s="121">
        <v>4.2164960000000001E-3</v>
      </c>
    </row>
    <row r="233" spans="1:13" x14ac:dyDescent="0.3">
      <c r="A233" s="74" t="s">
        <v>791</v>
      </c>
      <c r="B233" s="74">
        <v>-0.35</v>
      </c>
      <c r="C233" s="121">
        <v>0.26</v>
      </c>
      <c r="D233" s="121">
        <v>0.17</v>
      </c>
      <c r="E233" s="74">
        <v>0.59</v>
      </c>
      <c r="F233" s="74">
        <v>-0.13</v>
      </c>
      <c r="G233" s="121">
        <v>0.69</v>
      </c>
      <c r="H233" s="121">
        <v>0.49</v>
      </c>
      <c r="I233" s="74">
        <v>0.61</v>
      </c>
      <c r="J233" s="111">
        <v>0.118968172</v>
      </c>
      <c r="K233" s="111">
        <v>0.11747144800000001</v>
      </c>
      <c r="L233" s="121">
        <v>0.31855209699999998</v>
      </c>
      <c r="M233" s="121">
        <v>0.15211543799999999</v>
      </c>
    </row>
    <row r="234" spans="1:13" x14ac:dyDescent="0.3">
      <c r="A234" s="74" t="s">
        <v>792</v>
      </c>
      <c r="B234" s="74">
        <v>-1.05</v>
      </c>
      <c r="C234" s="121">
        <v>0.03</v>
      </c>
      <c r="D234" s="121">
        <v>0.04</v>
      </c>
      <c r="E234" s="74">
        <v>0.86</v>
      </c>
      <c r="F234" s="74">
        <v>-0.12</v>
      </c>
      <c r="G234" s="121">
        <v>0.8</v>
      </c>
      <c r="H234" s="121">
        <v>0.54</v>
      </c>
      <c r="I234" s="74">
        <v>0.36</v>
      </c>
      <c r="J234" s="111">
        <v>0.29075940300000003</v>
      </c>
      <c r="K234" s="111">
        <v>0.163647032</v>
      </c>
      <c r="L234" s="121">
        <v>8.4830030000000001E-2</v>
      </c>
      <c r="M234" s="121">
        <v>5.6013071999999997E-2</v>
      </c>
    </row>
    <row r="235" spans="1:13" x14ac:dyDescent="0.3">
      <c r="A235" s="74" t="s">
        <v>793</v>
      </c>
      <c r="B235" s="74">
        <v>-0.97</v>
      </c>
      <c r="C235" s="121">
        <v>2.0999999999999999E-3</v>
      </c>
      <c r="D235" s="121">
        <v>0.01</v>
      </c>
      <c r="E235" s="74">
        <v>1.1399999999999999</v>
      </c>
      <c r="F235" s="74">
        <v>-0.57999999999999996</v>
      </c>
      <c r="G235" s="121">
        <v>0.05</v>
      </c>
      <c r="H235" s="121">
        <v>0.09</v>
      </c>
      <c r="I235" s="74">
        <v>0.79</v>
      </c>
      <c r="J235" s="111">
        <v>0.38794124000000002</v>
      </c>
      <c r="K235" s="111">
        <v>0.10874006899999999</v>
      </c>
      <c r="L235" s="121">
        <v>1.126525E-3</v>
      </c>
      <c r="M235" s="121">
        <v>2.357133E-3</v>
      </c>
    </row>
    <row r="236" spans="1:13" x14ac:dyDescent="0.3">
      <c r="A236" s="74" t="s">
        <v>794</v>
      </c>
      <c r="B236" s="74">
        <v>1.74</v>
      </c>
      <c r="C236" s="121">
        <v>2E-3</v>
      </c>
      <c r="D236" s="121">
        <v>0.01</v>
      </c>
      <c r="E236" s="74">
        <v>1.19</v>
      </c>
      <c r="F236" s="74">
        <v>1.31</v>
      </c>
      <c r="G236" s="121">
        <v>0.01</v>
      </c>
      <c r="H236" s="121">
        <v>0.04</v>
      </c>
      <c r="I236" s="74">
        <v>0.98</v>
      </c>
      <c r="J236" s="111">
        <v>-0.76228328899999998</v>
      </c>
      <c r="K236" s="111">
        <v>0.19349449799999999</v>
      </c>
      <c r="L236" s="121">
        <v>3.9929800000000002E-4</v>
      </c>
      <c r="M236" s="121">
        <v>1.1084770000000001E-3</v>
      </c>
    </row>
    <row r="237" spans="1:13" x14ac:dyDescent="0.3">
      <c r="A237" s="74" t="s">
        <v>795</v>
      </c>
      <c r="B237" s="74">
        <v>0.89</v>
      </c>
      <c r="C237" s="121">
        <v>7.2000000000000005E-4</v>
      </c>
      <c r="D237" s="121">
        <v>5.0000000000000001E-3</v>
      </c>
      <c r="E237" s="74">
        <v>1.28</v>
      </c>
      <c r="F237" s="74">
        <v>0.7</v>
      </c>
      <c r="G237" s="121">
        <v>0.01</v>
      </c>
      <c r="H237" s="121">
        <v>0.02</v>
      </c>
      <c r="I237" s="74">
        <v>1.23</v>
      </c>
      <c r="J237" s="111">
        <v>-0.39693932500000001</v>
      </c>
      <c r="K237" s="111">
        <v>9.9942046000000007E-2</v>
      </c>
      <c r="L237" s="121">
        <v>3.6457999999999998E-4</v>
      </c>
      <c r="M237" s="121">
        <v>1.0522000000000001E-3</v>
      </c>
    </row>
    <row r="238" spans="1:13" x14ac:dyDescent="0.3">
      <c r="A238" s="74" t="s">
        <v>796</v>
      </c>
      <c r="B238" s="74">
        <v>-1.36</v>
      </c>
      <c r="C238" s="121">
        <v>0.02</v>
      </c>
      <c r="D238" s="121">
        <v>0.03</v>
      </c>
      <c r="E238" s="74">
        <v>1.37</v>
      </c>
      <c r="F238" s="74">
        <v>-2.6</v>
      </c>
      <c r="G238" s="121">
        <v>6.1999999999999999E-6</v>
      </c>
      <c r="H238" s="121">
        <v>1.6000000000000001E-4</v>
      </c>
      <c r="I238" s="74">
        <v>2.1800000000000002</v>
      </c>
      <c r="J238" s="111">
        <v>0.990266329</v>
      </c>
      <c r="K238" s="111">
        <v>0.236045169</v>
      </c>
      <c r="L238" s="121">
        <v>1.92676E-4</v>
      </c>
      <c r="M238" s="121">
        <v>6.3655799999999996E-4</v>
      </c>
    </row>
    <row r="239" spans="1:13" x14ac:dyDescent="0.3">
      <c r="A239" s="74" t="s">
        <v>797</v>
      </c>
      <c r="B239" s="74">
        <v>0.33</v>
      </c>
      <c r="C239" s="121">
        <v>0.23</v>
      </c>
      <c r="D239" s="121">
        <v>0.15</v>
      </c>
      <c r="E239" s="74">
        <v>0.71</v>
      </c>
      <c r="F239" s="74">
        <v>0.23</v>
      </c>
      <c r="G239" s="121">
        <v>0.08</v>
      </c>
      <c r="H239" s="121">
        <v>0.11</v>
      </c>
      <c r="I239" s="74">
        <v>0.71</v>
      </c>
      <c r="J239" s="111">
        <v>-0.14155286</v>
      </c>
      <c r="K239" s="111">
        <v>8.5111283999999995E-2</v>
      </c>
      <c r="L239" s="121">
        <v>0.10575266999999999</v>
      </c>
      <c r="M239" s="121">
        <v>6.5401814000000003E-2</v>
      </c>
    </row>
    <row r="240" spans="1:13" x14ac:dyDescent="0.3">
      <c r="A240" s="74" t="s">
        <v>798</v>
      </c>
      <c r="B240" s="74">
        <v>0.13</v>
      </c>
      <c r="C240" s="121">
        <v>0.56999999999999995</v>
      </c>
      <c r="D240" s="121">
        <v>0.28000000000000003</v>
      </c>
      <c r="E240" s="74">
        <v>0.93</v>
      </c>
      <c r="F240" s="74">
        <v>0</v>
      </c>
      <c r="G240" s="121">
        <v>0.98</v>
      </c>
      <c r="H240" s="121">
        <v>0.6</v>
      </c>
      <c r="I240" s="74">
        <v>0.69</v>
      </c>
      <c r="J240" s="111">
        <v>-3.4240132E-2</v>
      </c>
      <c r="K240" s="111">
        <v>8.4285242999999996E-2</v>
      </c>
      <c r="L240" s="121">
        <v>0.68718790799999996</v>
      </c>
      <c r="M240" s="121">
        <v>0.26504462699999998</v>
      </c>
    </row>
    <row r="241" spans="1:13" x14ac:dyDescent="0.3">
      <c r="A241" s="74" t="s">
        <v>799</v>
      </c>
      <c r="B241" s="74">
        <v>0.21</v>
      </c>
      <c r="C241" s="121">
        <v>0.49</v>
      </c>
      <c r="D241" s="121">
        <v>0.26</v>
      </c>
      <c r="E241" s="74">
        <v>0.76</v>
      </c>
      <c r="F241" s="74">
        <v>-0.01</v>
      </c>
      <c r="G241" s="121">
        <v>0.96</v>
      </c>
      <c r="H241" s="121">
        <v>0.59</v>
      </c>
      <c r="I241" s="74">
        <v>0.18</v>
      </c>
      <c r="J241" s="111">
        <v>-4.8449882E-2</v>
      </c>
      <c r="K241" s="111">
        <v>0.10479382499999999</v>
      </c>
      <c r="L241" s="121">
        <v>0.64687488199999998</v>
      </c>
      <c r="M241" s="121">
        <v>0.25181700699999998</v>
      </c>
    </row>
    <row r="242" spans="1:13" x14ac:dyDescent="0.3">
      <c r="A242" s="74" t="s">
        <v>800</v>
      </c>
      <c r="B242" s="74">
        <v>-0.54</v>
      </c>
      <c r="C242" s="121">
        <v>8.4000000000000003E-4</v>
      </c>
      <c r="D242" s="121">
        <v>0.01</v>
      </c>
      <c r="E242" s="74">
        <v>1.27</v>
      </c>
      <c r="F242" s="74">
        <v>-0.39</v>
      </c>
      <c r="G242" s="121">
        <v>0.01</v>
      </c>
      <c r="H242" s="121">
        <v>0.03</v>
      </c>
      <c r="I242" s="74">
        <v>1.1299999999999999</v>
      </c>
      <c r="J242" s="111">
        <v>0.23240138499999999</v>
      </c>
      <c r="K242" s="111">
        <v>5.6843575E-2</v>
      </c>
      <c r="L242" s="121">
        <v>2.6157900000000001E-4</v>
      </c>
      <c r="M242" s="121">
        <v>8.2690499999999996E-4</v>
      </c>
    </row>
    <row r="243" spans="1:13" x14ac:dyDescent="0.3">
      <c r="A243" s="74" t="s">
        <v>801</v>
      </c>
      <c r="B243" s="74">
        <v>-0.16</v>
      </c>
      <c r="C243" s="121">
        <v>0.6</v>
      </c>
      <c r="D243" s="121">
        <v>0.3</v>
      </c>
      <c r="E243" s="74">
        <v>1.1599999999999999</v>
      </c>
      <c r="F243" s="74">
        <v>-0.2</v>
      </c>
      <c r="G243" s="121">
        <v>0.5</v>
      </c>
      <c r="H243" s="121">
        <v>0.4</v>
      </c>
      <c r="I243" s="74">
        <v>0.92</v>
      </c>
      <c r="J243" s="111">
        <v>8.7884508E-2</v>
      </c>
      <c r="K243" s="111">
        <v>0.100042644</v>
      </c>
      <c r="L243" s="121">
        <v>0.38604013300000001</v>
      </c>
      <c r="M243" s="121">
        <v>0.172579237</v>
      </c>
    </row>
    <row r="244" spans="1:13" x14ac:dyDescent="0.3">
      <c r="A244" s="74" t="s">
        <v>802</v>
      </c>
      <c r="B244" s="74">
        <v>0.1</v>
      </c>
      <c r="C244" s="121">
        <v>0.75</v>
      </c>
      <c r="D244" s="121">
        <v>0.34</v>
      </c>
      <c r="E244" s="74">
        <v>0.78</v>
      </c>
      <c r="F244" s="74">
        <v>-0.12</v>
      </c>
      <c r="G244" s="121">
        <v>0.71</v>
      </c>
      <c r="H244" s="121">
        <v>0.5</v>
      </c>
      <c r="I244" s="74">
        <v>0.2</v>
      </c>
      <c r="J244" s="111">
        <v>4.9800069999999998E-3</v>
      </c>
      <c r="K244" s="111">
        <v>0.124567524</v>
      </c>
      <c r="L244" s="121">
        <v>0.96835126299999996</v>
      </c>
      <c r="M244" s="121">
        <v>0.33035401800000003</v>
      </c>
    </row>
    <row r="245" spans="1:13" x14ac:dyDescent="0.3">
      <c r="A245" s="74" t="s">
        <v>803</v>
      </c>
      <c r="B245" s="74">
        <v>0.02</v>
      </c>
      <c r="C245" s="121">
        <v>0.9</v>
      </c>
      <c r="D245" s="121">
        <v>0.39</v>
      </c>
      <c r="E245" s="74">
        <v>0.85</v>
      </c>
      <c r="F245" s="74">
        <v>-0.08</v>
      </c>
      <c r="G245" s="121">
        <v>0.72</v>
      </c>
      <c r="H245" s="121">
        <v>0.5</v>
      </c>
      <c r="I245" s="74">
        <v>0.6</v>
      </c>
      <c r="J245" s="111">
        <v>1.3518987999999999E-2</v>
      </c>
      <c r="K245" s="111">
        <v>7.2357114E-2</v>
      </c>
      <c r="L245" s="121">
        <v>0.85293234399999995</v>
      </c>
      <c r="M245" s="121">
        <v>0.306934282</v>
      </c>
    </row>
    <row r="246" spans="1:13" x14ac:dyDescent="0.3">
      <c r="A246" s="74" t="s">
        <v>804</v>
      </c>
      <c r="B246" s="74">
        <v>1.44</v>
      </c>
      <c r="C246" s="121">
        <v>2.0999999999999999E-3</v>
      </c>
      <c r="D246" s="121">
        <v>0.01</v>
      </c>
      <c r="E246" s="74">
        <v>1.2</v>
      </c>
      <c r="F246" s="74">
        <v>1.22</v>
      </c>
      <c r="G246" s="121">
        <v>0.01</v>
      </c>
      <c r="H246" s="121">
        <v>0.02</v>
      </c>
      <c r="I246" s="74">
        <v>1.07</v>
      </c>
      <c r="J246" s="111">
        <v>-0.664776276</v>
      </c>
      <c r="K246" s="111">
        <v>0.17696192999999999</v>
      </c>
      <c r="L246" s="121">
        <v>6.6759800000000004E-4</v>
      </c>
      <c r="M246" s="121">
        <v>1.6117810000000001E-3</v>
      </c>
    </row>
    <row r="247" spans="1:13" x14ac:dyDescent="0.3">
      <c r="A247" s="74" t="s">
        <v>805</v>
      </c>
      <c r="B247" s="74">
        <v>2.0099999999999998</v>
      </c>
      <c r="C247" s="121">
        <v>0.03</v>
      </c>
      <c r="D247" s="121">
        <v>0.04</v>
      </c>
      <c r="E247" s="74">
        <v>0.81</v>
      </c>
      <c r="F247" s="74">
        <v>0.54</v>
      </c>
      <c r="G247" s="121">
        <v>0.63</v>
      </c>
      <c r="H247" s="121">
        <v>0.46</v>
      </c>
      <c r="I247" s="74">
        <v>0.23</v>
      </c>
      <c r="J247" s="111">
        <v>-0.63870984500000005</v>
      </c>
      <c r="K247" s="111">
        <v>0.42527062599999998</v>
      </c>
      <c r="L247" s="121">
        <v>0.142634755</v>
      </c>
      <c r="M247" s="121">
        <v>8.2520170000000004E-2</v>
      </c>
    </row>
    <row r="248" spans="1:13" x14ac:dyDescent="0.3">
      <c r="A248" s="74" t="s">
        <v>806</v>
      </c>
      <c r="B248" s="74">
        <v>1.31</v>
      </c>
      <c r="C248" s="121">
        <v>4.7000000000000002E-3</v>
      </c>
      <c r="D248" s="121">
        <v>0.01</v>
      </c>
      <c r="E248" s="74">
        <v>1.18</v>
      </c>
      <c r="F248" s="74">
        <v>1.21</v>
      </c>
      <c r="G248" s="121">
        <v>3.8E-3</v>
      </c>
      <c r="H248" s="121">
        <v>0.02</v>
      </c>
      <c r="I248" s="74">
        <v>1.1299999999999999</v>
      </c>
      <c r="J248" s="111">
        <v>-0.630805642</v>
      </c>
      <c r="K248" s="111">
        <v>0.179036798</v>
      </c>
      <c r="L248" s="121">
        <v>1.271788E-3</v>
      </c>
      <c r="M248" s="121">
        <v>2.534363E-3</v>
      </c>
    </row>
    <row r="249" spans="1:13" x14ac:dyDescent="0.3">
      <c r="A249" s="74" t="s">
        <v>807</v>
      </c>
      <c r="B249" s="74">
        <v>1.3</v>
      </c>
      <c r="C249" s="121">
        <v>4.4000000000000002E-6</v>
      </c>
      <c r="D249" s="121">
        <v>1.2999999999999999E-4</v>
      </c>
      <c r="E249" s="74">
        <v>1.67</v>
      </c>
      <c r="F249" s="74">
        <v>1.34</v>
      </c>
      <c r="G249" s="121">
        <v>1E-4</v>
      </c>
      <c r="H249" s="121">
        <v>1.1999999999999999E-3</v>
      </c>
      <c r="I249" s="74">
        <v>1.43</v>
      </c>
      <c r="J249" s="111">
        <v>-0.65912681799999995</v>
      </c>
      <c r="K249" s="111">
        <v>0.119408633</v>
      </c>
      <c r="L249" s="121">
        <v>3.9747700000000001E-6</v>
      </c>
      <c r="M249" s="121">
        <v>3.9900000000000001E-5</v>
      </c>
    </row>
    <row r="250" spans="1:13" x14ac:dyDescent="0.3">
      <c r="A250" s="74" t="s">
        <v>808</v>
      </c>
      <c r="B250" s="74">
        <v>0.76</v>
      </c>
      <c r="C250" s="121">
        <v>0.01</v>
      </c>
      <c r="D250" s="121">
        <v>0.02</v>
      </c>
      <c r="E250" s="74">
        <v>0.98</v>
      </c>
      <c r="F250" s="74">
        <v>0.81</v>
      </c>
      <c r="G250" s="121">
        <v>4.7999999999999996E-3</v>
      </c>
      <c r="H250" s="121">
        <v>0.02</v>
      </c>
      <c r="I250" s="74">
        <v>1.1200000000000001</v>
      </c>
      <c r="J250" s="111">
        <v>-0.39240718499999999</v>
      </c>
      <c r="K250" s="111">
        <v>0.10621760399999999</v>
      </c>
      <c r="L250" s="121">
        <v>7.9385100000000004E-4</v>
      </c>
      <c r="M250" s="121">
        <v>1.828678E-3</v>
      </c>
    </row>
    <row r="251" spans="1:13" x14ac:dyDescent="0.3">
      <c r="A251" s="74" t="s">
        <v>809</v>
      </c>
      <c r="B251" s="74">
        <v>0.27</v>
      </c>
      <c r="C251" s="121">
        <v>0.1</v>
      </c>
      <c r="D251" s="121">
        <v>0.09</v>
      </c>
      <c r="E251" s="74">
        <v>0.81</v>
      </c>
      <c r="F251" s="74">
        <v>0.2</v>
      </c>
      <c r="G251" s="121">
        <v>0.05</v>
      </c>
      <c r="H251" s="121">
        <v>0.08</v>
      </c>
      <c r="I251" s="74">
        <v>0.86</v>
      </c>
      <c r="J251" s="111">
        <v>-0.11641842400000001</v>
      </c>
      <c r="K251" s="111">
        <v>4.7215794999999998E-2</v>
      </c>
      <c r="L251" s="121">
        <v>1.9045950999999998E-2</v>
      </c>
      <c r="M251" s="121">
        <v>1.8535632999999999E-2</v>
      </c>
    </row>
    <row r="252" spans="1:13" x14ac:dyDescent="0.3">
      <c r="A252" s="74" t="s">
        <v>810</v>
      </c>
      <c r="B252" s="74">
        <v>-0.6</v>
      </c>
      <c r="C252" s="121">
        <v>0.19</v>
      </c>
      <c r="D252" s="121">
        <v>0.14000000000000001</v>
      </c>
      <c r="E252" s="74">
        <v>0.56000000000000005</v>
      </c>
      <c r="F252" s="74">
        <v>-0.32</v>
      </c>
      <c r="G252" s="121">
        <v>0.52</v>
      </c>
      <c r="H252" s="121">
        <v>0.4</v>
      </c>
      <c r="I252" s="74">
        <v>0.83</v>
      </c>
      <c r="J252" s="111">
        <v>0.23059131099999999</v>
      </c>
      <c r="K252" s="111">
        <v>0.20768842200000001</v>
      </c>
      <c r="L252" s="121">
        <v>0.27490555999999999</v>
      </c>
      <c r="M252" s="121">
        <v>0.13507877300000001</v>
      </c>
    </row>
    <row r="253" spans="1:13" x14ac:dyDescent="0.3">
      <c r="A253" s="74" t="s">
        <v>811</v>
      </c>
      <c r="B253" s="74">
        <v>0.45</v>
      </c>
      <c r="C253" s="121">
        <v>0.05</v>
      </c>
      <c r="D253" s="121">
        <v>0.05</v>
      </c>
      <c r="E253" s="74">
        <v>1.06</v>
      </c>
      <c r="F253" s="74">
        <v>0.52</v>
      </c>
      <c r="G253" s="121">
        <v>0.04</v>
      </c>
      <c r="H253" s="121">
        <v>7.0000000000000007E-2</v>
      </c>
      <c r="I253" s="74">
        <v>1.17</v>
      </c>
      <c r="J253" s="111">
        <v>-0.242661509</v>
      </c>
      <c r="K253" s="111">
        <v>9.0297226999999994E-2</v>
      </c>
      <c r="L253" s="121">
        <v>1.119377E-2</v>
      </c>
      <c r="M253" s="121">
        <v>1.2436335999999999E-2</v>
      </c>
    </row>
    <row r="254" spans="1:13" x14ac:dyDescent="0.3">
      <c r="A254" s="74" t="s">
        <v>812</v>
      </c>
      <c r="B254" s="74">
        <v>-0.23</v>
      </c>
      <c r="C254" s="121">
        <v>0.48</v>
      </c>
      <c r="D254" s="121">
        <v>0.26</v>
      </c>
      <c r="E254" s="74">
        <v>0.66</v>
      </c>
      <c r="F254" s="74">
        <v>-0.17</v>
      </c>
      <c r="G254" s="121">
        <v>0.57999999999999996</v>
      </c>
      <c r="H254" s="121">
        <v>0.43</v>
      </c>
      <c r="I254" s="74">
        <v>0.37</v>
      </c>
      <c r="J254" s="111">
        <v>0.10051494800000001</v>
      </c>
      <c r="K254" s="111">
        <v>0.112496943</v>
      </c>
      <c r="L254" s="121">
        <v>0.37806462899999999</v>
      </c>
      <c r="M254" s="121">
        <v>0.17073231999999999</v>
      </c>
    </row>
    <row r="255" spans="1:13" x14ac:dyDescent="0.3">
      <c r="A255" s="74" t="s">
        <v>813</v>
      </c>
      <c r="B255" s="74">
        <v>0.61</v>
      </c>
      <c r="C255" s="121">
        <v>0.13</v>
      </c>
      <c r="D255" s="121">
        <v>0.1</v>
      </c>
      <c r="E255" s="74">
        <v>0.75</v>
      </c>
      <c r="F255" s="74">
        <v>0.53</v>
      </c>
      <c r="G255" s="121">
        <v>0.15</v>
      </c>
      <c r="H255" s="121">
        <v>0.17</v>
      </c>
      <c r="I255" s="74">
        <v>0.65</v>
      </c>
      <c r="J255" s="111">
        <v>-0.28520372999999999</v>
      </c>
      <c r="K255" s="111">
        <v>0.14842919399999999</v>
      </c>
      <c r="L255" s="121">
        <v>6.3343128999999998E-2</v>
      </c>
      <c r="M255" s="121">
        <v>4.4550828000000001E-2</v>
      </c>
    </row>
    <row r="256" spans="1:13" x14ac:dyDescent="0.3">
      <c r="A256" s="74" t="s">
        <v>814</v>
      </c>
      <c r="B256" s="74">
        <v>0.02</v>
      </c>
      <c r="C256" s="121">
        <v>0.92</v>
      </c>
      <c r="D256" s="121">
        <v>0.39</v>
      </c>
      <c r="E256" s="74">
        <v>0.53</v>
      </c>
      <c r="F256" s="74">
        <v>0</v>
      </c>
      <c r="G256" s="121">
        <v>0.99</v>
      </c>
      <c r="H256" s="121">
        <v>0.6</v>
      </c>
      <c r="I256" s="74">
        <v>0.61</v>
      </c>
      <c r="J256" s="111">
        <v>-6.1560169999999997E-3</v>
      </c>
      <c r="K256" s="111">
        <v>9.9594271999999998E-2</v>
      </c>
      <c r="L256" s="121">
        <v>0.95108624100000005</v>
      </c>
      <c r="M256" s="121">
        <v>0.32705788000000002</v>
      </c>
    </row>
    <row r="257" spans="1:13" x14ac:dyDescent="0.3">
      <c r="A257" s="74" t="s">
        <v>815</v>
      </c>
      <c r="B257" s="74">
        <v>1.39</v>
      </c>
      <c r="C257" s="121">
        <v>1.7000000000000001E-4</v>
      </c>
      <c r="D257" s="121">
        <v>2E-3</v>
      </c>
      <c r="E257" s="74">
        <v>1.37</v>
      </c>
      <c r="F257" s="74">
        <v>1.1499999999999999</v>
      </c>
      <c r="G257" s="121">
        <v>3.8999999999999999E-4</v>
      </c>
      <c r="H257" s="121">
        <v>3.0999999999999999E-3</v>
      </c>
      <c r="I257" s="74">
        <v>1.36</v>
      </c>
      <c r="J257" s="111">
        <v>-0.63364603600000002</v>
      </c>
      <c r="K257" s="111">
        <v>0.128513355</v>
      </c>
      <c r="L257" s="121">
        <v>2.2629700000000001E-5</v>
      </c>
      <c r="M257" s="121">
        <v>1.5443400000000001E-4</v>
      </c>
    </row>
    <row r="258" spans="1:13" x14ac:dyDescent="0.3">
      <c r="A258" s="74" t="s">
        <v>816</v>
      </c>
      <c r="B258" s="74">
        <v>1.99</v>
      </c>
      <c r="C258" s="121">
        <v>1.2E-4</v>
      </c>
      <c r="D258" s="121">
        <v>1.6999999999999999E-3</v>
      </c>
      <c r="E258" s="74">
        <v>1.46</v>
      </c>
      <c r="F258" s="74">
        <v>2.33</v>
      </c>
      <c r="G258" s="121">
        <v>8.7999999999999998E-5</v>
      </c>
      <c r="H258" s="121">
        <v>1.1999999999999999E-3</v>
      </c>
      <c r="I258" s="74">
        <v>1.45</v>
      </c>
      <c r="J258" s="111">
        <v>-1.079392154</v>
      </c>
      <c r="K258" s="111">
        <v>0.17167887200000001</v>
      </c>
      <c r="L258" s="121">
        <v>4.1525200000000002E-7</v>
      </c>
      <c r="M258" s="121">
        <v>7.4499999999999998E-6</v>
      </c>
    </row>
    <row r="259" spans="1:13" x14ac:dyDescent="0.3">
      <c r="A259" s="74" t="s">
        <v>817</v>
      </c>
      <c r="B259" s="74">
        <v>-0.95</v>
      </c>
      <c r="C259" s="121">
        <v>0.09</v>
      </c>
      <c r="D259" s="121">
        <v>0.08</v>
      </c>
      <c r="E259" s="74">
        <v>1.22</v>
      </c>
      <c r="F259" s="74">
        <v>-1.89</v>
      </c>
      <c r="G259" s="121">
        <v>6.8000000000000005E-4</v>
      </c>
      <c r="H259" s="121">
        <v>4.3E-3</v>
      </c>
      <c r="I259" s="74">
        <v>1.68</v>
      </c>
      <c r="J259" s="111">
        <v>0.70964520799999997</v>
      </c>
      <c r="K259" s="111">
        <v>0.23802728000000001</v>
      </c>
      <c r="L259" s="121">
        <v>5.357395E-3</v>
      </c>
      <c r="M259" s="121">
        <v>7.1768969999999998E-3</v>
      </c>
    </row>
    <row r="260" spans="1:13" x14ac:dyDescent="0.3">
      <c r="A260" s="74" t="s">
        <v>818</v>
      </c>
      <c r="B260" s="74">
        <v>0.36</v>
      </c>
      <c r="C260" s="121">
        <v>0.37</v>
      </c>
      <c r="D260" s="121">
        <v>0.21</v>
      </c>
      <c r="E260" s="74">
        <v>0.53</v>
      </c>
      <c r="F260" s="74">
        <v>0.15</v>
      </c>
      <c r="G260" s="121">
        <v>0.77</v>
      </c>
      <c r="H260" s="121">
        <v>0.52</v>
      </c>
      <c r="I260" s="74">
        <v>0.53</v>
      </c>
      <c r="J260" s="111">
        <v>-0.12907813900000001</v>
      </c>
      <c r="K260" s="111">
        <v>0.18202306300000001</v>
      </c>
      <c r="L260" s="121">
        <v>0.483223652</v>
      </c>
      <c r="M260" s="121">
        <v>0.20289506500000001</v>
      </c>
    </row>
    <row r="261" spans="1:13" x14ac:dyDescent="0.3">
      <c r="A261" s="74" t="s">
        <v>819</v>
      </c>
      <c r="B261" s="74">
        <v>-0.13</v>
      </c>
      <c r="C261" s="121">
        <v>0.09</v>
      </c>
      <c r="D261" s="121">
        <v>0.09</v>
      </c>
      <c r="E261" s="74">
        <v>1.1200000000000001</v>
      </c>
      <c r="F261" s="74">
        <v>0.01</v>
      </c>
      <c r="G261" s="121">
        <v>0.92</v>
      </c>
      <c r="H261" s="121">
        <v>0.57999999999999996</v>
      </c>
      <c r="I261" s="74">
        <v>1.0900000000000001</v>
      </c>
      <c r="J261" s="111">
        <v>3.1187983999999998E-2</v>
      </c>
      <c r="K261" s="111">
        <v>3.1967229E-2</v>
      </c>
      <c r="L261" s="121">
        <v>0.33634903999999999</v>
      </c>
      <c r="M261" s="121">
        <v>0.15785592800000001</v>
      </c>
    </row>
    <row r="262" spans="1:13" x14ac:dyDescent="0.3">
      <c r="A262" s="74" t="s">
        <v>820</v>
      </c>
      <c r="B262" s="74">
        <v>0.65</v>
      </c>
      <c r="C262" s="121">
        <v>0.08</v>
      </c>
      <c r="D262" s="121">
        <v>7.0000000000000007E-2</v>
      </c>
      <c r="E262" s="74">
        <v>0.92</v>
      </c>
      <c r="F262" s="74">
        <v>0.7</v>
      </c>
      <c r="G262" s="121">
        <v>0.25</v>
      </c>
      <c r="H262" s="121">
        <v>0.25</v>
      </c>
      <c r="I262" s="74">
        <v>0.79</v>
      </c>
      <c r="J262" s="111">
        <v>-0.338147378</v>
      </c>
      <c r="K262" s="111">
        <v>0.19292569900000001</v>
      </c>
      <c r="L262" s="121">
        <v>8.8935043000000005E-2</v>
      </c>
      <c r="M262" s="121">
        <v>5.8001158999999997E-2</v>
      </c>
    </row>
    <row r="263" spans="1:13" x14ac:dyDescent="0.3">
      <c r="A263" s="74" t="s">
        <v>821</v>
      </c>
      <c r="B263" s="74">
        <v>0.48</v>
      </c>
      <c r="C263" s="121">
        <v>0.32</v>
      </c>
      <c r="D263" s="121">
        <v>0.19</v>
      </c>
      <c r="E263" s="74">
        <v>0.44</v>
      </c>
      <c r="F263" s="74">
        <v>0.28999999999999998</v>
      </c>
      <c r="G263" s="121">
        <v>0.61</v>
      </c>
      <c r="H263" s="121">
        <v>0.45</v>
      </c>
      <c r="I263" s="74">
        <v>0.22</v>
      </c>
      <c r="J263" s="111">
        <v>-0.192624091</v>
      </c>
      <c r="K263" s="111">
        <v>0.22130973800000001</v>
      </c>
      <c r="L263" s="121">
        <v>0.39037907300000002</v>
      </c>
      <c r="M263" s="121">
        <v>0.17320891499999999</v>
      </c>
    </row>
    <row r="264" spans="1:13" x14ac:dyDescent="0.3">
      <c r="A264" s="74" t="s">
        <v>822</v>
      </c>
      <c r="B264" s="74">
        <v>-0.53</v>
      </c>
      <c r="C264" s="121">
        <v>0.1</v>
      </c>
      <c r="D264" s="121">
        <v>0.09</v>
      </c>
      <c r="E264" s="74">
        <v>0.72</v>
      </c>
      <c r="F264" s="74">
        <v>-0.31</v>
      </c>
      <c r="G264" s="121">
        <v>0.34</v>
      </c>
      <c r="H264" s="121">
        <v>0.31</v>
      </c>
      <c r="I264" s="74">
        <v>0.89</v>
      </c>
      <c r="J264" s="111">
        <v>0.21004684800000001</v>
      </c>
      <c r="K264" s="111">
        <v>0.13643450700000001</v>
      </c>
      <c r="L264" s="121">
        <v>0.133206727</v>
      </c>
      <c r="M264" s="121">
        <v>7.8322849999999999E-2</v>
      </c>
    </row>
    <row r="265" spans="1:13" x14ac:dyDescent="0.3">
      <c r="A265" s="74" t="s">
        <v>823</v>
      </c>
      <c r="B265" s="74">
        <v>-0.55000000000000004</v>
      </c>
      <c r="C265" s="121">
        <v>0.3</v>
      </c>
      <c r="D265" s="121">
        <v>0.19</v>
      </c>
      <c r="E265" s="74">
        <v>0.96</v>
      </c>
      <c r="F265" s="74">
        <v>-0.81</v>
      </c>
      <c r="G265" s="121">
        <v>0.19</v>
      </c>
      <c r="H265" s="121">
        <v>0.21</v>
      </c>
      <c r="I265" s="74">
        <v>1.26</v>
      </c>
      <c r="J265" s="111">
        <v>0.33948170700000002</v>
      </c>
      <c r="K265" s="111">
        <v>0.245026724</v>
      </c>
      <c r="L265" s="121">
        <v>0.17519686000000001</v>
      </c>
      <c r="M265" s="121">
        <v>9.7322301E-2</v>
      </c>
    </row>
    <row r="266" spans="1:13" x14ac:dyDescent="0.3">
      <c r="A266" s="74" t="s">
        <v>824</v>
      </c>
      <c r="B266" s="74">
        <v>-0.19</v>
      </c>
      <c r="C266" s="121">
        <v>0.24</v>
      </c>
      <c r="D266" s="121">
        <v>0.16</v>
      </c>
      <c r="E266" s="74">
        <v>0.49</v>
      </c>
      <c r="F266" s="74">
        <v>-0.14000000000000001</v>
      </c>
      <c r="G266" s="121">
        <v>0.52</v>
      </c>
      <c r="H266" s="121">
        <v>0.4</v>
      </c>
      <c r="I266" s="74">
        <v>0.4</v>
      </c>
      <c r="J266" s="111">
        <v>8.2623901E-2</v>
      </c>
      <c r="K266" s="111">
        <v>7.9860908999999994E-2</v>
      </c>
      <c r="L266" s="121">
        <v>0.30837949999999997</v>
      </c>
      <c r="M266" s="121">
        <v>0.14833358099999999</v>
      </c>
    </row>
    <row r="267" spans="1:13" x14ac:dyDescent="0.3">
      <c r="A267" s="74" t="s">
        <v>475</v>
      </c>
      <c r="B267" s="74">
        <v>0.17</v>
      </c>
      <c r="C267" s="121">
        <v>0.47</v>
      </c>
      <c r="D267" s="121">
        <v>0.25</v>
      </c>
      <c r="E267" s="74">
        <v>0.78</v>
      </c>
      <c r="F267" s="74">
        <v>0.26</v>
      </c>
      <c r="G267" s="121">
        <v>0.25</v>
      </c>
      <c r="H267" s="121">
        <v>0.25</v>
      </c>
      <c r="I267" s="74">
        <v>0.99</v>
      </c>
      <c r="J267" s="111">
        <v>-0.10713362</v>
      </c>
      <c r="K267" s="111">
        <v>8.9510985000000001E-2</v>
      </c>
      <c r="L267" s="121">
        <v>0.23988241399999999</v>
      </c>
      <c r="M267" s="121">
        <v>0.122421527</v>
      </c>
    </row>
    <row r="268" spans="1:13" x14ac:dyDescent="0.3">
      <c r="A268" s="74" t="s">
        <v>825</v>
      </c>
      <c r="B268" s="74">
        <v>0.56999999999999995</v>
      </c>
      <c r="C268" s="121">
        <v>0.24</v>
      </c>
      <c r="D268" s="121">
        <v>0.16</v>
      </c>
      <c r="E268" s="74">
        <v>0.65</v>
      </c>
      <c r="F268" s="74">
        <v>0.67</v>
      </c>
      <c r="G268" s="121">
        <v>0.13</v>
      </c>
      <c r="H268" s="121">
        <v>0.15</v>
      </c>
      <c r="I268" s="74">
        <v>0.65</v>
      </c>
      <c r="J268" s="111">
        <v>-0.31067494400000001</v>
      </c>
      <c r="K268" s="111">
        <v>0.199485299</v>
      </c>
      <c r="L268" s="121">
        <v>0.128919387</v>
      </c>
      <c r="M268" s="121">
        <v>7.6696472000000002E-2</v>
      </c>
    </row>
    <row r="269" spans="1:13" x14ac:dyDescent="0.3">
      <c r="A269" s="74" t="s">
        <v>826</v>
      </c>
      <c r="B269" s="74">
        <v>0.75</v>
      </c>
      <c r="C269" s="121">
        <v>0.13</v>
      </c>
      <c r="D269" s="121">
        <v>0.11</v>
      </c>
      <c r="E269" s="74">
        <v>0.74</v>
      </c>
      <c r="F269" s="74">
        <v>0.6</v>
      </c>
      <c r="G269" s="121">
        <v>0.19</v>
      </c>
      <c r="H269" s="121">
        <v>0.21</v>
      </c>
      <c r="I269" s="74">
        <v>0.64</v>
      </c>
      <c r="J269" s="111">
        <v>-0.33749464499999998</v>
      </c>
      <c r="K269" s="111">
        <v>0.189677283</v>
      </c>
      <c r="L269" s="121">
        <v>8.4401577000000005E-2</v>
      </c>
      <c r="M269" s="121">
        <v>5.5915965999999998E-2</v>
      </c>
    </row>
    <row r="270" spans="1:13" x14ac:dyDescent="0.3">
      <c r="A270" s="74" t="s">
        <v>827</v>
      </c>
      <c r="B270" s="74">
        <v>0.14000000000000001</v>
      </c>
      <c r="C270" s="121">
        <v>0.6</v>
      </c>
      <c r="D270" s="121">
        <v>0.28999999999999998</v>
      </c>
      <c r="E270" s="74">
        <v>0.57999999999999996</v>
      </c>
      <c r="F270" s="74">
        <v>0.02</v>
      </c>
      <c r="G270" s="121">
        <v>0.96</v>
      </c>
      <c r="H270" s="121">
        <v>0.59</v>
      </c>
      <c r="I270" s="74">
        <v>0.7</v>
      </c>
      <c r="J270" s="111">
        <v>-4.017047E-2</v>
      </c>
      <c r="K270" s="111">
        <v>0.127787179</v>
      </c>
      <c r="L270" s="121">
        <v>0.75523070599999997</v>
      </c>
      <c r="M270" s="121">
        <v>0.284300936</v>
      </c>
    </row>
    <row r="271" spans="1:13" x14ac:dyDescent="0.3">
      <c r="A271" s="74" t="s">
        <v>828</v>
      </c>
      <c r="B271" s="74">
        <v>-0.54</v>
      </c>
      <c r="C271" s="121">
        <v>0.28999999999999998</v>
      </c>
      <c r="D271" s="121">
        <v>0.18</v>
      </c>
      <c r="E271" s="74">
        <v>0.83</v>
      </c>
      <c r="F271" s="74">
        <v>-1.18</v>
      </c>
      <c r="G271" s="121">
        <v>0.03</v>
      </c>
      <c r="H271" s="121">
        <v>0.06</v>
      </c>
      <c r="I271" s="74">
        <v>1.1000000000000001</v>
      </c>
      <c r="J271" s="111">
        <v>0.42946951300000002</v>
      </c>
      <c r="K271" s="111">
        <v>0.21905776099999999</v>
      </c>
      <c r="L271" s="121">
        <v>5.8420474999999999E-2</v>
      </c>
      <c r="M271" s="121">
        <v>4.1970927999999998E-2</v>
      </c>
    </row>
    <row r="272" spans="1:13" x14ac:dyDescent="0.3">
      <c r="A272" s="74" t="s">
        <v>829</v>
      </c>
      <c r="B272" s="74">
        <v>-0.16</v>
      </c>
      <c r="C272" s="121">
        <v>0.19</v>
      </c>
      <c r="D272" s="121">
        <v>0.14000000000000001</v>
      </c>
      <c r="E272" s="74">
        <v>0.84</v>
      </c>
      <c r="F272" s="74">
        <v>-0.32</v>
      </c>
      <c r="G272" s="121">
        <v>0.02</v>
      </c>
      <c r="H272" s="121">
        <v>0.04</v>
      </c>
      <c r="I272" s="74">
        <v>1.17</v>
      </c>
      <c r="J272" s="111">
        <v>0.11972338</v>
      </c>
      <c r="K272" s="111">
        <v>5.4966071999999998E-2</v>
      </c>
      <c r="L272" s="121">
        <v>3.6644494999999999E-2</v>
      </c>
      <c r="M272" s="121">
        <v>2.9666047000000001E-2</v>
      </c>
    </row>
    <row r="273" spans="1:13" x14ac:dyDescent="0.3">
      <c r="A273" s="74" t="s">
        <v>830</v>
      </c>
      <c r="B273" s="74">
        <v>0.06</v>
      </c>
      <c r="C273" s="121">
        <v>0.62</v>
      </c>
      <c r="D273" s="121">
        <v>0.3</v>
      </c>
      <c r="E273" s="74">
        <v>0.78</v>
      </c>
      <c r="F273" s="74">
        <v>0.15</v>
      </c>
      <c r="G273" s="121">
        <v>0.21</v>
      </c>
      <c r="H273" s="121">
        <v>0.22</v>
      </c>
      <c r="I273" s="74">
        <v>0.76</v>
      </c>
      <c r="J273" s="111">
        <v>-5.3306063000000001E-2</v>
      </c>
      <c r="K273" s="111">
        <v>4.0505859999999998E-2</v>
      </c>
      <c r="L273" s="121">
        <v>0.19724002900000001</v>
      </c>
      <c r="M273" s="121">
        <v>0.104702826</v>
      </c>
    </row>
    <row r="274" spans="1:13" x14ac:dyDescent="0.3">
      <c r="A274" s="74" t="s">
        <v>831</v>
      </c>
      <c r="B274" s="74">
        <v>-0.04</v>
      </c>
      <c r="C274" s="121">
        <v>0.86</v>
      </c>
      <c r="D274" s="121">
        <v>0.38</v>
      </c>
      <c r="E274" s="74">
        <v>0.5</v>
      </c>
      <c r="F274" s="74">
        <v>0.41</v>
      </c>
      <c r="G274" s="121">
        <v>7.0000000000000007E-2</v>
      </c>
      <c r="H274" s="121">
        <v>0.1</v>
      </c>
      <c r="I274" s="74">
        <v>1.3</v>
      </c>
      <c r="J274" s="111">
        <v>-9.1762551999999997E-2</v>
      </c>
      <c r="K274" s="111">
        <v>9.7692329999999994E-2</v>
      </c>
      <c r="L274" s="121">
        <v>0.35440081499999998</v>
      </c>
      <c r="M274" s="121">
        <v>0.16295980900000001</v>
      </c>
    </row>
    <row r="275" spans="1:13" x14ac:dyDescent="0.3">
      <c r="A275" s="74" t="s">
        <v>832</v>
      </c>
      <c r="B275" s="74">
        <v>-0.67</v>
      </c>
      <c r="C275" s="121">
        <v>0.01</v>
      </c>
      <c r="D275" s="121">
        <v>0.01</v>
      </c>
      <c r="E275" s="74">
        <v>1.0900000000000001</v>
      </c>
      <c r="F275" s="74">
        <v>-0.61</v>
      </c>
      <c r="G275" s="121">
        <v>0.01</v>
      </c>
      <c r="H275" s="121">
        <v>0.02</v>
      </c>
      <c r="I275" s="74">
        <v>1.1100000000000001</v>
      </c>
      <c r="J275" s="111">
        <v>0.32176040299999997</v>
      </c>
      <c r="K275" s="111">
        <v>7.7724396000000001E-2</v>
      </c>
      <c r="L275" s="121">
        <v>2.2588900000000001E-4</v>
      </c>
      <c r="M275" s="121">
        <v>7.2715300000000002E-4</v>
      </c>
    </row>
    <row r="276" spans="1:13" x14ac:dyDescent="0.3">
      <c r="A276" s="74" t="s">
        <v>833</v>
      </c>
      <c r="B276" s="74">
        <v>-1.99</v>
      </c>
      <c r="C276" s="121">
        <v>1.9E-3</v>
      </c>
      <c r="D276" s="121">
        <v>0.01</v>
      </c>
      <c r="E276" s="74">
        <v>1.3</v>
      </c>
      <c r="F276" s="74">
        <v>-2.96</v>
      </c>
      <c r="G276" s="121">
        <v>7.9999999999999996E-7</v>
      </c>
      <c r="H276" s="121">
        <v>3.0000000000000001E-5</v>
      </c>
      <c r="I276" s="74">
        <v>1.78</v>
      </c>
      <c r="J276" s="111">
        <v>1.237742058</v>
      </c>
      <c r="K276" s="111">
        <v>0.19331605900000001</v>
      </c>
      <c r="L276" s="121">
        <v>2.96368E-7</v>
      </c>
      <c r="M276" s="121">
        <v>6.7599999999999997E-6</v>
      </c>
    </row>
    <row r="277" spans="1:13" x14ac:dyDescent="0.3">
      <c r="A277" s="74" t="s">
        <v>834</v>
      </c>
      <c r="B277" s="74">
        <v>0.44</v>
      </c>
      <c r="C277" s="121">
        <v>0.14000000000000001</v>
      </c>
      <c r="D277" s="121">
        <v>0.11</v>
      </c>
      <c r="E277" s="74">
        <v>0.72</v>
      </c>
      <c r="F277" s="74">
        <v>0.38</v>
      </c>
      <c r="G277" s="121">
        <v>0.23</v>
      </c>
      <c r="H277" s="121">
        <v>0.24</v>
      </c>
      <c r="I277" s="74">
        <v>0.62</v>
      </c>
      <c r="J277" s="111">
        <v>-0.20371599000000001</v>
      </c>
      <c r="K277" s="111">
        <v>0.11683597699999999</v>
      </c>
      <c r="L277" s="121">
        <v>9.0538590000000002E-2</v>
      </c>
      <c r="M277" s="121">
        <v>5.8439785000000001E-2</v>
      </c>
    </row>
    <row r="278" spans="1:13" x14ac:dyDescent="0.3">
      <c r="A278" s="74" t="s">
        <v>835</v>
      </c>
      <c r="B278" s="74">
        <v>0.88</v>
      </c>
      <c r="C278" s="121">
        <v>0.22</v>
      </c>
      <c r="D278" s="121">
        <v>0.15</v>
      </c>
      <c r="E278" s="74">
        <v>0.9</v>
      </c>
      <c r="F278" s="74">
        <v>0.01</v>
      </c>
      <c r="G278" s="121">
        <v>0.99</v>
      </c>
      <c r="H278" s="121">
        <v>0.6</v>
      </c>
      <c r="I278" s="74">
        <v>0.9</v>
      </c>
      <c r="J278" s="111">
        <v>-0.22318400999999999</v>
      </c>
      <c r="K278" s="111">
        <v>0.31727706900000002</v>
      </c>
      <c r="L278" s="121">
        <v>0.48671820300000002</v>
      </c>
      <c r="M278" s="121">
        <v>0.20368114300000001</v>
      </c>
    </row>
    <row r="279" spans="1:13" x14ac:dyDescent="0.3">
      <c r="A279" s="74" t="s">
        <v>836</v>
      </c>
      <c r="B279" s="74">
        <v>-0.56000000000000005</v>
      </c>
      <c r="C279" s="121">
        <v>0.01</v>
      </c>
      <c r="D279" s="121">
        <v>0.02</v>
      </c>
      <c r="E279" s="74">
        <v>1.06</v>
      </c>
      <c r="F279" s="74">
        <v>-0.63</v>
      </c>
      <c r="G279" s="121">
        <v>0.02</v>
      </c>
      <c r="H279" s="121">
        <v>0.05</v>
      </c>
      <c r="I279" s="74">
        <v>1.03</v>
      </c>
      <c r="J279" s="111">
        <v>0.29603160299999998</v>
      </c>
      <c r="K279" s="111">
        <v>0.101264614</v>
      </c>
      <c r="L279" s="121">
        <v>6.2125189999999997E-3</v>
      </c>
      <c r="M279" s="121">
        <v>7.9585899999999998E-3</v>
      </c>
    </row>
    <row r="280" spans="1:13" x14ac:dyDescent="0.3">
      <c r="A280" s="74" t="s">
        <v>837</v>
      </c>
      <c r="B280" s="74">
        <v>-0.54</v>
      </c>
      <c r="C280" s="121">
        <v>0.01</v>
      </c>
      <c r="D280" s="121">
        <v>0.02</v>
      </c>
      <c r="E280" s="74">
        <v>1.03</v>
      </c>
      <c r="F280" s="74">
        <v>-0.52</v>
      </c>
      <c r="G280" s="121">
        <v>0.03</v>
      </c>
      <c r="H280" s="121">
        <v>7.0000000000000007E-2</v>
      </c>
      <c r="I280" s="74">
        <v>0.9</v>
      </c>
      <c r="J280" s="111">
        <v>0.264583862</v>
      </c>
      <c r="K280" s="111">
        <v>9.1967742000000005E-2</v>
      </c>
      <c r="L280" s="121">
        <v>6.9877469999999999E-3</v>
      </c>
      <c r="M280" s="121">
        <v>8.8167499999999999E-3</v>
      </c>
    </row>
    <row r="281" spans="1:13" x14ac:dyDescent="0.3">
      <c r="A281" s="74" t="s">
        <v>838</v>
      </c>
      <c r="B281" s="74">
        <v>-0.42</v>
      </c>
      <c r="C281" s="121">
        <v>0.01</v>
      </c>
      <c r="D281" s="121">
        <v>0.02</v>
      </c>
      <c r="E281" s="74">
        <v>1.1299999999999999</v>
      </c>
      <c r="F281" s="74">
        <v>-0.17</v>
      </c>
      <c r="G281" s="121">
        <v>0.38</v>
      </c>
      <c r="H281" s="121">
        <v>0.33</v>
      </c>
      <c r="I281" s="74">
        <v>0.7</v>
      </c>
      <c r="J281" s="111">
        <v>0.147175267</v>
      </c>
      <c r="K281" s="111">
        <v>7.5095643000000004E-2</v>
      </c>
      <c r="L281" s="121">
        <v>5.8504885E-2</v>
      </c>
      <c r="M281" s="121">
        <v>4.1970927999999998E-2</v>
      </c>
    </row>
    <row r="282" spans="1:13" x14ac:dyDescent="0.3">
      <c r="A282" s="74" t="s">
        <v>839</v>
      </c>
      <c r="B282" s="74">
        <v>-0.79</v>
      </c>
      <c r="C282" s="121">
        <v>3.5000000000000001E-3</v>
      </c>
      <c r="D282" s="121">
        <v>0.01</v>
      </c>
      <c r="E282" s="74">
        <v>1.33</v>
      </c>
      <c r="F282" s="74">
        <v>-0.45</v>
      </c>
      <c r="G282" s="121">
        <v>0.14000000000000001</v>
      </c>
      <c r="H282" s="121">
        <v>0.16</v>
      </c>
      <c r="I282" s="74">
        <v>0.73</v>
      </c>
      <c r="J282" s="111">
        <v>0.30786287699999998</v>
      </c>
      <c r="K282" s="111">
        <v>0.111907649</v>
      </c>
      <c r="L282" s="121">
        <v>9.5706999999999997E-3</v>
      </c>
      <c r="M282" s="121">
        <v>1.1177115E-2</v>
      </c>
    </row>
    <row r="283" spans="1:13" x14ac:dyDescent="0.3">
      <c r="A283" s="74" t="s">
        <v>840</v>
      </c>
      <c r="B283" s="74">
        <v>0.46</v>
      </c>
      <c r="C283" s="121">
        <v>0.22</v>
      </c>
      <c r="D283" s="121">
        <v>0.15</v>
      </c>
      <c r="E283" s="74">
        <v>1.1599999999999999</v>
      </c>
      <c r="F283" s="74">
        <v>0.46</v>
      </c>
      <c r="G283" s="121">
        <v>0.24</v>
      </c>
      <c r="H283" s="121">
        <v>0.24</v>
      </c>
      <c r="I283" s="74">
        <v>0.77</v>
      </c>
      <c r="J283" s="111">
        <v>-0.22989894</v>
      </c>
      <c r="K283" s="111">
        <v>0.168566832</v>
      </c>
      <c r="L283" s="121">
        <v>0.18184773700000001</v>
      </c>
      <c r="M283" s="121">
        <v>9.9609117999999996E-2</v>
      </c>
    </row>
    <row r="284" spans="1:13" x14ac:dyDescent="0.3">
      <c r="A284" s="74" t="s">
        <v>841</v>
      </c>
      <c r="B284" s="74">
        <v>0.37</v>
      </c>
      <c r="C284" s="121">
        <v>0.19</v>
      </c>
      <c r="D284" s="121">
        <v>0.13</v>
      </c>
      <c r="E284" s="74">
        <v>0.59</v>
      </c>
      <c r="F284" s="74">
        <v>0.75</v>
      </c>
      <c r="G284" s="121">
        <v>3.3E-3</v>
      </c>
      <c r="H284" s="121">
        <v>0.01</v>
      </c>
      <c r="I284" s="74">
        <v>1.1399999999999999</v>
      </c>
      <c r="J284" s="111">
        <v>-0.27918668899999999</v>
      </c>
      <c r="K284" s="111">
        <v>0.110764063</v>
      </c>
      <c r="L284" s="121">
        <v>1.6732439000000002E-2</v>
      </c>
      <c r="M284" s="121">
        <v>1.6605931000000001E-2</v>
      </c>
    </row>
    <row r="285" spans="1:13" x14ac:dyDescent="0.3">
      <c r="A285" s="74" t="s">
        <v>842</v>
      </c>
      <c r="B285" s="74">
        <v>0.42</v>
      </c>
      <c r="C285" s="121">
        <v>0.1</v>
      </c>
      <c r="D285" s="121">
        <v>0.09</v>
      </c>
      <c r="E285" s="74">
        <v>1.42</v>
      </c>
      <c r="F285" s="74">
        <v>0.16</v>
      </c>
      <c r="G285" s="121">
        <v>0.52</v>
      </c>
      <c r="H285" s="121">
        <v>0.4</v>
      </c>
      <c r="I285" s="74">
        <v>0.67</v>
      </c>
      <c r="J285" s="111">
        <v>-0.144535048</v>
      </c>
      <c r="K285" s="111">
        <v>9.4153732000000004E-2</v>
      </c>
      <c r="L285" s="121">
        <v>0.13429329100000001</v>
      </c>
      <c r="M285" s="121">
        <v>7.8322849999999999E-2</v>
      </c>
    </row>
    <row r="286" spans="1:13" x14ac:dyDescent="0.3">
      <c r="A286" s="74" t="s">
        <v>843</v>
      </c>
      <c r="B286" s="74">
        <v>0.2</v>
      </c>
      <c r="C286" s="121">
        <v>0.69</v>
      </c>
      <c r="D286" s="121">
        <v>0.33</v>
      </c>
      <c r="E286" s="74">
        <v>1.0900000000000001</v>
      </c>
      <c r="F286" s="74">
        <v>0.56999999999999995</v>
      </c>
      <c r="G286" s="121">
        <v>0.2</v>
      </c>
      <c r="H286" s="121">
        <v>0.21</v>
      </c>
      <c r="I286" s="74">
        <v>0.76</v>
      </c>
      <c r="J286" s="111">
        <v>-0.192552151</v>
      </c>
      <c r="K286" s="111">
        <v>0.20525913900000001</v>
      </c>
      <c r="L286" s="121">
        <v>0.35501225800000002</v>
      </c>
      <c r="M286" s="121">
        <v>0.16295980900000001</v>
      </c>
    </row>
    <row r="287" spans="1:13" x14ac:dyDescent="0.3">
      <c r="A287" s="74" t="s">
        <v>844</v>
      </c>
      <c r="B287" s="74">
        <v>0.17</v>
      </c>
      <c r="C287" s="121">
        <v>0.8</v>
      </c>
      <c r="D287" s="121">
        <v>0.36</v>
      </c>
      <c r="E287" s="74">
        <v>0.57999999999999996</v>
      </c>
      <c r="F287" s="74">
        <v>0.14000000000000001</v>
      </c>
      <c r="G287" s="121">
        <v>0.84</v>
      </c>
      <c r="H287" s="121">
        <v>0.55000000000000004</v>
      </c>
      <c r="I287" s="74">
        <v>0.7</v>
      </c>
      <c r="J287" s="111">
        <v>-7.7270458E-2</v>
      </c>
      <c r="K287" s="111">
        <v>0.28547426999999997</v>
      </c>
      <c r="L287" s="121">
        <v>0.78832760300000004</v>
      </c>
      <c r="M287" s="121">
        <v>0.29411430900000002</v>
      </c>
    </row>
    <row r="288" spans="1:13" x14ac:dyDescent="0.3">
      <c r="A288" s="74" t="s">
        <v>845</v>
      </c>
      <c r="B288" s="74">
        <v>0.68</v>
      </c>
      <c r="C288" s="121">
        <v>0.02</v>
      </c>
      <c r="D288" s="121">
        <v>0.03</v>
      </c>
      <c r="E288" s="74">
        <v>0.99</v>
      </c>
      <c r="F288" s="74">
        <v>0.42</v>
      </c>
      <c r="G288" s="121">
        <v>0.24</v>
      </c>
      <c r="H288" s="121">
        <v>0.24</v>
      </c>
      <c r="I288" s="74">
        <v>1.04</v>
      </c>
      <c r="J288" s="111">
        <v>-0.27419717300000002</v>
      </c>
      <c r="K288" s="111">
        <v>0.12961873500000001</v>
      </c>
      <c r="L288" s="121">
        <v>4.2028673000000003E-2</v>
      </c>
      <c r="M288" s="121">
        <v>3.2611199E-2</v>
      </c>
    </row>
    <row r="289" spans="1:13" x14ac:dyDescent="0.3">
      <c r="A289" s="74" t="s">
        <v>846</v>
      </c>
      <c r="B289" s="74">
        <v>0.28000000000000003</v>
      </c>
      <c r="C289" s="121">
        <v>0.24</v>
      </c>
      <c r="D289" s="121">
        <v>0.16</v>
      </c>
      <c r="E289" s="74">
        <v>0.63</v>
      </c>
      <c r="F289" s="74">
        <v>0.53</v>
      </c>
      <c r="G289" s="121">
        <v>0.04</v>
      </c>
      <c r="H289" s="121">
        <v>7.0000000000000007E-2</v>
      </c>
      <c r="I289" s="74">
        <v>0.93</v>
      </c>
      <c r="J289" s="111">
        <v>-0.202836772</v>
      </c>
      <c r="K289" s="111">
        <v>0.10447369500000001</v>
      </c>
      <c r="L289" s="121">
        <v>6.0775043000000001E-2</v>
      </c>
      <c r="M289" s="121">
        <v>4.3228987000000003E-2</v>
      </c>
    </row>
    <row r="290" spans="1:13" x14ac:dyDescent="0.3">
      <c r="A290" s="74" t="s">
        <v>847</v>
      </c>
      <c r="B290" s="74">
        <v>-0.14000000000000001</v>
      </c>
      <c r="C290" s="121">
        <v>0.47</v>
      </c>
      <c r="D290" s="121">
        <v>0.25</v>
      </c>
      <c r="E290" s="74">
        <v>0.59</v>
      </c>
      <c r="F290" s="74">
        <v>7.0000000000000007E-2</v>
      </c>
      <c r="G290" s="121">
        <v>0.69</v>
      </c>
      <c r="H290" s="121">
        <v>0.49</v>
      </c>
      <c r="I290" s="74">
        <v>0.63</v>
      </c>
      <c r="J290" s="111">
        <v>1.8139257999999998E-2</v>
      </c>
      <c r="K290" s="111">
        <v>7.4723313E-2</v>
      </c>
      <c r="L290" s="121">
        <v>0.80969979199999997</v>
      </c>
      <c r="M290" s="121">
        <v>0.29857275100000003</v>
      </c>
    </row>
    <row r="291" spans="1:13" x14ac:dyDescent="0.3">
      <c r="A291" s="74" t="s">
        <v>848</v>
      </c>
      <c r="B291" s="74">
        <v>0.28000000000000003</v>
      </c>
      <c r="C291" s="121">
        <v>0.23</v>
      </c>
      <c r="D291" s="121">
        <v>0.15</v>
      </c>
      <c r="E291" s="74">
        <v>0.74</v>
      </c>
      <c r="F291" s="74">
        <v>0.4</v>
      </c>
      <c r="G291" s="121">
        <v>0.08</v>
      </c>
      <c r="H291" s="121">
        <v>0.11</v>
      </c>
      <c r="I291" s="74">
        <v>0.89</v>
      </c>
      <c r="J291" s="111">
        <v>-0.169137332</v>
      </c>
      <c r="K291" s="111">
        <v>9.5318726000000006E-2</v>
      </c>
      <c r="L291" s="121">
        <v>8.5217398E-2</v>
      </c>
      <c r="M291" s="121">
        <v>5.6013071999999997E-2</v>
      </c>
    </row>
    <row r="292" spans="1:13" x14ac:dyDescent="0.3">
      <c r="A292" s="74" t="s">
        <v>849</v>
      </c>
      <c r="B292" s="74">
        <v>0.59</v>
      </c>
      <c r="C292" s="121">
        <v>2.3999999999999998E-3</v>
      </c>
      <c r="D292" s="121">
        <v>0.01</v>
      </c>
      <c r="E292" s="74">
        <v>1.43</v>
      </c>
      <c r="F292" s="74">
        <v>0.7</v>
      </c>
      <c r="G292" s="121">
        <v>2.8999999999999998E-3</v>
      </c>
      <c r="H292" s="121">
        <v>0.01</v>
      </c>
      <c r="I292" s="74">
        <v>1.1599999999999999</v>
      </c>
      <c r="J292" s="111">
        <v>-0.32361828300000001</v>
      </c>
      <c r="K292" s="111">
        <v>8.5411899999999999E-2</v>
      </c>
      <c r="L292" s="121">
        <v>6.0998300000000003E-4</v>
      </c>
      <c r="M292" s="121">
        <v>1.5015580000000001E-3</v>
      </c>
    </row>
    <row r="293" spans="1:13" x14ac:dyDescent="0.3">
      <c r="A293" s="74" t="s">
        <v>850</v>
      </c>
      <c r="B293" s="74">
        <v>0.43</v>
      </c>
      <c r="C293" s="121">
        <v>0.04</v>
      </c>
      <c r="D293" s="121">
        <v>0.05</v>
      </c>
      <c r="E293" s="74">
        <v>0.89</v>
      </c>
      <c r="F293" s="74">
        <v>0.24</v>
      </c>
      <c r="G293" s="121">
        <v>0.42</v>
      </c>
      <c r="H293" s="121">
        <v>0.35</v>
      </c>
      <c r="I293" s="74">
        <v>1.04</v>
      </c>
      <c r="J293" s="111">
        <v>-0.16839089700000001</v>
      </c>
      <c r="K293" s="111">
        <v>9.3524167000000005E-2</v>
      </c>
      <c r="L293" s="121">
        <v>8.0927305000000005E-2</v>
      </c>
      <c r="M293" s="121">
        <v>5.4186150000000002E-2</v>
      </c>
    </row>
    <row r="294" spans="1:13" x14ac:dyDescent="0.3">
      <c r="A294" s="74" t="s">
        <v>851</v>
      </c>
      <c r="B294" s="74">
        <v>0.79</v>
      </c>
      <c r="C294" s="121">
        <v>0.05</v>
      </c>
      <c r="D294" s="121">
        <v>0.05</v>
      </c>
      <c r="E294" s="74">
        <v>0.95</v>
      </c>
      <c r="F294" s="74">
        <v>0.99</v>
      </c>
      <c r="G294" s="121">
        <v>0.01</v>
      </c>
      <c r="H294" s="121">
        <v>0.03</v>
      </c>
      <c r="I294" s="74">
        <v>1.05</v>
      </c>
      <c r="J294" s="111">
        <v>-0.44521561900000001</v>
      </c>
      <c r="K294" s="111">
        <v>0.16288913499999999</v>
      </c>
      <c r="L294" s="121">
        <v>1.0000825E-2</v>
      </c>
      <c r="M294" s="121">
        <v>1.1571791E-2</v>
      </c>
    </row>
    <row r="295" spans="1:13" x14ac:dyDescent="0.3">
      <c r="A295" s="74" t="s">
        <v>852</v>
      </c>
      <c r="B295" s="74">
        <v>-0.13</v>
      </c>
      <c r="C295" s="121">
        <v>0.55000000000000004</v>
      </c>
      <c r="D295" s="121">
        <v>0.28000000000000003</v>
      </c>
      <c r="E295" s="74">
        <v>0.82</v>
      </c>
      <c r="F295" s="74">
        <v>-0.14000000000000001</v>
      </c>
      <c r="G295" s="121">
        <v>0.66</v>
      </c>
      <c r="H295" s="121">
        <v>0.48</v>
      </c>
      <c r="I295" s="74">
        <v>0.86</v>
      </c>
      <c r="J295" s="111">
        <v>6.7291847000000002E-2</v>
      </c>
      <c r="K295" s="111">
        <v>0.106151098</v>
      </c>
      <c r="L295" s="121">
        <v>0.53049959400000002</v>
      </c>
      <c r="M295" s="121">
        <v>0.217294666</v>
      </c>
    </row>
    <row r="296" spans="1:13" x14ac:dyDescent="0.3">
      <c r="A296" s="74" t="s">
        <v>853</v>
      </c>
      <c r="B296" s="74">
        <v>0.98</v>
      </c>
      <c r="C296" s="121">
        <v>0.02</v>
      </c>
      <c r="D296" s="121">
        <v>0.03</v>
      </c>
      <c r="E296" s="74">
        <v>1.02</v>
      </c>
      <c r="F296" s="74">
        <v>0.87</v>
      </c>
      <c r="G296" s="121">
        <v>0.02</v>
      </c>
      <c r="H296" s="121">
        <v>0.05</v>
      </c>
      <c r="I296" s="74">
        <v>1.05</v>
      </c>
      <c r="J296" s="111">
        <v>-0.46219967699999998</v>
      </c>
      <c r="K296" s="111">
        <v>0.15244170100000001</v>
      </c>
      <c r="L296" s="121">
        <v>4.7032860000000001E-3</v>
      </c>
      <c r="M296" s="121">
        <v>6.5245010000000003E-3</v>
      </c>
    </row>
    <row r="297" spans="1:13" x14ac:dyDescent="0.3">
      <c r="A297" s="74" t="s">
        <v>854</v>
      </c>
      <c r="B297" s="74">
        <v>-0.77</v>
      </c>
      <c r="C297" s="121">
        <v>0.02</v>
      </c>
      <c r="D297" s="121">
        <v>0.03</v>
      </c>
      <c r="E297" s="74">
        <v>0.95</v>
      </c>
      <c r="F297" s="74">
        <v>-0.48</v>
      </c>
      <c r="G297" s="121">
        <v>0.03</v>
      </c>
      <c r="H297" s="121">
        <v>0.06</v>
      </c>
      <c r="I297" s="74">
        <v>1.01</v>
      </c>
      <c r="J297" s="111">
        <v>0.31317965800000003</v>
      </c>
      <c r="K297" s="111">
        <v>0.107333768</v>
      </c>
      <c r="L297" s="121">
        <v>6.3005129999999998E-3</v>
      </c>
      <c r="M297" s="121">
        <v>8.030344E-3</v>
      </c>
    </row>
    <row r="298" spans="1:13" x14ac:dyDescent="0.3">
      <c r="A298" s="74" t="s">
        <v>855</v>
      </c>
      <c r="B298" s="74">
        <v>-0.36</v>
      </c>
      <c r="C298" s="121">
        <v>0.25</v>
      </c>
      <c r="D298" s="121">
        <v>0.16</v>
      </c>
      <c r="E298" s="74">
        <v>0.7</v>
      </c>
      <c r="F298" s="74">
        <v>-0.47</v>
      </c>
      <c r="G298" s="121">
        <v>0.17</v>
      </c>
      <c r="H298" s="121">
        <v>0.19</v>
      </c>
      <c r="I298" s="74">
        <v>0.66</v>
      </c>
      <c r="J298" s="111">
        <v>0.20579413999999999</v>
      </c>
      <c r="K298" s="111">
        <v>0.14384816</v>
      </c>
      <c r="L298" s="121">
        <v>0.16193664799999999</v>
      </c>
      <c r="M298" s="121">
        <v>9.1537481000000004E-2</v>
      </c>
    </row>
    <row r="299" spans="1:13" x14ac:dyDescent="0.3">
      <c r="A299" s="74" t="s">
        <v>856</v>
      </c>
      <c r="B299" s="74">
        <v>-0.13</v>
      </c>
      <c r="C299" s="121">
        <v>0.52</v>
      </c>
      <c r="D299" s="121">
        <v>0.27</v>
      </c>
      <c r="E299" s="74">
        <v>0.97</v>
      </c>
      <c r="F299" s="74">
        <v>0.59</v>
      </c>
      <c r="G299" s="121">
        <v>7.0000000000000007E-2</v>
      </c>
      <c r="H299" s="121">
        <v>0.1</v>
      </c>
      <c r="I299" s="74">
        <v>0.86</v>
      </c>
      <c r="J299" s="111">
        <v>-0.11413316</v>
      </c>
      <c r="K299" s="111">
        <v>0.102440828</v>
      </c>
      <c r="L299" s="121">
        <v>0.27326940199999999</v>
      </c>
      <c r="M299" s="121">
        <v>0.134802426</v>
      </c>
    </row>
    <row r="300" spans="1:13" x14ac:dyDescent="0.3">
      <c r="A300" s="74" t="s">
        <v>857</v>
      </c>
      <c r="B300" s="74">
        <v>1.01</v>
      </c>
      <c r="C300" s="121">
        <v>1.1999999999999999E-3</v>
      </c>
      <c r="D300" s="121">
        <v>0.01</v>
      </c>
      <c r="E300" s="74">
        <v>1.22</v>
      </c>
      <c r="F300" s="74">
        <v>0.97</v>
      </c>
      <c r="G300" s="121">
        <v>2E-3</v>
      </c>
      <c r="H300" s="121">
        <v>0.01</v>
      </c>
      <c r="I300" s="74">
        <v>1.26</v>
      </c>
      <c r="J300" s="111">
        <v>-0.49668654699999998</v>
      </c>
      <c r="K300" s="111">
        <v>0.117636715</v>
      </c>
      <c r="L300" s="121">
        <v>1.7831300000000001E-4</v>
      </c>
      <c r="M300" s="121">
        <v>5.9696300000000005E-4</v>
      </c>
    </row>
    <row r="301" spans="1:13" x14ac:dyDescent="0.3">
      <c r="A301" s="74" t="s">
        <v>858</v>
      </c>
      <c r="B301" s="74">
        <v>0.83</v>
      </c>
      <c r="C301" s="121">
        <v>2.9999999999999997E-4</v>
      </c>
      <c r="D301" s="121">
        <v>2.8E-3</v>
      </c>
      <c r="E301" s="74">
        <v>1.35</v>
      </c>
      <c r="F301" s="74">
        <v>0.92</v>
      </c>
      <c r="G301" s="121">
        <v>2.1000000000000001E-4</v>
      </c>
      <c r="H301" s="121">
        <v>2E-3</v>
      </c>
      <c r="I301" s="74">
        <v>1.39</v>
      </c>
      <c r="J301" s="111">
        <v>-0.43807985700000002</v>
      </c>
      <c r="K301" s="111">
        <v>8.5309682999999997E-2</v>
      </c>
      <c r="L301" s="121">
        <v>1.23837E-5</v>
      </c>
      <c r="M301" s="121">
        <v>9.7200000000000004E-5</v>
      </c>
    </row>
    <row r="302" spans="1:13" x14ac:dyDescent="0.3">
      <c r="A302" s="74" t="s">
        <v>859</v>
      </c>
      <c r="B302" s="74">
        <v>1.56</v>
      </c>
      <c r="C302" s="121">
        <v>0.01</v>
      </c>
      <c r="D302" s="121">
        <v>0.01</v>
      </c>
      <c r="E302" s="74">
        <v>1.19</v>
      </c>
      <c r="F302" s="74">
        <v>2.25</v>
      </c>
      <c r="G302" s="121">
        <v>7.9999999999999996E-6</v>
      </c>
      <c r="H302" s="121">
        <v>1.9000000000000001E-4</v>
      </c>
      <c r="I302" s="74">
        <v>1.82</v>
      </c>
      <c r="J302" s="111">
        <v>-0.95245524599999998</v>
      </c>
      <c r="K302" s="111">
        <v>0.176917769</v>
      </c>
      <c r="L302" s="121">
        <v>5.94614E-6</v>
      </c>
      <c r="M302" s="121">
        <v>5.5300000000000002E-5</v>
      </c>
    </row>
    <row r="303" spans="1:13" x14ac:dyDescent="0.3">
      <c r="A303" s="74" t="s">
        <v>860</v>
      </c>
      <c r="B303" s="74">
        <v>1.32</v>
      </c>
      <c r="C303" s="121">
        <v>0.01</v>
      </c>
      <c r="D303" s="121">
        <v>0.02</v>
      </c>
      <c r="E303" s="74">
        <v>1.08</v>
      </c>
      <c r="F303" s="74">
        <v>1.9</v>
      </c>
      <c r="G303" s="121">
        <v>5.1999999999999997E-5</v>
      </c>
      <c r="H303" s="121">
        <v>8.4999999999999995E-4</v>
      </c>
      <c r="I303" s="74">
        <v>1.69</v>
      </c>
      <c r="J303" s="111">
        <v>-0.80303695600000002</v>
      </c>
      <c r="K303" s="111">
        <v>0.16838951099999999</v>
      </c>
      <c r="L303" s="121">
        <v>3.6386200000000001E-5</v>
      </c>
      <c r="M303" s="121">
        <v>2.0302499999999999E-4</v>
      </c>
    </row>
    <row r="304" spans="1:13" x14ac:dyDescent="0.3">
      <c r="A304" s="74" t="s">
        <v>861</v>
      </c>
      <c r="B304" s="74">
        <v>1.29</v>
      </c>
      <c r="C304" s="121">
        <v>1.3E-6</v>
      </c>
      <c r="D304" s="121">
        <v>7.3999999999999996E-5</v>
      </c>
      <c r="E304" s="74">
        <v>1.72</v>
      </c>
      <c r="F304" s="74">
        <v>1.21</v>
      </c>
      <c r="G304" s="121">
        <v>1.6000000000000001E-4</v>
      </c>
      <c r="H304" s="121">
        <v>1.6999999999999999E-3</v>
      </c>
      <c r="I304" s="74">
        <v>1.41</v>
      </c>
      <c r="J304" s="111">
        <v>-0.625126336</v>
      </c>
      <c r="K304" s="111">
        <v>0.103010227</v>
      </c>
      <c r="L304" s="121">
        <v>7.8853599999999999E-7</v>
      </c>
      <c r="M304" s="121">
        <v>1.1600000000000001E-5</v>
      </c>
    </row>
    <row r="305" spans="1:13" x14ac:dyDescent="0.3">
      <c r="A305" s="74" t="s">
        <v>862</v>
      </c>
      <c r="B305" s="74">
        <v>-0.01</v>
      </c>
      <c r="C305" s="121">
        <v>0.95</v>
      </c>
      <c r="D305" s="121">
        <v>0.4</v>
      </c>
      <c r="E305" s="74">
        <v>0.54</v>
      </c>
      <c r="F305" s="74">
        <v>-0.2</v>
      </c>
      <c r="G305" s="121">
        <v>0.23</v>
      </c>
      <c r="H305" s="121">
        <v>0.24</v>
      </c>
      <c r="I305" s="74">
        <v>0.56000000000000005</v>
      </c>
      <c r="J305" s="111">
        <v>5.3081446999999997E-2</v>
      </c>
      <c r="K305" s="111">
        <v>5.4920934999999997E-2</v>
      </c>
      <c r="L305" s="121">
        <v>0.34082095600000001</v>
      </c>
      <c r="M305" s="121">
        <v>0.158180706</v>
      </c>
    </row>
    <row r="306" spans="1:13" x14ac:dyDescent="0.3">
      <c r="A306" s="74" t="s">
        <v>863</v>
      </c>
      <c r="B306" s="74">
        <v>0.13</v>
      </c>
      <c r="C306" s="121">
        <v>0.61</v>
      </c>
      <c r="D306" s="121">
        <v>0.3</v>
      </c>
      <c r="E306" s="74">
        <v>1.01</v>
      </c>
      <c r="F306" s="74">
        <v>0.42</v>
      </c>
      <c r="G306" s="121">
        <v>0.17</v>
      </c>
      <c r="H306" s="121">
        <v>0.18</v>
      </c>
      <c r="I306" s="74">
        <v>0.73</v>
      </c>
      <c r="J306" s="111">
        <v>-0.13822542500000001</v>
      </c>
      <c r="K306" s="111">
        <v>0.118300789</v>
      </c>
      <c r="L306" s="121">
        <v>0.25100793900000001</v>
      </c>
      <c r="M306" s="121">
        <v>0.126810599</v>
      </c>
    </row>
    <row r="307" spans="1:13" x14ac:dyDescent="0.3">
      <c r="A307" s="74" t="s">
        <v>864</v>
      </c>
      <c r="B307" s="74">
        <v>0.48</v>
      </c>
      <c r="C307" s="121">
        <v>0.03</v>
      </c>
      <c r="D307" s="121">
        <v>0.04</v>
      </c>
      <c r="E307" s="74">
        <v>1.01</v>
      </c>
      <c r="F307" s="74">
        <v>0.6</v>
      </c>
      <c r="G307" s="121">
        <v>0.02</v>
      </c>
      <c r="H307" s="121">
        <v>0.05</v>
      </c>
      <c r="I307" s="74">
        <v>0.99</v>
      </c>
      <c r="J307" s="111">
        <v>-0.26925557700000002</v>
      </c>
      <c r="K307" s="111">
        <v>8.8793518000000002E-2</v>
      </c>
      <c r="L307" s="121">
        <v>4.6984050000000001E-3</v>
      </c>
      <c r="M307" s="121">
        <v>6.5245010000000003E-3</v>
      </c>
    </row>
    <row r="308" spans="1:13" x14ac:dyDescent="0.3">
      <c r="A308" s="74" t="s">
        <v>865</v>
      </c>
      <c r="B308" s="74">
        <v>-0.7</v>
      </c>
      <c r="C308" s="121">
        <v>0.04</v>
      </c>
      <c r="D308" s="121">
        <v>0.05</v>
      </c>
      <c r="E308" s="74">
        <v>1.37</v>
      </c>
      <c r="F308" s="74">
        <v>0.56999999999999995</v>
      </c>
      <c r="G308" s="121">
        <v>0.3</v>
      </c>
      <c r="H308" s="121">
        <v>0.28000000000000003</v>
      </c>
      <c r="I308" s="74">
        <v>0.49</v>
      </c>
      <c r="J308" s="111">
        <v>3.3371823000000002E-2</v>
      </c>
      <c r="K308" s="111">
        <v>0.179005991</v>
      </c>
      <c r="L308" s="121">
        <v>0.85325007600000002</v>
      </c>
      <c r="M308" s="121">
        <v>0.306934282</v>
      </c>
    </row>
    <row r="309" spans="1:13" x14ac:dyDescent="0.3">
      <c r="A309" s="74" t="s">
        <v>866</v>
      </c>
      <c r="B309" s="74">
        <v>-0.37</v>
      </c>
      <c r="C309" s="121">
        <v>0.01</v>
      </c>
      <c r="D309" s="121">
        <v>0.02</v>
      </c>
      <c r="E309" s="74">
        <v>1.06</v>
      </c>
      <c r="F309" s="74">
        <v>-0.24</v>
      </c>
      <c r="G309" s="121">
        <v>0.01</v>
      </c>
      <c r="H309" s="121">
        <v>0.04</v>
      </c>
      <c r="I309" s="74">
        <v>0.97</v>
      </c>
      <c r="J309" s="111">
        <v>0.150485916</v>
      </c>
      <c r="K309" s="111">
        <v>4.1913236999999999E-2</v>
      </c>
      <c r="L309" s="121">
        <v>1.058069E-3</v>
      </c>
      <c r="M309" s="121">
        <v>2.2629350000000002E-3</v>
      </c>
    </row>
    <row r="310" spans="1:13" x14ac:dyDescent="0.3">
      <c r="A310" s="74" t="s">
        <v>867</v>
      </c>
      <c r="B310" s="74">
        <v>1.43</v>
      </c>
      <c r="C310" s="121">
        <v>1.1000000000000001E-3</v>
      </c>
      <c r="D310" s="121">
        <v>0.01</v>
      </c>
      <c r="E310" s="74">
        <v>1.21</v>
      </c>
      <c r="F310" s="74">
        <v>1.78</v>
      </c>
      <c r="G310" s="121">
        <v>2.2000000000000001E-4</v>
      </c>
      <c r="H310" s="121">
        <v>2.0999999999999999E-3</v>
      </c>
      <c r="I310" s="74">
        <v>1.39</v>
      </c>
      <c r="J310" s="111">
        <v>-0.80207547999999995</v>
      </c>
      <c r="K310" s="111">
        <v>0.16774018900000001</v>
      </c>
      <c r="L310" s="121">
        <v>3.5053099999999998E-5</v>
      </c>
      <c r="M310" s="121">
        <v>2.0302499999999999E-4</v>
      </c>
    </row>
    <row r="311" spans="1:13" x14ac:dyDescent="0.3">
      <c r="A311" s="74" t="s">
        <v>868</v>
      </c>
      <c r="B311" s="74">
        <v>0.35</v>
      </c>
      <c r="C311" s="121">
        <v>0.13</v>
      </c>
      <c r="D311" s="121">
        <v>0.11</v>
      </c>
      <c r="E311" s="74">
        <v>0.87</v>
      </c>
      <c r="F311" s="74">
        <v>0.46</v>
      </c>
      <c r="G311" s="121">
        <v>0.1</v>
      </c>
      <c r="H311" s="121">
        <v>0.13</v>
      </c>
      <c r="I311" s="74">
        <v>0.9</v>
      </c>
      <c r="J311" s="111">
        <v>-0.201786252</v>
      </c>
      <c r="K311" s="111">
        <v>8.4543742000000005E-2</v>
      </c>
      <c r="L311" s="121">
        <v>2.2885512E-2</v>
      </c>
      <c r="M311" s="121">
        <v>2.0819774999999999E-2</v>
      </c>
    </row>
    <row r="312" spans="1:13" x14ac:dyDescent="0.3">
      <c r="A312" s="74" t="s">
        <v>869</v>
      </c>
      <c r="B312" s="74">
        <v>0.18</v>
      </c>
      <c r="C312" s="121">
        <v>0.46</v>
      </c>
      <c r="D312" s="121">
        <v>0.25</v>
      </c>
      <c r="E312" s="74">
        <v>0.73</v>
      </c>
      <c r="F312" s="74">
        <v>0.44</v>
      </c>
      <c r="G312" s="121">
        <v>0.08</v>
      </c>
      <c r="H312" s="121">
        <v>0.11</v>
      </c>
      <c r="I312" s="74">
        <v>0.75</v>
      </c>
      <c r="J312" s="111">
        <v>-0.154784908</v>
      </c>
      <c r="K312" s="111">
        <v>0.10515834</v>
      </c>
      <c r="L312" s="121">
        <v>0.15051529899999999</v>
      </c>
      <c r="M312" s="121">
        <v>8.6481594999999994E-2</v>
      </c>
    </row>
    <row r="313" spans="1:13" x14ac:dyDescent="0.3">
      <c r="A313" s="74" t="s">
        <v>870</v>
      </c>
      <c r="B313" s="74">
        <v>0.37</v>
      </c>
      <c r="C313" s="121">
        <v>0.08</v>
      </c>
      <c r="D313" s="121">
        <v>0.08</v>
      </c>
      <c r="E313" s="74">
        <v>0.86</v>
      </c>
      <c r="F313" s="74">
        <v>0.4</v>
      </c>
      <c r="G313" s="121">
        <v>0.08</v>
      </c>
      <c r="H313" s="121">
        <v>0.11</v>
      </c>
      <c r="I313" s="74">
        <v>0.8</v>
      </c>
      <c r="J313" s="111">
        <v>-0.19108551200000001</v>
      </c>
      <c r="K313" s="111">
        <v>9.4184948000000004E-2</v>
      </c>
      <c r="L313" s="121">
        <v>5.0606821000000003E-2</v>
      </c>
      <c r="M313" s="121">
        <v>3.7482956999999997E-2</v>
      </c>
    </row>
    <row r="314" spans="1:13" x14ac:dyDescent="0.3">
      <c r="A314" s="74" t="s">
        <v>871</v>
      </c>
      <c r="B314" s="74">
        <v>0.21</v>
      </c>
      <c r="C314" s="121">
        <v>0.17</v>
      </c>
      <c r="D314" s="121">
        <v>0.13</v>
      </c>
      <c r="E314" s="74">
        <v>0.65</v>
      </c>
      <c r="F314" s="74">
        <v>0.11</v>
      </c>
      <c r="G314" s="121">
        <v>0.55000000000000004</v>
      </c>
      <c r="H314" s="121">
        <v>0.42</v>
      </c>
      <c r="I314" s="74">
        <v>0.36</v>
      </c>
      <c r="J314" s="111">
        <v>-7.9489080000000004E-2</v>
      </c>
      <c r="K314" s="111">
        <v>7.2055826000000003E-2</v>
      </c>
      <c r="L314" s="121">
        <v>0.27793785999999998</v>
      </c>
      <c r="M314" s="121">
        <v>0.136036306</v>
      </c>
    </row>
    <row r="315" spans="1:13" x14ac:dyDescent="0.3">
      <c r="A315" s="74" t="s">
        <v>872</v>
      </c>
      <c r="B315" s="74">
        <v>0.16</v>
      </c>
      <c r="C315" s="121">
        <v>0.31</v>
      </c>
      <c r="D315" s="121">
        <v>0.19</v>
      </c>
      <c r="E315" s="74">
        <v>0.6</v>
      </c>
      <c r="F315" s="74">
        <v>0.03</v>
      </c>
      <c r="G315" s="121">
        <v>0.83</v>
      </c>
      <c r="H315" s="121">
        <v>0.55000000000000004</v>
      </c>
      <c r="I315" s="74">
        <v>0.75</v>
      </c>
      <c r="J315" s="111">
        <v>-4.673853E-2</v>
      </c>
      <c r="K315" s="111">
        <v>5.4027522000000001E-2</v>
      </c>
      <c r="L315" s="121">
        <v>0.39323630799999998</v>
      </c>
      <c r="M315" s="121">
        <v>0.17383201300000001</v>
      </c>
    </row>
    <row r="316" spans="1:13" x14ac:dyDescent="0.3">
      <c r="A316" s="74" t="s">
        <v>873</v>
      </c>
      <c r="B316" s="74">
        <v>2.38</v>
      </c>
      <c r="C316" s="121">
        <v>0.01</v>
      </c>
      <c r="D316" s="121">
        <v>0.02</v>
      </c>
      <c r="E316" s="74">
        <v>1.08</v>
      </c>
      <c r="F316" s="74">
        <v>2.0499999999999998</v>
      </c>
      <c r="G316" s="121">
        <v>0.04</v>
      </c>
      <c r="H316" s="121">
        <v>7.0000000000000007E-2</v>
      </c>
      <c r="I316" s="74">
        <v>0.87</v>
      </c>
      <c r="J316" s="111">
        <v>-1.1075963660000001</v>
      </c>
      <c r="K316" s="111">
        <v>0.37469828300000002</v>
      </c>
      <c r="L316" s="121">
        <v>5.717031E-3</v>
      </c>
      <c r="M316" s="121">
        <v>7.4376829999999996E-3</v>
      </c>
    </row>
    <row r="317" spans="1:13" x14ac:dyDescent="0.3">
      <c r="A317" s="74" t="s">
        <v>874</v>
      </c>
      <c r="B317" s="74">
        <v>3.43</v>
      </c>
      <c r="C317" s="121">
        <v>6.3000000000000003E-4</v>
      </c>
      <c r="D317" s="121">
        <v>4.4000000000000003E-3</v>
      </c>
      <c r="E317" s="74">
        <v>1.31</v>
      </c>
      <c r="F317" s="74">
        <v>0.98</v>
      </c>
      <c r="G317" s="121">
        <v>0.31</v>
      </c>
      <c r="H317" s="121">
        <v>0.28999999999999998</v>
      </c>
      <c r="I317" s="74">
        <v>1.07</v>
      </c>
      <c r="J317" s="111">
        <v>-1.103249699</v>
      </c>
      <c r="K317" s="111">
        <v>0.36793526100000001</v>
      </c>
      <c r="L317" s="121">
        <v>5.1269879999999999E-3</v>
      </c>
      <c r="M317" s="121">
        <v>6.9963079999999997E-3</v>
      </c>
    </row>
    <row r="318" spans="1:13" x14ac:dyDescent="0.3">
      <c r="A318" s="74" t="s">
        <v>875</v>
      </c>
      <c r="B318" s="74">
        <v>0.52</v>
      </c>
      <c r="C318" s="121">
        <v>0.21</v>
      </c>
      <c r="D318" s="121">
        <v>0.14000000000000001</v>
      </c>
      <c r="E318" s="74">
        <v>0.8</v>
      </c>
      <c r="F318" s="74">
        <v>0.12</v>
      </c>
      <c r="G318" s="121">
        <v>0.71</v>
      </c>
      <c r="H318" s="121">
        <v>0.5</v>
      </c>
      <c r="I318" s="74">
        <v>0.56000000000000005</v>
      </c>
      <c r="J318" s="111">
        <v>-0.16138920900000001</v>
      </c>
      <c r="K318" s="111">
        <v>0.16333173000000001</v>
      </c>
      <c r="L318" s="121">
        <v>0.33029030599999998</v>
      </c>
      <c r="M318" s="121">
        <v>0.15588656200000001</v>
      </c>
    </row>
    <row r="319" spans="1:13" x14ac:dyDescent="0.3">
      <c r="A319" s="74" t="s">
        <v>876</v>
      </c>
      <c r="B319" s="74">
        <v>-0.17</v>
      </c>
      <c r="C319" s="121">
        <v>0.62</v>
      </c>
      <c r="D319" s="121">
        <v>0.3</v>
      </c>
      <c r="E319" s="74">
        <v>0.61</v>
      </c>
      <c r="F319" s="74">
        <v>0.38</v>
      </c>
      <c r="G319" s="121">
        <v>0.02</v>
      </c>
      <c r="H319" s="121">
        <v>0.04</v>
      </c>
      <c r="I319" s="74">
        <v>0.93</v>
      </c>
      <c r="J319" s="111">
        <v>-5.2115796999999998E-2</v>
      </c>
      <c r="K319" s="111">
        <v>0.10114232200000001</v>
      </c>
      <c r="L319" s="121">
        <v>0.60979776399999996</v>
      </c>
      <c r="M319" s="121">
        <v>0.239988059</v>
      </c>
    </row>
    <row r="320" spans="1:13" x14ac:dyDescent="0.3">
      <c r="A320" s="74" t="s">
        <v>877</v>
      </c>
      <c r="B320" s="74">
        <v>0.2</v>
      </c>
      <c r="C320" s="121">
        <v>0.21</v>
      </c>
      <c r="D320" s="121">
        <v>0.14000000000000001</v>
      </c>
      <c r="E320" s="74">
        <v>0.5</v>
      </c>
      <c r="F320" s="74">
        <v>0.1</v>
      </c>
      <c r="G320" s="121">
        <v>0.45</v>
      </c>
      <c r="H320" s="121">
        <v>0.36</v>
      </c>
      <c r="I320" s="74">
        <v>0.77</v>
      </c>
      <c r="J320" s="111">
        <v>-7.5463207000000004E-2</v>
      </c>
      <c r="K320" s="111">
        <v>5.4159872999999997E-2</v>
      </c>
      <c r="L320" s="121">
        <v>0.172831176</v>
      </c>
      <c r="M320" s="121">
        <v>9.6221035999999996E-2</v>
      </c>
    </row>
    <row r="321" spans="1:13" x14ac:dyDescent="0.3">
      <c r="A321" s="74" t="s">
        <v>878</v>
      </c>
      <c r="B321" s="74">
        <v>0.62</v>
      </c>
      <c r="C321" s="121">
        <v>0.05</v>
      </c>
      <c r="D321" s="121">
        <v>0.06</v>
      </c>
      <c r="E321" s="74">
        <v>0.95</v>
      </c>
      <c r="F321" s="74">
        <v>0.86</v>
      </c>
      <c r="G321" s="121">
        <v>0.02</v>
      </c>
      <c r="H321" s="121">
        <v>0.05</v>
      </c>
      <c r="I321" s="74">
        <v>0.97</v>
      </c>
      <c r="J321" s="111">
        <v>-0.37122066399999998</v>
      </c>
      <c r="K321" s="111">
        <v>0.15305845000000001</v>
      </c>
      <c r="L321" s="121">
        <v>2.0927678000000002E-2</v>
      </c>
      <c r="M321" s="121">
        <v>1.9461744999999999E-2</v>
      </c>
    </row>
    <row r="322" spans="1:13" x14ac:dyDescent="0.3">
      <c r="A322" s="74" t="s">
        <v>879</v>
      </c>
      <c r="B322" s="74">
        <v>0.35</v>
      </c>
      <c r="C322" s="121">
        <v>0.05</v>
      </c>
      <c r="D322" s="121">
        <v>0.05</v>
      </c>
      <c r="E322" s="74">
        <v>0.97</v>
      </c>
      <c r="F322" s="74">
        <v>0.28999999999999998</v>
      </c>
      <c r="G322" s="121">
        <v>0.09</v>
      </c>
      <c r="H322" s="121">
        <v>0.12</v>
      </c>
      <c r="I322" s="74">
        <v>0.67</v>
      </c>
      <c r="J322" s="111">
        <v>-0.16037469200000001</v>
      </c>
      <c r="K322" s="111">
        <v>6.6740091000000001E-2</v>
      </c>
      <c r="L322" s="121">
        <v>2.2043905999999999E-2</v>
      </c>
      <c r="M322" s="121">
        <v>2.0218073E-2</v>
      </c>
    </row>
    <row r="323" spans="1:13" x14ac:dyDescent="0.3">
      <c r="A323" s="74" t="s">
        <v>880</v>
      </c>
      <c r="B323" s="74">
        <v>-0.11</v>
      </c>
      <c r="C323" s="121">
        <v>0.83</v>
      </c>
      <c r="D323" s="121">
        <v>0.37</v>
      </c>
      <c r="E323" s="74">
        <v>0.86</v>
      </c>
      <c r="F323" s="74">
        <v>0.17</v>
      </c>
      <c r="G323" s="121">
        <v>0.63</v>
      </c>
      <c r="H323" s="121">
        <v>0.46</v>
      </c>
      <c r="I323" s="74">
        <v>0.48</v>
      </c>
      <c r="J323" s="111">
        <v>-1.7121946999999998E-2</v>
      </c>
      <c r="K323" s="111">
        <v>0.170323062</v>
      </c>
      <c r="L323" s="121">
        <v>0.920534776</v>
      </c>
      <c r="M323" s="121">
        <v>0.32281348100000001</v>
      </c>
    </row>
    <row r="324" spans="1:13" x14ac:dyDescent="0.3">
      <c r="A324" s="74" t="s">
        <v>881</v>
      </c>
      <c r="B324" s="74">
        <v>0.15</v>
      </c>
      <c r="C324" s="121">
        <v>0.69</v>
      </c>
      <c r="D324" s="121">
        <v>0.33</v>
      </c>
      <c r="E324" s="74">
        <v>0.37</v>
      </c>
      <c r="F324" s="74">
        <v>0.14000000000000001</v>
      </c>
      <c r="G324" s="121">
        <v>0.71</v>
      </c>
      <c r="H324" s="121">
        <v>0.5</v>
      </c>
      <c r="I324" s="74">
        <v>0.66</v>
      </c>
      <c r="J324" s="111">
        <v>-7.0873846000000004E-2</v>
      </c>
      <c r="K324" s="111">
        <v>0.15772408800000001</v>
      </c>
      <c r="L324" s="121">
        <v>0.65611428599999999</v>
      </c>
      <c r="M324" s="121">
        <v>0.25425180800000002</v>
      </c>
    </row>
    <row r="325" spans="1:13" x14ac:dyDescent="0.3">
      <c r="A325" s="74" t="s">
        <v>882</v>
      </c>
      <c r="B325" s="74">
        <v>0.06</v>
      </c>
      <c r="C325" s="121">
        <v>0.81</v>
      </c>
      <c r="D325" s="121">
        <v>0.36</v>
      </c>
      <c r="E325" s="74">
        <v>0.6</v>
      </c>
      <c r="F325" s="74">
        <v>0.23</v>
      </c>
      <c r="G325" s="121">
        <v>0.21</v>
      </c>
      <c r="H325" s="121">
        <v>0.22</v>
      </c>
      <c r="I325" s="74">
        <v>0.74</v>
      </c>
      <c r="J325" s="111">
        <v>-7.3784422000000002E-2</v>
      </c>
      <c r="K325" s="111">
        <v>9.6581908999999994E-2</v>
      </c>
      <c r="L325" s="121">
        <v>0.45032094499999997</v>
      </c>
      <c r="M325" s="121">
        <v>0.19328171299999999</v>
      </c>
    </row>
    <row r="326" spans="1:13" x14ac:dyDescent="0.3">
      <c r="A326" s="74" t="s">
        <v>883</v>
      </c>
      <c r="B326" s="74">
        <v>0.32</v>
      </c>
      <c r="C326" s="121">
        <v>0.12</v>
      </c>
      <c r="D326" s="121">
        <v>0.1</v>
      </c>
      <c r="E326" s="74">
        <v>1.1599999999999999</v>
      </c>
      <c r="F326" s="74">
        <v>0.16</v>
      </c>
      <c r="G326" s="121">
        <v>0.42</v>
      </c>
      <c r="H326" s="121">
        <v>0.35</v>
      </c>
      <c r="I326" s="74">
        <v>0.97</v>
      </c>
      <c r="J326" s="111">
        <v>-0.11920776499999999</v>
      </c>
      <c r="K326" s="111">
        <v>7.6603579000000005E-2</v>
      </c>
      <c r="L326" s="121">
        <v>0.129208556</v>
      </c>
      <c r="M326" s="121">
        <v>7.6696472000000002E-2</v>
      </c>
    </row>
    <row r="327" spans="1:13" x14ac:dyDescent="0.3">
      <c r="A327" s="74" t="s">
        <v>884</v>
      </c>
      <c r="B327" s="74">
        <v>0.43</v>
      </c>
      <c r="C327" s="121">
        <v>0.05</v>
      </c>
      <c r="D327" s="121">
        <v>0.05</v>
      </c>
      <c r="E327" s="74">
        <v>0.95</v>
      </c>
      <c r="F327" s="74">
        <v>0.46</v>
      </c>
      <c r="G327" s="121">
        <v>0.05</v>
      </c>
      <c r="H327" s="121">
        <v>0.08</v>
      </c>
      <c r="I327" s="74">
        <v>0.93</v>
      </c>
      <c r="J327" s="111">
        <v>-0.22267462499999999</v>
      </c>
      <c r="K327" s="111">
        <v>8.8889174000000001E-2</v>
      </c>
      <c r="L327" s="121">
        <v>1.7357022E-2</v>
      </c>
      <c r="M327" s="121">
        <v>1.7157973E-2</v>
      </c>
    </row>
    <row r="328" spans="1:13" x14ac:dyDescent="0.3">
      <c r="A328" s="74" t="s">
        <v>885</v>
      </c>
      <c r="B328" s="74">
        <v>0.37</v>
      </c>
      <c r="C328" s="121">
        <v>0.1</v>
      </c>
      <c r="D328" s="121">
        <v>0.09</v>
      </c>
      <c r="E328" s="74">
        <v>0.73</v>
      </c>
      <c r="F328" s="74">
        <v>0.34</v>
      </c>
      <c r="G328" s="121">
        <v>0.15</v>
      </c>
      <c r="H328" s="121">
        <v>0.17</v>
      </c>
      <c r="I328" s="74">
        <v>0.68</v>
      </c>
      <c r="J328" s="111">
        <v>-0.17878470399999999</v>
      </c>
      <c r="K328" s="111">
        <v>9.8187659999999996E-2</v>
      </c>
      <c r="L328" s="121">
        <v>7.7708390000000002E-2</v>
      </c>
      <c r="M328" s="121">
        <v>5.2450479000000001E-2</v>
      </c>
    </row>
    <row r="329" spans="1:13" x14ac:dyDescent="0.3">
      <c r="A329" s="74" t="s">
        <v>886</v>
      </c>
      <c r="B329" s="74">
        <v>0.95</v>
      </c>
      <c r="C329" s="121">
        <v>0.04</v>
      </c>
      <c r="D329" s="121">
        <v>0.05</v>
      </c>
      <c r="E329" s="74">
        <v>1.1399999999999999</v>
      </c>
      <c r="F329" s="74">
        <v>1.1599999999999999</v>
      </c>
      <c r="G329" s="121">
        <v>1E-3</v>
      </c>
      <c r="H329" s="121">
        <v>0.01</v>
      </c>
      <c r="I329" s="74">
        <v>1.25</v>
      </c>
      <c r="J329" s="111">
        <v>-0.52728874299999995</v>
      </c>
      <c r="K329" s="111">
        <v>0.15934072099999999</v>
      </c>
      <c r="L329" s="121">
        <v>2.269409E-3</v>
      </c>
      <c r="M329" s="121">
        <v>3.850132E-3</v>
      </c>
    </row>
    <row r="330" spans="1:13" x14ac:dyDescent="0.3">
      <c r="A330" s="74" t="s">
        <v>887</v>
      </c>
      <c r="B330" s="74">
        <v>0.28999999999999998</v>
      </c>
      <c r="C330" s="121">
        <v>0.3</v>
      </c>
      <c r="D330" s="121">
        <v>0.18</v>
      </c>
      <c r="E330" s="74">
        <v>0.6</v>
      </c>
      <c r="F330" s="74">
        <v>0.28000000000000003</v>
      </c>
      <c r="G330" s="121">
        <v>0.27</v>
      </c>
      <c r="H330" s="121">
        <v>0.27</v>
      </c>
      <c r="I330" s="74">
        <v>1.01</v>
      </c>
      <c r="J330" s="111">
        <v>-0.14121541800000001</v>
      </c>
      <c r="K330" s="111">
        <v>0.108249493</v>
      </c>
      <c r="L330" s="121">
        <v>0.20107582600000001</v>
      </c>
      <c r="M330" s="121">
        <v>0.10606629400000001</v>
      </c>
    </row>
    <row r="331" spans="1:13" x14ac:dyDescent="0.3">
      <c r="A331" s="74" t="s">
        <v>888</v>
      </c>
      <c r="B331" s="74">
        <v>0.36</v>
      </c>
      <c r="C331" s="121">
        <v>0.16</v>
      </c>
      <c r="D331" s="121">
        <v>0.12</v>
      </c>
      <c r="E331" s="74">
        <v>0.88</v>
      </c>
      <c r="F331" s="74">
        <v>0.64</v>
      </c>
      <c r="G331" s="121">
        <v>0.01</v>
      </c>
      <c r="H331" s="121">
        <v>0.04</v>
      </c>
      <c r="I331" s="74">
        <v>1.03</v>
      </c>
      <c r="J331" s="111">
        <v>-0.25133375200000002</v>
      </c>
      <c r="K331" s="111">
        <v>0.10262745199999999</v>
      </c>
      <c r="L331" s="121">
        <v>1.9804717999999999E-2</v>
      </c>
      <c r="M331" s="121">
        <v>1.8907642999999998E-2</v>
      </c>
    </row>
    <row r="332" spans="1:13" x14ac:dyDescent="0.3">
      <c r="A332" s="74" t="s">
        <v>889</v>
      </c>
      <c r="B332" s="74">
        <v>0.22</v>
      </c>
      <c r="C332" s="121">
        <v>0.12</v>
      </c>
      <c r="D332" s="121">
        <v>0.1</v>
      </c>
      <c r="E332" s="74">
        <v>1.03</v>
      </c>
      <c r="F332" s="74">
        <v>0.35</v>
      </c>
      <c r="G332" s="121">
        <v>0.01</v>
      </c>
      <c r="H332" s="121">
        <v>0.03</v>
      </c>
      <c r="I332" s="74">
        <v>1.1100000000000001</v>
      </c>
      <c r="J332" s="111">
        <v>-0.142582931</v>
      </c>
      <c r="K332" s="111">
        <v>5.5199335000000002E-2</v>
      </c>
      <c r="L332" s="121">
        <v>1.4413736E-2</v>
      </c>
      <c r="M332" s="121">
        <v>1.5017028999999999E-2</v>
      </c>
    </row>
    <row r="333" spans="1:13" x14ac:dyDescent="0.3">
      <c r="A333" s="74" t="s">
        <v>890</v>
      </c>
      <c r="B333" s="74">
        <v>-0.03</v>
      </c>
      <c r="C333" s="121">
        <v>0.95</v>
      </c>
      <c r="D333" s="121">
        <v>0.4</v>
      </c>
      <c r="E333" s="74">
        <v>0.9</v>
      </c>
      <c r="F333" s="74">
        <v>0.08</v>
      </c>
      <c r="G333" s="121">
        <v>0.87</v>
      </c>
      <c r="H333" s="121">
        <v>0.56999999999999995</v>
      </c>
      <c r="I333" s="74">
        <v>0.18</v>
      </c>
      <c r="J333" s="111">
        <v>-1.3320141000000001E-2</v>
      </c>
      <c r="K333" s="111">
        <v>0.19298923400000001</v>
      </c>
      <c r="L333" s="121">
        <v>0.94539014099999996</v>
      </c>
      <c r="M333" s="121">
        <v>0.32651350000000001</v>
      </c>
    </row>
    <row r="334" spans="1:13" x14ac:dyDescent="0.3">
      <c r="A334" s="74" t="s">
        <v>891</v>
      </c>
      <c r="B334" s="74">
        <v>1.04</v>
      </c>
      <c r="C334" s="121">
        <v>0.19</v>
      </c>
      <c r="D334" s="121">
        <v>0.14000000000000001</v>
      </c>
      <c r="E334" s="74">
        <v>0.77</v>
      </c>
      <c r="F334" s="74">
        <v>0.51</v>
      </c>
      <c r="G334" s="121">
        <v>0.52</v>
      </c>
      <c r="H334" s="121">
        <v>0.4</v>
      </c>
      <c r="I334" s="74">
        <v>0.79</v>
      </c>
      <c r="J334" s="111">
        <v>-0.388269743</v>
      </c>
      <c r="K334" s="111">
        <v>0.34619317199999999</v>
      </c>
      <c r="L334" s="121">
        <v>0.27015276500000002</v>
      </c>
      <c r="M334" s="121">
        <v>0.13404314000000001</v>
      </c>
    </row>
    <row r="335" spans="1:13" x14ac:dyDescent="0.3">
      <c r="A335" s="74" t="s">
        <v>892</v>
      </c>
      <c r="B335" s="74">
        <v>0.39</v>
      </c>
      <c r="C335" s="121">
        <v>0.03</v>
      </c>
      <c r="D335" s="121">
        <v>0.04</v>
      </c>
      <c r="E335" s="74">
        <v>0.9</v>
      </c>
      <c r="F335" s="74">
        <v>0.28000000000000003</v>
      </c>
      <c r="G335" s="121">
        <v>0.09</v>
      </c>
      <c r="H335" s="121">
        <v>0.12</v>
      </c>
      <c r="I335" s="74">
        <v>0.88</v>
      </c>
      <c r="J335" s="111">
        <v>-0.16856465200000001</v>
      </c>
      <c r="K335" s="111">
        <v>7.5448527000000001E-2</v>
      </c>
      <c r="L335" s="121">
        <v>3.2363164E-2</v>
      </c>
      <c r="M335" s="121">
        <v>2.6907200999999999E-2</v>
      </c>
    </row>
    <row r="336" spans="1:13" x14ac:dyDescent="0.3">
      <c r="A336" s="74" t="s">
        <v>893</v>
      </c>
      <c r="B336" s="74">
        <v>0.13</v>
      </c>
      <c r="C336" s="121">
        <v>0.51</v>
      </c>
      <c r="D336" s="121">
        <v>0.26</v>
      </c>
      <c r="E336" s="74">
        <v>0.38</v>
      </c>
      <c r="F336" s="74">
        <v>0.12</v>
      </c>
      <c r="G336" s="121">
        <v>0.37</v>
      </c>
      <c r="H336" s="121">
        <v>0.32</v>
      </c>
      <c r="I336" s="74">
        <v>0.51</v>
      </c>
      <c r="J336" s="111">
        <v>-6.2026102E-2</v>
      </c>
      <c r="K336" s="111">
        <v>7.2729677000000006E-2</v>
      </c>
      <c r="L336" s="121">
        <v>0.39990089400000001</v>
      </c>
      <c r="M336" s="121">
        <v>0.175678159</v>
      </c>
    </row>
    <row r="337" spans="1:13" x14ac:dyDescent="0.3">
      <c r="A337" s="74" t="s">
        <v>894</v>
      </c>
      <c r="B337" s="74">
        <v>0.33</v>
      </c>
      <c r="C337" s="121">
        <v>0.35</v>
      </c>
      <c r="D337" s="121">
        <v>0.2</v>
      </c>
      <c r="E337" s="74">
        <v>0.6</v>
      </c>
      <c r="F337" s="74">
        <v>0.15</v>
      </c>
      <c r="G337" s="121">
        <v>0.62</v>
      </c>
      <c r="H337" s="121">
        <v>0.46</v>
      </c>
      <c r="I337" s="74">
        <v>1.1000000000000001</v>
      </c>
      <c r="J337" s="111">
        <v>-0.12048409</v>
      </c>
      <c r="K337" s="111">
        <v>0.13852774100000001</v>
      </c>
      <c r="L337" s="121">
        <v>0.39072121199999998</v>
      </c>
      <c r="M337" s="121">
        <v>0.17320891499999999</v>
      </c>
    </row>
    <row r="338" spans="1:13" x14ac:dyDescent="0.3">
      <c r="A338" s="74" t="s">
        <v>895</v>
      </c>
      <c r="B338" s="74">
        <v>0.16</v>
      </c>
      <c r="C338" s="121">
        <v>0.66</v>
      </c>
      <c r="D338" s="121">
        <v>0.32</v>
      </c>
      <c r="E338" s="74">
        <v>1.01</v>
      </c>
      <c r="F338" s="74">
        <v>0.47</v>
      </c>
      <c r="G338" s="121">
        <v>0.24</v>
      </c>
      <c r="H338" s="121">
        <v>0.24</v>
      </c>
      <c r="I338" s="74">
        <v>0.85</v>
      </c>
      <c r="J338" s="111">
        <v>-0.157953866</v>
      </c>
      <c r="K338" s="111">
        <v>0.124698139</v>
      </c>
      <c r="L338" s="121">
        <v>0.21413400899999999</v>
      </c>
      <c r="M338" s="121">
        <v>0.111317387</v>
      </c>
    </row>
    <row r="339" spans="1:13" x14ac:dyDescent="0.3">
      <c r="A339" s="74" t="s">
        <v>896</v>
      </c>
      <c r="B339" s="74">
        <v>0.21</v>
      </c>
      <c r="C339" s="121">
        <v>0.3</v>
      </c>
      <c r="D339" s="121">
        <v>0.19</v>
      </c>
      <c r="E339" s="74">
        <v>0.96</v>
      </c>
      <c r="F339" s="74">
        <v>0.74</v>
      </c>
      <c r="G339" s="121">
        <v>0.01</v>
      </c>
      <c r="H339" s="121">
        <v>0.02</v>
      </c>
      <c r="I339" s="74">
        <v>1.1200000000000001</v>
      </c>
      <c r="J339" s="111">
        <v>-0.23744388699999999</v>
      </c>
      <c r="K339" s="111">
        <v>9.2810909999999996E-2</v>
      </c>
      <c r="L339" s="121">
        <v>1.529196E-2</v>
      </c>
      <c r="M339" s="121">
        <v>1.5736126E-2</v>
      </c>
    </row>
    <row r="340" spans="1:13" x14ac:dyDescent="0.3">
      <c r="A340" s="74" t="s">
        <v>897</v>
      </c>
      <c r="B340" s="74">
        <v>-0.81</v>
      </c>
      <c r="C340" s="121">
        <v>0.04</v>
      </c>
      <c r="D340" s="121">
        <v>0.05</v>
      </c>
      <c r="E340" s="74">
        <v>1.03</v>
      </c>
      <c r="F340" s="74">
        <v>-0.73</v>
      </c>
      <c r="G340" s="121">
        <v>0.08</v>
      </c>
      <c r="H340" s="121">
        <v>0.11</v>
      </c>
      <c r="I340" s="74">
        <v>1.1200000000000001</v>
      </c>
      <c r="J340" s="111">
        <v>0.38466415700000001</v>
      </c>
      <c r="K340" s="111">
        <v>0.16323987300000001</v>
      </c>
      <c r="L340" s="121">
        <v>2.4540378000000002E-2</v>
      </c>
      <c r="M340" s="121">
        <v>2.1620258E-2</v>
      </c>
    </row>
    <row r="341" spans="1:13" x14ac:dyDescent="0.3">
      <c r="A341" s="74" t="s">
        <v>898</v>
      </c>
      <c r="B341" s="74">
        <v>0.21</v>
      </c>
      <c r="C341" s="121">
        <v>0.69</v>
      </c>
      <c r="D341" s="121">
        <v>0.33</v>
      </c>
      <c r="E341" s="74">
        <v>1.03</v>
      </c>
      <c r="F341" s="74">
        <v>-0.04</v>
      </c>
      <c r="G341" s="121">
        <v>0.93</v>
      </c>
      <c r="H341" s="121">
        <v>0.59</v>
      </c>
      <c r="I341" s="74">
        <v>0.36</v>
      </c>
      <c r="J341" s="111">
        <v>-4.1508420999999997E-2</v>
      </c>
      <c r="K341" s="111">
        <v>0.20391789399999999</v>
      </c>
      <c r="L341" s="121">
        <v>0.83995162899999998</v>
      </c>
      <c r="M341" s="121">
        <v>0.30433053300000001</v>
      </c>
    </row>
    <row r="342" spans="1:13" x14ac:dyDescent="0.3">
      <c r="A342" s="74" t="s">
        <v>899</v>
      </c>
      <c r="B342" s="74">
        <v>0.36</v>
      </c>
      <c r="C342" s="121">
        <v>0.15</v>
      </c>
      <c r="D342" s="121">
        <v>0.11</v>
      </c>
      <c r="E342" s="74">
        <v>0.67</v>
      </c>
      <c r="F342" s="74">
        <v>0.88</v>
      </c>
      <c r="G342" s="121">
        <v>2.8999999999999998E-3</v>
      </c>
      <c r="H342" s="121">
        <v>0.01</v>
      </c>
      <c r="I342" s="74">
        <v>1.17</v>
      </c>
      <c r="J342" s="111">
        <v>-0.311242191</v>
      </c>
      <c r="K342" s="111">
        <v>9.6559291000000005E-2</v>
      </c>
      <c r="L342" s="121">
        <v>2.8517149999999999E-3</v>
      </c>
      <c r="M342" s="121">
        <v>4.5779430000000001E-3</v>
      </c>
    </row>
    <row r="343" spans="1:13" x14ac:dyDescent="0.3">
      <c r="A343" s="74" t="s">
        <v>900</v>
      </c>
      <c r="B343" s="74">
        <v>0.03</v>
      </c>
      <c r="C343" s="121">
        <v>0.89</v>
      </c>
      <c r="D343" s="121">
        <v>0.38</v>
      </c>
      <c r="E343" s="74">
        <v>0.57999999999999996</v>
      </c>
      <c r="F343" s="74">
        <v>0.17</v>
      </c>
      <c r="G343" s="121">
        <v>0.51</v>
      </c>
      <c r="H343" s="121">
        <v>0.4</v>
      </c>
      <c r="I343" s="74">
        <v>0.53</v>
      </c>
      <c r="J343" s="111">
        <v>-5.1433330999999999E-2</v>
      </c>
      <c r="K343" s="111">
        <v>9.9106470000000002E-2</v>
      </c>
      <c r="L343" s="121">
        <v>0.60724450100000005</v>
      </c>
      <c r="M343" s="121">
        <v>0.23935838300000001</v>
      </c>
    </row>
    <row r="344" spans="1:13" x14ac:dyDescent="0.3">
      <c r="A344" s="74" t="s">
        <v>901</v>
      </c>
      <c r="B344" s="74">
        <v>0.06</v>
      </c>
      <c r="C344" s="121">
        <v>0.71</v>
      </c>
      <c r="D344" s="121">
        <v>0.33</v>
      </c>
      <c r="E344" s="74">
        <v>0.87</v>
      </c>
      <c r="F344" s="74">
        <v>-0.03</v>
      </c>
      <c r="G344" s="121">
        <v>0.89</v>
      </c>
      <c r="H344" s="121">
        <v>0.56999999999999995</v>
      </c>
      <c r="I344" s="74">
        <v>0.3</v>
      </c>
      <c r="J344" s="111">
        <v>-8.4589769999999995E-3</v>
      </c>
      <c r="K344" s="111">
        <v>6.8974321000000005E-2</v>
      </c>
      <c r="L344" s="121">
        <v>0.90313642299999997</v>
      </c>
      <c r="M344" s="121">
        <v>0.31759936900000002</v>
      </c>
    </row>
    <row r="345" spans="1:13" x14ac:dyDescent="0.3">
      <c r="A345" s="74" t="s">
        <v>902</v>
      </c>
      <c r="B345" s="74">
        <v>0.09</v>
      </c>
      <c r="C345" s="121">
        <v>0.32</v>
      </c>
      <c r="D345" s="121">
        <v>0.19</v>
      </c>
      <c r="E345" s="74">
        <v>0.82</v>
      </c>
      <c r="F345" s="74">
        <v>0.21</v>
      </c>
      <c r="G345" s="121">
        <v>0.27</v>
      </c>
      <c r="H345" s="121">
        <v>0.27</v>
      </c>
      <c r="I345" s="74">
        <v>0.88</v>
      </c>
      <c r="J345" s="111">
        <v>-7.5006525000000004E-2</v>
      </c>
      <c r="K345" s="111">
        <v>5.7233216000000003E-2</v>
      </c>
      <c r="L345" s="121">
        <v>0.19906085600000001</v>
      </c>
      <c r="M345" s="121">
        <v>0.105446462</v>
      </c>
    </row>
    <row r="346" spans="1:13" x14ac:dyDescent="0.3">
      <c r="A346" s="74" t="s">
        <v>903</v>
      </c>
      <c r="B346" s="74">
        <v>-0.15</v>
      </c>
      <c r="C346" s="121">
        <v>0.17</v>
      </c>
      <c r="D346" s="121">
        <v>0.13</v>
      </c>
      <c r="E346" s="74">
        <v>0.93</v>
      </c>
      <c r="F346" s="74">
        <v>0</v>
      </c>
      <c r="G346" s="121">
        <v>0.99</v>
      </c>
      <c r="H346" s="121">
        <v>0.6</v>
      </c>
      <c r="I346" s="74">
        <v>0.66</v>
      </c>
      <c r="J346" s="111">
        <v>3.8669884000000002E-2</v>
      </c>
      <c r="K346" s="111">
        <v>4.4014605999999998E-2</v>
      </c>
      <c r="L346" s="121">
        <v>0.38598729199999998</v>
      </c>
      <c r="M346" s="121">
        <v>0.172579237</v>
      </c>
    </row>
    <row r="347" spans="1:13" x14ac:dyDescent="0.3">
      <c r="A347" s="74" t="s">
        <v>904</v>
      </c>
      <c r="B347" s="74">
        <v>0.67</v>
      </c>
      <c r="C347" s="121">
        <v>0.39</v>
      </c>
      <c r="D347" s="121">
        <v>0.22</v>
      </c>
      <c r="E347" s="74">
        <v>1.02</v>
      </c>
      <c r="F347" s="74">
        <v>0.76</v>
      </c>
      <c r="G347" s="121">
        <v>0.21</v>
      </c>
      <c r="H347" s="121">
        <v>0.22</v>
      </c>
      <c r="I347" s="74">
        <v>0.8</v>
      </c>
      <c r="J347" s="111">
        <v>-0.35807119500000001</v>
      </c>
      <c r="K347" s="111">
        <v>0.30028190300000002</v>
      </c>
      <c r="L347" s="121">
        <v>0.241589005</v>
      </c>
      <c r="M347" s="121">
        <v>0.12304238200000001</v>
      </c>
    </row>
    <row r="348" spans="1:13" x14ac:dyDescent="0.3">
      <c r="A348" s="74" t="s">
        <v>905</v>
      </c>
      <c r="B348" s="74">
        <v>0.94</v>
      </c>
      <c r="C348" s="121">
        <v>0.12</v>
      </c>
      <c r="D348" s="121">
        <v>0.1</v>
      </c>
      <c r="E348" s="74">
        <v>0.99</v>
      </c>
      <c r="F348" s="74">
        <v>1.69</v>
      </c>
      <c r="G348" s="121">
        <v>0.01</v>
      </c>
      <c r="H348" s="121">
        <v>0.02</v>
      </c>
      <c r="I348" s="74">
        <v>1.39</v>
      </c>
      <c r="J348" s="111">
        <v>-0.65767898599999997</v>
      </c>
      <c r="K348" s="111">
        <v>0.24893826499999999</v>
      </c>
      <c r="L348" s="121">
        <v>1.2504035E-2</v>
      </c>
      <c r="M348" s="121">
        <v>1.3474689E-2</v>
      </c>
    </row>
    <row r="349" spans="1:13" x14ac:dyDescent="0.3">
      <c r="A349" s="74" t="s">
        <v>906</v>
      </c>
      <c r="B349" s="74">
        <v>-0.41</v>
      </c>
      <c r="C349" s="121">
        <v>0.01</v>
      </c>
      <c r="D349" s="121">
        <v>0.03</v>
      </c>
      <c r="E349" s="74">
        <v>1.07</v>
      </c>
      <c r="F349" s="74">
        <v>-0.36</v>
      </c>
      <c r="G349" s="121">
        <v>0.1</v>
      </c>
      <c r="H349" s="121">
        <v>0.12</v>
      </c>
      <c r="I349" s="74">
        <v>0.69</v>
      </c>
      <c r="J349" s="111">
        <v>0.19331649100000001</v>
      </c>
      <c r="K349" s="111">
        <v>0.20685995500000001</v>
      </c>
      <c r="L349" s="121">
        <v>0.35033378199999998</v>
      </c>
      <c r="M349" s="121">
        <v>0.16199688800000001</v>
      </c>
    </row>
    <row r="350" spans="1:13" x14ac:dyDescent="0.3">
      <c r="A350" s="74" t="s">
        <v>907</v>
      </c>
      <c r="B350" s="74">
        <v>1.32</v>
      </c>
      <c r="C350" s="121">
        <v>0.01</v>
      </c>
      <c r="D350" s="121">
        <v>0.02</v>
      </c>
      <c r="E350" s="74">
        <v>1.1399999999999999</v>
      </c>
      <c r="F350" s="74">
        <v>0.83</v>
      </c>
      <c r="G350" s="121">
        <v>0.09</v>
      </c>
      <c r="H350" s="121">
        <v>0.12</v>
      </c>
      <c r="I350" s="74">
        <v>0.91</v>
      </c>
      <c r="J350" s="111">
        <v>-0.53675655300000003</v>
      </c>
      <c r="K350" s="111">
        <v>0.187362524</v>
      </c>
      <c r="L350" s="121">
        <v>7.2045620000000003E-3</v>
      </c>
      <c r="M350" s="121">
        <v>9.0311669999999997E-3</v>
      </c>
    </row>
    <row r="351" spans="1:13" x14ac:dyDescent="0.3">
      <c r="A351" s="74" t="s">
        <v>908</v>
      </c>
      <c r="B351" s="74">
        <v>-1.19</v>
      </c>
      <c r="C351" s="121">
        <v>3.0000000000000001E-3</v>
      </c>
      <c r="D351" s="121">
        <v>0.01</v>
      </c>
      <c r="E351" s="74">
        <v>1.1299999999999999</v>
      </c>
      <c r="F351" s="74">
        <v>-0.88</v>
      </c>
      <c r="G351" s="121">
        <v>0.02</v>
      </c>
      <c r="H351" s="121">
        <v>0.05</v>
      </c>
      <c r="I351" s="74">
        <v>1.26</v>
      </c>
      <c r="J351" s="111">
        <v>0.51964755699999998</v>
      </c>
      <c r="K351" s="111">
        <v>0.149408867</v>
      </c>
      <c r="L351" s="121">
        <v>1.4390889999999999E-3</v>
      </c>
      <c r="M351" s="121">
        <v>2.8212229999999999E-3</v>
      </c>
    </row>
    <row r="352" spans="1:13" x14ac:dyDescent="0.3">
      <c r="A352" s="74" t="s">
        <v>909</v>
      </c>
      <c r="B352" s="74">
        <v>-0.52</v>
      </c>
      <c r="C352" s="121">
        <v>0.34</v>
      </c>
      <c r="D352" s="121">
        <v>0.2</v>
      </c>
      <c r="E352" s="74">
        <v>0.8</v>
      </c>
      <c r="F352" s="74">
        <v>-0.78</v>
      </c>
      <c r="G352" s="121">
        <v>0.15</v>
      </c>
      <c r="H352" s="121">
        <v>0.17</v>
      </c>
      <c r="I352" s="74">
        <v>0.63</v>
      </c>
      <c r="J352" s="111">
        <v>0.32414717999999998</v>
      </c>
      <c r="K352" s="111">
        <v>0.22863958300000001</v>
      </c>
      <c r="L352" s="121">
        <v>0.165646077</v>
      </c>
      <c r="M352" s="121">
        <v>9.3254711000000004E-2</v>
      </c>
    </row>
    <row r="353" spans="1:13" x14ac:dyDescent="0.3">
      <c r="A353" s="74" t="s">
        <v>910</v>
      </c>
      <c r="B353" s="74">
        <v>0.11</v>
      </c>
      <c r="C353" s="121">
        <v>0.86</v>
      </c>
      <c r="D353" s="121">
        <v>0.38</v>
      </c>
      <c r="E353" s="74">
        <v>1.19</v>
      </c>
      <c r="F353" s="74">
        <v>0.93</v>
      </c>
      <c r="G353" s="121">
        <v>0.04</v>
      </c>
      <c r="H353" s="121">
        <v>7.0000000000000007E-2</v>
      </c>
      <c r="I353" s="74">
        <v>1.03</v>
      </c>
      <c r="J353" s="111">
        <v>-0.25891386599999999</v>
      </c>
      <c r="K353" s="111">
        <v>0.20434105999999999</v>
      </c>
      <c r="L353" s="121">
        <v>0.214000672</v>
      </c>
      <c r="M353" s="121">
        <v>0.111317387</v>
      </c>
    </row>
    <row r="354" spans="1:13" x14ac:dyDescent="0.3">
      <c r="A354" s="74" t="s">
        <v>911</v>
      </c>
      <c r="B354" s="74">
        <v>-0.48</v>
      </c>
      <c r="C354" s="121">
        <v>0.04</v>
      </c>
      <c r="D354" s="121">
        <v>0.05</v>
      </c>
      <c r="E354" s="74">
        <v>1</v>
      </c>
      <c r="F354" s="74">
        <v>-0.31</v>
      </c>
      <c r="G354" s="121">
        <v>0.17</v>
      </c>
      <c r="H354" s="121">
        <v>0.19</v>
      </c>
      <c r="I354" s="74">
        <v>0.55000000000000004</v>
      </c>
      <c r="J354" s="111">
        <v>0.19735947400000001</v>
      </c>
      <c r="K354" s="111">
        <v>8.3971660000000004E-2</v>
      </c>
      <c r="L354" s="121">
        <v>2.4887336999999999E-2</v>
      </c>
      <c r="M354" s="121">
        <v>2.1849266999999999E-2</v>
      </c>
    </row>
    <row r="355" spans="1:13" x14ac:dyDescent="0.3">
      <c r="A355" s="74" t="s">
        <v>912</v>
      </c>
      <c r="B355" s="74">
        <v>-0.48</v>
      </c>
      <c r="C355" s="121">
        <v>0.12</v>
      </c>
      <c r="D355" s="121">
        <v>0.1</v>
      </c>
      <c r="E355" s="74">
        <v>0.89</v>
      </c>
      <c r="F355" s="74">
        <v>-0.48</v>
      </c>
      <c r="G355" s="121">
        <v>0.13</v>
      </c>
      <c r="H355" s="121">
        <v>0.16</v>
      </c>
      <c r="I355" s="74">
        <v>0.7</v>
      </c>
      <c r="J355" s="111">
        <v>0.24087940399999999</v>
      </c>
      <c r="K355" s="111">
        <v>0.12362888399999999</v>
      </c>
      <c r="L355" s="121">
        <v>5.9911951999999997E-2</v>
      </c>
      <c r="M355" s="121">
        <v>4.2736139999999999E-2</v>
      </c>
    </row>
    <row r="356" spans="1:13" x14ac:dyDescent="0.3">
      <c r="A356" s="74" t="s">
        <v>913</v>
      </c>
      <c r="B356" s="74">
        <v>-0.77</v>
      </c>
      <c r="C356" s="121">
        <v>2.3000000000000001E-4</v>
      </c>
      <c r="D356" s="121">
        <v>2.3999999999999998E-3</v>
      </c>
      <c r="E356" s="74">
        <v>1.36</v>
      </c>
      <c r="F356" s="74">
        <v>-0.61</v>
      </c>
      <c r="G356" s="121">
        <v>4.2999999999999999E-4</v>
      </c>
      <c r="H356" s="121">
        <v>3.2000000000000002E-3</v>
      </c>
      <c r="I356" s="74">
        <v>1.46</v>
      </c>
      <c r="J356" s="111">
        <v>0.34601585899999998</v>
      </c>
      <c r="K356" s="111">
        <v>6.9267695000000004E-2</v>
      </c>
      <c r="L356" s="121">
        <v>1.8701800000000001E-5</v>
      </c>
      <c r="M356" s="121">
        <v>1.3811100000000001E-4</v>
      </c>
    </row>
    <row r="357" spans="1:13" x14ac:dyDescent="0.3">
      <c r="A357" s="74" t="s">
        <v>914</v>
      </c>
      <c r="B357" s="74">
        <v>-0.43</v>
      </c>
      <c r="C357" s="121">
        <v>0.03</v>
      </c>
      <c r="D357" s="121">
        <v>0.04</v>
      </c>
      <c r="E357" s="74">
        <v>1.05</v>
      </c>
      <c r="F357" s="74">
        <v>-0.43</v>
      </c>
      <c r="G357" s="121">
        <v>0.03</v>
      </c>
      <c r="H357" s="121">
        <v>0.06</v>
      </c>
      <c r="I357" s="74">
        <v>1.06</v>
      </c>
      <c r="J357" s="111">
        <v>0.21286643</v>
      </c>
      <c r="K357" s="111">
        <v>8.0103525999999994E-2</v>
      </c>
      <c r="L357" s="121">
        <v>1.2043095E-2</v>
      </c>
      <c r="M357" s="121">
        <v>1.3147245E-2</v>
      </c>
    </row>
    <row r="358" spans="1:13" x14ac:dyDescent="0.3">
      <c r="A358" s="74" t="s">
        <v>915</v>
      </c>
      <c r="B358" s="74">
        <v>0.89</v>
      </c>
      <c r="C358" s="121">
        <v>0.02</v>
      </c>
      <c r="D358" s="121">
        <v>0.03</v>
      </c>
      <c r="E358" s="74">
        <v>0.98</v>
      </c>
      <c r="F358" s="74">
        <v>0.89</v>
      </c>
      <c r="G358" s="121">
        <v>0.03</v>
      </c>
      <c r="H358" s="121">
        <v>0.06</v>
      </c>
      <c r="I358" s="74">
        <v>1.04</v>
      </c>
      <c r="J358" s="111">
        <v>-0.44598469699999999</v>
      </c>
      <c r="K358" s="111">
        <v>0.14563346299999999</v>
      </c>
      <c r="L358" s="121">
        <v>4.3475290000000002E-3</v>
      </c>
      <c r="M358" s="121">
        <v>6.2023219999999997E-3</v>
      </c>
    </row>
    <row r="359" spans="1:13" x14ac:dyDescent="0.3">
      <c r="A359" s="74" t="s">
        <v>916</v>
      </c>
      <c r="B359" s="74">
        <v>0.06</v>
      </c>
      <c r="C359" s="121">
        <v>0.86</v>
      </c>
      <c r="D359" s="121">
        <v>0.38</v>
      </c>
      <c r="E359" s="74">
        <v>0.3</v>
      </c>
      <c r="F359" s="74">
        <v>-0.26</v>
      </c>
      <c r="G359" s="121">
        <v>0.39</v>
      </c>
      <c r="H359" s="121">
        <v>0.33</v>
      </c>
      <c r="I359" s="74">
        <v>1.01</v>
      </c>
      <c r="J359" s="111">
        <v>5.0747648999999999E-2</v>
      </c>
      <c r="K359" s="111">
        <v>0.12565436099999999</v>
      </c>
      <c r="L359" s="121">
        <v>0.68891588699999995</v>
      </c>
      <c r="M359" s="121">
        <v>0.26530356700000002</v>
      </c>
    </row>
    <row r="360" spans="1:13" x14ac:dyDescent="0.3">
      <c r="A360" s="74" t="s">
        <v>917</v>
      </c>
      <c r="B360" s="74">
        <v>-0.37</v>
      </c>
      <c r="C360" s="121">
        <v>0.19</v>
      </c>
      <c r="D360" s="121">
        <v>0.14000000000000001</v>
      </c>
      <c r="E360" s="74">
        <v>0.75</v>
      </c>
      <c r="F360" s="74">
        <v>-0.46</v>
      </c>
      <c r="G360" s="121">
        <v>0.08</v>
      </c>
      <c r="H360" s="121">
        <v>0.11</v>
      </c>
      <c r="I360" s="74">
        <v>0.74</v>
      </c>
      <c r="J360" s="111">
        <v>0.20703290799999999</v>
      </c>
      <c r="K360" s="111">
        <v>0.10292782</v>
      </c>
      <c r="L360" s="121">
        <v>5.2504677E-2</v>
      </c>
      <c r="M360" s="121">
        <v>3.8660555999999999E-2</v>
      </c>
    </row>
    <row r="361" spans="1:13" x14ac:dyDescent="0.3">
      <c r="A361" s="74" t="s">
        <v>918</v>
      </c>
      <c r="B361" s="74">
        <v>-0.3</v>
      </c>
      <c r="C361" s="121">
        <v>0.13</v>
      </c>
      <c r="D361" s="121">
        <v>0.11</v>
      </c>
      <c r="E361" s="74">
        <v>0.91</v>
      </c>
      <c r="F361" s="74">
        <v>-0.34</v>
      </c>
      <c r="G361" s="121">
        <v>7.0000000000000007E-2</v>
      </c>
      <c r="H361" s="121">
        <v>0.1</v>
      </c>
      <c r="I361" s="74">
        <v>0.76</v>
      </c>
      <c r="J361" s="111">
        <v>0.16076478299999999</v>
      </c>
      <c r="K361" s="111">
        <v>7.4845149999999999E-2</v>
      </c>
      <c r="L361" s="121">
        <v>3.9152476999999998E-2</v>
      </c>
      <c r="M361" s="121">
        <v>3.1011621E-2</v>
      </c>
    </row>
    <row r="362" spans="1:13" x14ac:dyDescent="0.3">
      <c r="A362" s="74" t="s">
        <v>919</v>
      </c>
      <c r="B362" s="74">
        <v>-0.19</v>
      </c>
      <c r="C362" s="121">
        <v>0.04</v>
      </c>
      <c r="D362" s="121">
        <v>0.05</v>
      </c>
      <c r="E362" s="74">
        <v>1.01</v>
      </c>
      <c r="F362" s="74">
        <v>-0.04</v>
      </c>
      <c r="G362" s="121">
        <v>0.63</v>
      </c>
      <c r="H362" s="121">
        <v>0.46</v>
      </c>
      <c r="I362" s="74">
        <v>0.53</v>
      </c>
      <c r="J362" s="111">
        <v>5.7881045999999998E-2</v>
      </c>
      <c r="K362" s="111">
        <v>4.0165412999999997E-2</v>
      </c>
      <c r="L362" s="121">
        <v>0.15898801800000001</v>
      </c>
      <c r="M362" s="121">
        <v>9.0316399000000006E-2</v>
      </c>
    </row>
    <row r="363" spans="1:13" x14ac:dyDescent="0.3">
      <c r="A363" s="74" t="s">
        <v>920</v>
      </c>
      <c r="B363" s="74">
        <v>-0.45</v>
      </c>
      <c r="C363" s="121">
        <v>0.45</v>
      </c>
      <c r="D363" s="121">
        <v>0.24</v>
      </c>
      <c r="E363" s="74">
        <v>0.82</v>
      </c>
      <c r="F363" s="74">
        <v>-1.23</v>
      </c>
      <c r="G363" s="121">
        <v>0.05</v>
      </c>
      <c r="H363" s="121">
        <v>0.08</v>
      </c>
      <c r="I363" s="74">
        <v>0.9</v>
      </c>
      <c r="J363" s="111">
        <v>0.421007943</v>
      </c>
      <c r="K363" s="111">
        <v>0.25172994900000001</v>
      </c>
      <c r="L363" s="121">
        <v>0.103890353</v>
      </c>
      <c r="M363" s="121">
        <v>6.4568150000000005E-2</v>
      </c>
    </row>
    <row r="364" spans="1:13" x14ac:dyDescent="0.3">
      <c r="A364" s="74" t="s">
        <v>921</v>
      </c>
      <c r="B364" s="74">
        <v>0.49</v>
      </c>
      <c r="C364" s="121">
        <v>0.43</v>
      </c>
      <c r="D364" s="121">
        <v>0.24</v>
      </c>
      <c r="E364" s="74">
        <v>0.44</v>
      </c>
      <c r="F364" s="74">
        <v>0.83</v>
      </c>
      <c r="G364" s="121">
        <v>0.21</v>
      </c>
      <c r="H364" s="121">
        <v>0.22</v>
      </c>
      <c r="I364" s="74">
        <v>0.72</v>
      </c>
      <c r="J364" s="111">
        <v>-0.32935372699999999</v>
      </c>
      <c r="K364" s="111">
        <v>0.285358369</v>
      </c>
      <c r="L364" s="121">
        <v>0.25671853100000003</v>
      </c>
      <c r="M364" s="121">
        <v>0.12917579900000001</v>
      </c>
    </row>
    <row r="365" spans="1:13" x14ac:dyDescent="0.3">
      <c r="A365" s="74" t="s">
        <v>922</v>
      </c>
      <c r="B365" s="74">
        <v>1.23</v>
      </c>
      <c r="C365" s="121">
        <v>2.5999999999999999E-3</v>
      </c>
      <c r="D365" s="121">
        <v>0.01</v>
      </c>
      <c r="E365" s="74">
        <v>1.1499999999999999</v>
      </c>
      <c r="F365" s="74">
        <v>1.43</v>
      </c>
      <c r="G365" s="121">
        <v>1E-4</v>
      </c>
      <c r="H365" s="121">
        <v>1.1999999999999999E-3</v>
      </c>
      <c r="I365" s="74">
        <v>1.43</v>
      </c>
      <c r="J365" s="111">
        <v>-0.66460365700000001</v>
      </c>
      <c r="K365" s="111">
        <v>0.14386789799999999</v>
      </c>
      <c r="L365" s="121">
        <v>5.6341500000000003E-5</v>
      </c>
      <c r="M365" s="121">
        <v>2.77385E-4</v>
      </c>
    </row>
    <row r="366" spans="1:13" x14ac:dyDescent="0.3">
      <c r="A366" s="74" t="s">
        <v>923</v>
      </c>
      <c r="B366" s="74">
        <v>-1.05</v>
      </c>
      <c r="C366" s="121">
        <v>2.6000000000000001E-6</v>
      </c>
      <c r="D366" s="121">
        <v>1E-4</v>
      </c>
      <c r="E366" s="74">
        <v>1.62</v>
      </c>
      <c r="F366" s="74">
        <v>-0.85</v>
      </c>
      <c r="G366" s="121">
        <v>1.8E-5</v>
      </c>
      <c r="H366" s="121">
        <v>3.6999999999999999E-4</v>
      </c>
      <c r="I366" s="74">
        <v>1.53</v>
      </c>
      <c r="J366" s="111">
        <v>0.475616445</v>
      </c>
      <c r="K366" s="111">
        <v>6.5680611E-2</v>
      </c>
      <c r="L366" s="121">
        <v>2.6375400000000001E-8</v>
      </c>
      <c r="M366" s="121">
        <v>7.3600000000000003E-7</v>
      </c>
    </row>
    <row r="367" spans="1:13" x14ac:dyDescent="0.3">
      <c r="A367" s="74" t="s">
        <v>924</v>
      </c>
      <c r="B367" s="74">
        <v>1.27</v>
      </c>
      <c r="C367" s="121">
        <v>0.01</v>
      </c>
      <c r="D367" s="121">
        <v>0.03</v>
      </c>
      <c r="E367" s="74">
        <v>1.1000000000000001</v>
      </c>
      <c r="F367" s="74">
        <v>1.39</v>
      </c>
      <c r="G367" s="121">
        <v>2E-3</v>
      </c>
      <c r="H367" s="121">
        <v>0.01</v>
      </c>
      <c r="I367" s="74">
        <v>1.22</v>
      </c>
      <c r="J367" s="111">
        <v>-0.66383415800000001</v>
      </c>
      <c r="K367" s="111">
        <v>0.16587840500000001</v>
      </c>
      <c r="L367" s="121">
        <v>3.3461599999999998E-4</v>
      </c>
      <c r="M367" s="121">
        <v>1.000211E-3</v>
      </c>
    </row>
    <row r="368" spans="1:13" x14ac:dyDescent="0.3">
      <c r="A368" s="74" t="s">
        <v>925</v>
      </c>
      <c r="B368" s="74">
        <v>-0.92</v>
      </c>
      <c r="C368" s="121">
        <v>0.03</v>
      </c>
      <c r="D368" s="121">
        <v>0.04</v>
      </c>
      <c r="E368" s="74">
        <v>0.92</v>
      </c>
      <c r="F368" s="74">
        <v>-1.03</v>
      </c>
      <c r="G368" s="121">
        <v>0.02</v>
      </c>
      <c r="H368" s="121">
        <v>0.05</v>
      </c>
      <c r="I368" s="74">
        <v>0.91</v>
      </c>
      <c r="J368" s="111">
        <v>0.48802853499999999</v>
      </c>
      <c r="K368" s="111">
        <v>0.19108742300000001</v>
      </c>
      <c r="L368" s="121">
        <v>1.5453807E-2</v>
      </c>
      <c r="M368" s="121">
        <v>1.5773382999999998E-2</v>
      </c>
    </row>
    <row r="369" spans="1:13" x14ac:dyDescent="0.3">
      <c r="A369" s="74" t="s">
        <v>926</v>
      </c>
      <c r="B369" s="74">
        <v>0.13</v>
      </c>
      <c r="C369" s="121">
        <v>0.5</v>
      </c>
      <c r="D369" s="121">
        <v>0.26</v>
      </c>
      <c r="E369" s="74">
        <v>0.47</v>
      </c>
      <c r="F369" s="74">
        <v>0.36</v>
      </c>
      <c r="G369" s="121">
        <v>7.0000000000000007E-2</v>
      </c>
      <c r="H369" s="121">
        <v>0.11</v>
      </c>
      <c r="I369" s="74">
        <v>0.77</v>
      </c>
      <c r="J369" s="111">
        <v>-0.12177829599999999</v>
      </c>
      <c r="K369" s="111">
        <v>7.4141685999999998E-2</v>
      </c>
      <c r="L369" s="121">
        <v>0.109981512</v>
      </c>
      <c r="M369" s="121">
        <v>6.7849986000000001E-2</v>
      </c>
    </row>
    <row r="370" spans="1:13" x14ac:dyDescent="0.3">
      <c r="A370" s="74" t="s">
        <v>927</v>
      </c>
      <c r="B370" s="74">
        <v>0.14000000000000001</v>
      </c>
      <c r="C370" s="121">
        <v>0.79</v>
      </c>
      <c r="D370" s="121">
        <v>0.35</v>
      </c>
      <c r="E370" s="74">
        <v>0.87</v>
      </c>
      <c r="F370" s="74">
        <v>-0.36</v>
      </c>
      <c r="G370" s="121">
        <v>0.51</v>
      </c>
      <c r="H370" s="121">
        <v>0.4</v>
      </c>
      <c r="I370" s="74">
        <v>1.1200000000000001</v>
      </c>
      <c r="J370" s="111">
        <v>5.6141333000000002E-2</v>
      </c>
      <c r="K370" s="111">
        <v>0.2390968</v>
      </c>
      <c r="L370" s="121">
        <v>0.81581031000000004</v>
      </c>
      <c r="M370" s="121">
        <v>0.29973804999999998</v>
      </c>
    </row>
    <row r="371" spans="1:13" x14ac:dyDescent="0.3">
      <c r="A371" s="74" t="s">
        <v>928</v>
      </c>
      <c r="B371" s="74">
        <v>-0.75</v>
      </c>
      <c r="C371" s="121">
        <v>0.32</v>
      </c>
      <c r="D371" s="121">
        <v>0.19</v>
      </c>
      <c r="E371" s="74">
        <v>0.87</v>
      </c>
      <c r="F371" s="74">
        <v>-1.87</v>
      </c>
      <c r="G371" s="121">
        <v>3.2000000000000002E-3</v>
      </c>
      <c r="H371" s="121">
        <v>0.01</v>
      </c>
      <c r="I371" s="74">
        <v>1.2</v>
      </c>
      <c r="J371" s="111">
        <v>0.65443367200000002</v>
      </c>
      <c r="K371" s="111">
        <v>0.24338599299999999</v>
      </c>
      <c r="L371" s="121">
        <v>1.1152608E-2</v>
      </c>
      <c r="M371" s="121">
        <v>1.2436335999999999E-2</v>
      </c>
    </row>
    <row r="372" spans="1:13" x14ac:dyDescent="0.3">
      <c r="A372" s="74" t="s">
        <v>929</v>
      </c>
      <c r="B372" s="74">
        <v>-0.21</v>
      </c>
      <c r="C372" s="121">
        <v>0.19</v>
      </c>
      <c r="D372" s="121">
        <v>0.14000000000000001</v>
      </c>
      <c r="E372" s="74">
        <v>0.57999999999999996</v>
      </c>
      <c r="F372" s="74">
        <v>0.02</v>
      </c>
      <c r="G372" s="121">
        <v>0.92</v>
      </c>
      <c r="H372" s="121">
        <v>0.59</v>
      </c>
      <c r="I372" s="74">
        <v>0.22</v>
      </c>
      <c r="J372" s="111">
        <v>4.8037492000000001E-2</v>
      </c>
      <c r="K372" s="111">
        <v>7.9104666000000004E-2</v>
      </c>
      <c r="L372" s="121">
        <v>0.547831183</v>
      </c>
      <c r="M372" s="121">
        <v>0.222578268</v>
      </c>
    </row>
    <row r="373" spans="1:13" x14ac:dyDescent="0.3">
      <c r="A373" s="74" t="s">
        <v>930</v>
      </c>
      <c r="B373" s="74">
        <v>-0.24</v>
      </c>
      <c r="C373" s="121">
        <v>0.13</v>
      </c>
      <c r="D373" s="121">
        <v>0.11</v>
      </c>
      <c r="E373" s="74">
        <v>0.68</v>
      </c>
      <c r="F373" s="74">
        <v>-0.04</v>
      </c>
      <c r="G373" s="121">
        <v>0.85</v>
      </c>
      <c r="H373" s="121">
        <v>0.56000000000000005</v>
      </c>
      <c r="I373" s="74">
        <v>0.19</v>
      </c>
      <c r="J373" s="111">
        <v>7.0207069999999996E-2</v>
      </c>
      <c r="K373" s="111">
        <v>7.4751835000000003E-2</v>
      </c>
      <c r="L373" s="121">
        <v>0.35445113499999997</v>
      </c>
      <c r="M373" s="121">
        <v>0.16295980900000001</v>
      </c>
    </row>
    <row r="374" spans="1:13" x14ac:dyDescent="0.3">
      <c r="A374" s="74" t="s">
        <v>931</v>
      </c>
      <c r="B374" s="74">
        <v>0.14000000000000001</v>
      </c>
      <c r="C374" s="121">
        <v>0.7</v>
      </c>
      <c r="D374" s="121">
        <v>0.33</v>
      </c>
      <c r="E374" s="74">
        <v>0.32</v>
      </c>
      <c r="F374" s="74">
        <v>0.15</v>
      </c>
      <c r="G374" s="121">
        <v>0.72</v>
      </c>
      <c r="H374" s="121">
        <v>0.5</v>
      </c>
      <c r="I374" s="74">
        <v>0.23</v>
      </c>
      <c r="J374" s="111">
        <v>-7.059733E-2</v>
      </c>
      <c r="K374" s="111">
        <v>0.157704805</v>
      </c>
      <c r="L374" s="121">
        <v>0.65732724200000003</v>
      </c>
      <c r="M374" s="121">
        <v>0.25430881799999999</v>
      </c>
    </row>
    <row r="375" spans="1:13" x14ac:dyDescent="0.3">
      <c r="A375" s="74" t="s">
        <v>932</v>
      </c>
      <c r="B375" s="74">
        <v>0.06</v>
      </c>
      <c r="C375" s="121">
        <v>0.73</v>
      </c>
      <c r="D375" s="121">
        <v>0.34</v>
      </c>
      <c r="E375" s="74">
        <v>0.42</v>
      </c>
      <c r="F375" s="74">
        <v>0.08</v>
      </c>
      <c r="G375" s="121">
        <v>0.7</v>
      </c>
      <c r="H375" s="121">
        <v>0.49</v>
      </c>
      <c r="I375" s="74">
        <v>0.3</v>
      </c>
      <c r="J375" s="111">
        <v>-3.4898473999999999E-2</v>
      </c>
      <c r="K375" s="111">
        <v>7.6167552999999999E-2</v>
      </c>
      <c r="L375" s="121">
        <v>0.64982590900000003</v>
      </c>
      <c r="M375" s="121">
        <v>0.25257420200000003</v>
      </c>
    </row>
    <row r="376" spans="1:13" x14ac:dyDescent="0.3">
      <c r="A376" s="74" t="s">
        <v>933</v>
      </c>
      <c r="B376" s="74">
        <v>0.5</v>
      </c>
      <c r="C376" s="121">
        <v>0.01</v>
      </c>
      <c r="D376" s="121">
        <v>0.03</v>
      </c>
      <c r="E376" s="74">
        <v>1.1100000000000001</v>
      </c>
      <c r="F376" s="74">
        <v>0.81</v>
      </c>
      <c r="G376" s="121">
        <v>2.8E-3</v>
      </c>
      <c r="H376" s="121">
        <v>0.01</v>
      </c>
      <c r="I376" s="74">
        <v>1.19</v>
      </c>
      <c r="J376" s="111">
        <v>-0.32743515200000001</v>
      </c>
      <c r="K376" s="111">
        <v>9.8470279999999993E-2</v>
      </c>
      <c r="L376" s="121">
        <v>2.1741400000000002E-3</v>
      </c>
      <c r="M376" s="121">
        <v>3.7648180000000001E-3</v>
      </c>
    </row>
    <row r="377" spans="1:13" x14ac:dyDescent="0.3">
      <c r="A377" s="74" t="s">
        <v>934</v>
      </c>
      <c r="B377" s="74">
        <v>1.66</v>
      </c>
      <c r="C377" s="121">
        <v>5.6999999999999998E-4</v>
      </c>
      <c r="D377" s="121">
        <v>4.4000000000000003E-3</v>
      </c>
      <c r="E377" s="74">
        <v>1.38</v>
      </c>
      <c r="F377" s="74">
        <v>2.38</v>
      </c>
      <c r="G377" s="121">
        <v>5.1E-8</v>
      </c>
      <c r="H377" s="121">
        <v>4.5000000000000001E-6</v>
      </c>
      <c r="I377" s="74">
        <v>1.93</v>
      </c>
      <c r="J377" s="111">
        <v>-1.009398483</v>
      </c>
      <c r="K377" s="111">
        <v>0.160425291</v>
      </c>
      <c r="L377" s="121">
        <v>4.0953100000000002E-7</v>
      </c>
      <c r="M377" s="121">
        <v>7.4499999999999998E-6</v>
      </c>
    </row>
    <row r="378" spans="1:13" x14ac:dyDescent="0.3">
      <c r="A378" s="74" t="s">
        <v>935</v>
      </c>
      <c r="B378" s="74">
        <v>0.54</v>
      </c>
      <c r="C378" s="121">
        <v>0.1</v>
      </c>
      <c r="D378" s="121">
        <v>0.09</v>
      </c>
      <c r="E378" s="74">
        <v>0.83</v>
      </c>
      <c r="F378" s="74">
        <v>0.57999999999999996</v>
      </c>
      <c r="G378" s="121">
        <v>0.11</v>
      </c>
      <c r="H378" s="121">
        <v>0.14000000000000001</v>
      </c>
      <c r="I378" s="74">
        <v>0.79</v>
      </c>
      <c r="J378" s="111">
        <v>-0.27932215799999999</v>
      </c>
      <c r="K378" s="111">
        <v>0.12905672100000001</v>
      </c>
      <c r="L378" s="121">
        <v>3.7773137999999998E-2</v>
      </c>
      <c r="M378" s="121">
        <v>3.0109046E-2</v>
      </c>
    </row>
    <row r="379" spans="1:13" x14ac:dyDescent="0.3">
      <c r="A379" s="74" t="s">
        <v>936</v>
      </c>
      <c r="B379" s="74">
        <v>1.59</v>
      </c>
      <c r="C379" s="121">
        <v>0.01</v>
      </c>
      <c r="D379" s="121">
        <v>0.02</v>
      </c>
      <c r="E379" s="74">
        <v>1.1100000000000001</v>
      </c>
      <c r="F379" s="74">
        <v>1.3</v>
      </c>
      <c r="G379" s="121">
        <v>0.03</v>
      </c>
      <c r="H379" s="121">
        <v>0.06</v>
      </c>
      <c r="I379" s="74">
        <v>1.04</v>
      </c>
      <c r="J379" s="111">
        <v>-0.72205999300000001</v>
      </c>
      <c r="K379" s="111">
        <v>0.24653995100000001</v>
      </c>
      <c r="L379" s="121">
        <v>6.1273630000000003E-3</v>
      </c>
      <c r="M379" s="121">
        <v>7.8897540000000006E-3</v>
      </c>
    </row>
    <row r="380" spans="1:13" x14ac:dyDescent="0.3">
      <c r="A380" s="74" t="s">
        <v>937</v>
      </c>
      <c r="B380" s="74">
        <v>0.25</v>
      </c>
      <c r="C380" s="121">
        <v>0.23</v>
      </c>
      <c r="D380" s="121">
        <v>0.15</v>
      </c>
      <c r="E380" s="74">
        <v>0.87</v>
      </c>
      <c r="F380" s="74">
        <v>0.1</v>
      </c>
      <c r="G380" s="121">
        <v>0.72</v>
      </c>
      <c r="H380" s="121">
        <v>0.5</v>
      </c>
      <c r="I380" s="74">
        <v>0.21</v>
      </c>
      <c r="J380" s="111">
        <v>-8.6229244999999996E-2</v>
      </c>
      <c r="K380" s="111">
        <v>9.7093203000000003E-2</v>
      </c>
      <c r="L380" s="121">
        <v>0.38091043099999999</v>
      </c>
      <c r="M380" s="121">
        <v>0.17170864299999999</v>
      </c>
    </row>
    <row r="381" spans="1:13" x14ac:dyDescent="0.3">
      <c r="A381" s="74" t="s">
        <v>938</v>
      </c>
      <c r="B381" s="74">
        <v>0.3</v>
      </c>
      <c r="C381" s="121">
        <v>0.21</v>
      </c>
      <c r="D381" s="121">
        <v>0.14000000000000001</v>
      </c>
      <c r="E381" s="74">
        <v>0.67</v>
      </c>
      <c r="F381" s="74">
        <v>0.23</v>
      </c>
      <c r="G381" s="121">
        <v>0.49</v>
      </c>
      <c r="H381" s="121">
        <v>0.39</v>
      </c>
      <c r="I381" s="74">
        <v>1.1299999999999999</v>
      </c>
      <c r="J381" s="111">
        <v>-0.132877309</v>
      </c>
      <c r="K381" s="111">
        <v>0.118807018</v>
      </c>
      <c r="L381" s="121">
        <v>0.27145925999999998</v>
      </c>
      <c r="M381" s="121">
        <v>0.13417309399999999</v>
      </c>
    </row>
    <row r="382" spans="1:13" x14ac:dyDescent="0.3">
      <c r="A382" s="74" t="s">
        <v>939</v>
      </c>
      <c r="B382" s="74">
        <v>0.68</v>
      </c>
      <c r="C382" s="121">
        <v>0.02</v>
      </c>
      <c r="D382" s="121">
        <v>0.03</v>
      </c>
      <c r="E382" s="74">
        <v>1.05</v>
      </c>
      <c r="F382" s="74">
        <v>0.56999999999999995</v>
      </c>
      <c r="G382" s="121">
        <v>0.12</v>
      </c>
      <c r="H382" s="121">
        <v>0.14000000000000001</v>
      </c>
      <c r="I382" s="74">
        <v>1.1399999999999999</v>
      </c>
      <c r="J382" s="111">
        <v>-0.31435490300000002</v>
      </c>
      <c r="K382" s="111">
        <v>0.13240084299999999</v>
      </c>
      <c r="L382" s="121">
        <v>2.3555020999999999E-2</v>
      </c>
      <c r="M382" s="121">
        <v>2.1122724999999998E-2</v>
      </c>
    </row>
    <row r="383" spans="1:13" x14ac:dyDescent="0.3">
      <c r="A383" s="74" t="s">
        <v>940</v>
      </c>
      <c r="B383" s="74">
        <v>0.7</v>
      </c>
      <c r="C383" s="121">
        <v>0.02</v>
      </c>
      <c r="D383" s="121">
        <v>0.03</v>
      </c>
      <c r="E383" s="74">
        <v>0.98</v>
      </c>
      <c r="F383" s="74">
        <v>0.62</v>
      </c>
      <c r="G383" s="121">
        <v>0.03</v>
      </c>
      <c r="H383" s="121">
        <v>0.06</v>
      </c>
      <c r="I383" s="74">
        <v>0.89</v>
      </c>
      <c r="J383" s="111">
        <v>-0.33025095100000001</v>
      </c>
      <c r="K383" s="111">
        <v>0.121823192</v>
      </c>
      <c r="L383" s="121">
        <v>1.0965529E-2</v>
      </c>
      <c r="M383" s="121">
        <v>1.2346652E-2</v>
      </c>
    </row>
    <row r="384" spans="1:13" x14ac:dyDescent="0.3">
      <c r="A384" s="74" t="s">
        <v>941</v>
      </c>
      <c r="B384" s="74">
        <v>0.17</v>
      </c>
      <c r="C384" s="121">
        <v>0.75</v>
      </c>
      <c r="D384" s="121">
        <v>0.34</v>
      </c>
      <c r="E384" s="74">
        <v>0.96</v>
      </c>
      <c r="F384" s="74">
        <v>-0.25</v>
      </c>
      <c r="G384" s="121">
        <v>0.62</v>
      </c>
      <c r="H384" s="121">
        <v>0.46</v>
      </c>
      <c r="I384" s="74">
        <v>1.18</v>
      </c>
      <c r="J384" s="111">
        <v>2.1832817000000001E-2</v>
      </c>
      <c r="K384" s="111">
        <v>0.23028000000000001</v>
      </c>
      <c r="L384" s="121">
        <v>0.92503921600000005</v>
      </c>
      <c r="M384" s="121">
        <v>0.32321412100000002</v>
      </c>
    </row>
    <row r="385" spans="1:13" x14ac:dyDescent="0.3">
      <c r="A385" s="74" t="s">
        <v>942</v>
      </c>
      <c r="B385" s="74">
        <v>-0.52</v>
      </c>
      <c r="C385" s="121">
        <v>7.0000000000000007E-2</v>
      </c>
      <c r="D385" s="121">
        <v>7.0000000000000007E-2</v>
      </c>
      <c r="E385" s="74">
        <v>0.76</v>
      </c>
      <c r="F385" s="74">
        <v>-0.8</v>
      </c>
      <c r="G385" s="121">
        <v>0.04</v>
      </c>
      <c r="H385" s="121">
        <v>7.0000000000000007E-2</v>
      </c>
      <c r="I385" s="74">
        <v>0.86</v>
      </c>
      <c r="J385" s="111">
        <v>0.33162228799999999</v>
      </c>
      <c r="K385" s="111">
        <v>0.134758715</v>
      </c>
      <c r="L385" s="121">
        <v>1.9261915000000001E-2</v>
      </c>
      <c r="M385" s="121">
        <v>1.8673433999999999E-2</v>
      </c>
    </row>
    <row r="386" spans="1:13" x14ac:dyDescent="0.3">
      <c r="A386" s="74" t="s">
        <v>943</v>
      </c>
      <c r="B386" s="74">
        <v>-0.01</v>
      </c>
      <c r="C386" s="121">
        <v>0.93</v>
      </c>
      <c r="D386" s="121">
        <v>0.39</v>
      </c>
      <c r="E386" s="74">
        <v>0.3</v>
      </c>
      <c r="F386" s="74">
        <v>0.28999999999999998</v>
      </c>
      <c r="G386" s="121">
        <v>0.26</v>
      </c>
      <c r="H386" s="121">
        <v>0.25</v>
      </c>
      <c r="I386" s="74">
        <v>0.46</v>
      </c>
      <c r="J386" s="111">
        <v>-6.8101552999999995E-2</v>
      </c>
      <c r="K386" s="111">
        <v>9.3972109999999998E-2</v>
      </c>
      <c r="L386" s="121">
        <v>0.47374371999999998</v>
      </c>
      <c r="M386" s="121">
        <v>0.20059183799999999</v>
      </c>
    </row>
    <row r="387" spans="1:13" x14ac:dyDescent="0.3">
      <c r="A387" s="74" t="s">
        <v>944</v>
      </c>
      <c r="B387" s="74">
        <v>0.12</v>
      </c>
      <c r="C387" s="121">
        <v>0.36</v>
      </c>
      <c r="D387" s="121">
        <v>0.21</v>
      </c>
      <c r="E387" s="74">
        <v>0.64</v>
      </c>
      <c r="F387" s="74">
        <v>0.16</v>
      </c>
      <c r="G387" s="121">
        <v>0.44</v>
      </c>
      <c r="H387" s="121">
        <v>0.36</v>
      </c>
      <c r="I387" s="74">
        <v>0.37</v>
      </c>
      <c r="J387" s="111">
        <v>-7.1127207999999997E-2</v>
      </c>
      <c r="K387" s="111">
        <v>7.0249026000000006E-2</v>
      </c>
      <c r="L387" s="121">
        <v>0.31866513499999999</v>
      </c>
      <c r="M387" s="121">
        <v>0.15211543799999999</v>
      </c>
    </row>
    <row r="388" spans="1:13" x14ac:dyDescent="0.3">
      <c r="A388" s="74" t="s">
        <v>945</v>
      </c>
      <c r="B388" s="74">
        <v>0.5</v>
      </c>
      <c r="C388" s="121">
        <v>0.14000000000000001</v>
      </c>
      <c r="D388" s="121">
        <v>0.11</v>
      </c>
      <c r="E388" s="74">
        <v>0.82</v>
      </c>
      <c r="F388" s="74">
        <v>0.56000000000000005</v>
      </c>
      <c r="G388" s="121">
        <v>0.13</v>
      </c>
      <c r="H388" s="121">
        <v>0.15</v>
      </c>
      <c r="I388" s="74">
        <v>0.65</v>
      </c>
      <c r="J388" s="111">
        <v>-0.26586546100000003</v>
      </c>
      <c r="K388" s="111">
        <v>0.14370100199999999</v>
      </c>
      <c r="L388" s="121">
        <v>7.3266242999999995E-2</v>
      </c>
      <c r="M388" s="121">
        <v>5.0125917999999998E-2</v>
      </c>
    </row>
    <row r="389" spans="1:13" x14ac:dyDescent="0.3">
      <c r="A389" s="74" t="s">
        <v>946</v>
      </c>
      <c r="B389" s="74">
        <v>0.27</v>
      </c>
      <c r="C389" s="121">
        <v>0.11</v>
      </c>
      <c r="D389" s="121">
        <v>0.1</v>
      </c>
      <c r="E389" s="74">
        <v>0.83</v>
      </c>
      <c r="F389" s="74">
        <v>0.39</v>
      </c>
      <c r="G389" s="121">
        <v>0.06</v>
      </c>
      <c r="H389" s="121">
        <v>0.09</v>
      </c>
      <c r="I389" s="74">
        <v>0.79</v>
      </c>
      <c r="J389" s="111">
        <v>-0.163283398</v>
      </c>
      <c r="K389" s="111">
        <v>7.2730542999999995E-2</v>
      </c>
      <c r="L389" s="121">
        <v>3.1585925000000001E-2</v>
      </c>
      <c r="M389" s="121">
        <v>2.6436066000000001E-2</v>
      </c>
    </row>
    <row r="390" spans="1:13" x14ac:dyDescent="0.3">
      <c r="A390" s="74" t="s">
        <v>947</v>
      </c>
      <c r="B390" s="74">
        <v>0.44</v>
      </c>
      <c r="C390" s="121">
        <v>0.04</v>
      </c>
      <c r="D390" s="121">
        <v>0.05</v>
      </c>
      <c r="E390" s="74">
        <v>0.87</v>
      </c>
      <c r="F390" s="74">
        <v>0.54</v>
      </c>
      <c r="G390" s="121">
        <v>0.05</v>
      </c>
      <c r="H390" s="121">
        <v>0.08</v>
      </c>
      <c r="I390" s="74">
        <v>0.8</v>
      </c>
      <c r="J390" s="111">
        <v>-0.243842171</v>
      </c>
      <c r="K390" s="111">
        <v>9.2250940000000003E-2</v>
      </c>
      <c r="L390" s="121">
        <v>1.2464263999999999E-2</v>
      </c>
      <c r="M390" s="121">
        <v>1.3474689E-2</v>
      </c>
    </row>
    <row r="391" spans="1:13" x14ac:dyDescent="0.3">
      <c r="A391" s="74" t="s">
        <v>948</v>
      </c>
      <c r="B391" s="74">
        <v>0.02</v>
      </c>
      <c r="C391" s="121">
        <v>0.93</v>
      </c>
      <c r="D391" s="121">
        <v>0.39</v>
      </c>
      <c r="E391" s="74">
        <v>0.28000000000000003</v>
      </c>
      <c r="F391" s="74">
        <v>7.0000000000000007E-2</v>
      </c>
      <c r="G391" s="121">
        <v>0.81</v>
      </c>
      <c r="H391" s="121">
        <v>0.54</v>
      </c>
      <c r="I391" s="74">
        <v>0.31</v>
      </c>
      <c r="J391" s="111">
        <v>-2.1824349999999999E-2</v>
      </c>
      <c r="K391" s="111">
        <v>0.100455842</v>
      </c>
      <c r="L391" s="121">
        <v>0.82934871099999996</v>
      </c>
      <c r="M391" s="121">
        <v>0.301358615</v>
      </c>
    </row>
    <row r="392" spans="1:13" x14ac:dyDescent="0.3">
      <c r="A392" s="74" t="s">
        <v>949</v>
      </c>
      <c r="B392" s="74">
        <v>0.17</v>
      </c>
      <c r="C392" s="121">
        <v>0.64</v>
      </c>
      <c r="D392" s="121">
        <v>0.31</v>
      </c>
      <c r="E392" s="74">
        <v>0.83</v>
      </c>
      <c r="F392" s="74">
        <v>0.19</v>
      </c>
      <c r="G392" s="121">
        <v>0.61</v>
      </c>
      <c r="H392" s="121">
        <v>0.45</v>
      </c>
      <c r="I392" s="74">
        <v>0.26</v>
      </c>
      <c r="J392" s="111">
        <v>-8.7945845999999994E-2</v>
      </c>
      <c r="K392" s="111">
        <v>0.15232399099999999</v>
      </c>
      <c r="L392" s="121">
        <v>0.56761454600000005</v>
      </c>
      <c r="M392" s="121">
        <v>0.22766887799999999</v>
      </c>
    </row>
    <row r="393" spans="1:13" x14ac:dyDescent="0.3">
      <c r="A393" s="74" t="s">
        <v>950</v>
      </c>
      <c r="B393" s="74">
        <v>0.83</v>
      </c>
      <c r="C393" s="121">
        <v>0.08</v>
      </c>
      <c r="D393" s="121">
        <v>7.0000000000000007E-2</v>
      </c>
      <c r="E393" s="74">
        <v>0.93</v>
      </c>
      <c r="F393" s="74">
        <v>1.0900000000000001</v>
      </c>
      <c r="G393" s="121">
        <v>0.05</v>
      </c>
      <c r="H393" s="121">
        <v>0.08</v>
      </c>
      <c r="I393" s="74">
        <v>0.87</v>
      </c>
      <c r="J393" s="111">
        <v>-0.48089625000000003</v>
      </c>
      <c r="K393" s="111">
        <v>0.198025335</v>
      </c>
      <c r="L393" s="121">
        <v>2.0776894000000001E-2</v>
      </c>
      <c r="M393" s="121">
        <v>1.9461744999999999E-2</v>
      </c>
    </row>
    <row r="394" spans="1:13" x14ac:dyDescent="0.3">
      <c r="A394" s="74" t="s">
        <v>951</v>
      </c>
      <c r="B394" s="74">
        <v>-0.51</v>
      </c>
      <c r="C394" s="121">
        <v>0.21</v>
      </c>
      <c r="D394" s="121">
        <v>0.15</v>
      </c>
      <c r="E394" s="74">
        <v>0.87</v>
      </c>
      <c r="F394" s="74">
        <v>-1.01</v>
      </c>
      <c r="G394" s="121">
        <v>0.01</v>
      </c>
      <c r="H394" s="121">
        <v>0.03</v>
      </c>
      <c r="I394" s="74">
        <v>1.78</v>
      </c>
      <c r="J394" s="111">
        <v>0.37890260100000001</v>
      </c>
      <c r="K394" s="111">
        <v>0.15411359499999999</v>
      </c>
      <c r="L394" s="121">
        <v>1.9364525E-2</v>
      </c>
      <c r="M394" s="121">
        <v>1.8700705000000001E-2</v>
      </c>
    </row>
    <row r="395" spans="1:13" x14ac:dyDescent="0.3">
      <c r="A395" s="74" t="s">
        <v>952</v>
      </c>
      <c r="B395" s="74">
        <v>1.33</v>
      </c>
      <c r="C395" s="121">
        <v>0.09</v>
      </c>
      <c r="D395" s="121">
        <v>0.08</v>
      </c>
      <c r="E395" s="74">
        <v>0.79</v>
      </c>
      <c r="F395" s="74">
        <v>1.23</v>
      </c>
      <c r="G395" s="121">
        <v>0.13</v>
      </c>
      <c r="H395" s="121">
        <v>0.15</v>
      </c>
      <c r="I395" s="74">
        <v>0.64</v>
      </c>
      <c r="J395" s="111">
        <v>-0.64039845500000003</v>
      </c>
      <c r="K395" s="111">
        <v>0.34527799300000001</v>
      </c>
      <c r="L395" s="121">
        <v>7.2588041000000006E-2</v>
      </c>
      <c r="M395" s="121">
        <v>4.9934039E-2</v>
      </c>
    </row>
    <row r="396" spans="1:13" x14ac:dyDescent="0.3">
      <c r="A396" s="74" t="s">
        <v>953</v>
      </c>
      <c r="B396" s="74">
        <v>-0.08</v>
      </c>
      <c r="C396" s="121">
        <v>0.84</v>
      </c>
      <c r="D396" s="121">
        <v>0.37</v>
      </c>
      <c r="E396" s="74">
        <v>0.51</v>
      </c>
      <c r="F396" s="74">
        <v>0.03</v>
      </c>
      <c r="G396" s="121">
        <v>0.94</v>
      </c>
      <c r="H396" s="121">
        <v>0.59</v>
      </c>
      <c r="I396" s="74">
        <v>7.0000000000000007E-2</v>
      </c>
      <c r="J396" s="111">
        <v>1.2772514E-2</v>
      </c>
      <c r="K396" s="111">
        <v>0.18406939899999999</v>
      </c>
      <c r="L396" s="121">
        <v>0.94509823599999998</v>
      </c>
      <c r="M396" s="121">
        <v>0.32651350000000001</v>
      </c>
    </row>
    <row r="397" spans="1:13" x14ac:dyDescent="0.3">
      <c r="A397" s="74" t="s">
        <v>954</v>
      </c>
      <c r="B397" s="74">
        <v>0.1</v>
      </c>
      <c r="C397" s="121">
        <v>0.5</v>
      </c>
      <c r="D397" s="121">
        <v>0.26</v>
      </c>
      <c r="E397" s="74">
        <v>1.05</v>
      </c>
      <c r="F397" s="74">
        <v>0.11</v>
      </c>
      <c r="G397" s="121">
        <v>0.48</v>
      </c>
      <c r="H397" s="121">
        <v>0.38</v>
      </c>
      <c r="I397" s="74">
        <v>0.4</v>
      </c>
      <c r="J397" s="111">
        <v>-5.2251921999999999E-2</v>
      </c>
      <c r="K397" s="111">
        <v>6.0130487000000003E-2</v>
      </c>
      <c r="L397" s="121">
        <v>0.39113692300000003</v>
      </c>
      <c r="M397" s="121">
        <v>0.17320891499999999</v>
      </c>
    </row>
    <row r="398" spans="1:13" x14ac:dyDescent="0.3">
      <c r="A398" s="74" t="s">
        <v>955</v>
      </c>
      <c r="B398" s="74">
        <v>-0.02</v>
      </c>
      <c r="C398" s="121">
        <v>0.91</v>
      </c>
      <c r="D398" s="121">
        <v>0.39</v>
      </c>
      <c r="E398" s="74">
        <v>0.83</v>
      </c>
      <c r="F398" s="74">
        <v>-0.09</v>
      </c>
      <c r="G398" s="121">
        <v>0.61</v>
      </c>
      <c r="H398" s="121">
        <v>0.45</v>
      </c>
      <c r="I398" s="74">
        <v>0.26</v>
      </c>
      <c r="J398" s="111">
        <v>2.8352135000000001E-2</v>
      </c>
      <c r="K398" s="111">
        <v>8.0725144999999998E-2</v>
      </c>
      <c r="L398" s="121">
        <v>0.72765724499999995</v>
      </c>
      <c r="M398" s="121">
        <v>0.27599000400000001</v>
      </c>
    </row>
    <row r="399" spans="1:13" x14ac:dyDescent="0.3">
      <c r="A399" s="74" t="s">
        <v>956</v>
      </c>
      <c r="B399" s="74">
        <v>0.79</v>
      </c>
      <c r="C399" s="121">
        <v>0.15</v>
      </c>
      <c r="D399" s="121">
        <v>0.12</v>
      </c>
      <c r="E399" s="74">
        <v>0.57999999999999996</v>
      </c>
      <c r="F399" s="74">
        <v>0.23</v>
      </c>
      <c r="G399" s="121">
        <v>0.72</v>
      </c>
      <c r="H399" s="121">
        <v>0.5</v>
      </c>
      <c r="I399" s="74">
        <v>0.22</v>
      </c>
      <c r="J399" s="111">
        <v>-0.25384329300000003</v>
      </c>
      <c r="K399" s="111">
        <v>0.228612858</v>
      </c>
      <c r="L399" s="121">
        <v>0.27486806000000003</v>
      </c>
      <c r="M399" s="121">
        <v>0.13507877300000001</v>
      </c>
    </row>
    <row r="400" spans="1:13" x14ac:dyDescent="0.3">
      <c r="A400" s="74" t="s">
        <v>957</v>
      </c>
      <c r="B400" s="74">
        <v>1.23</v>
      </c>
      <c r="C400" s="121">
        <v>0.02</v>
      </c>
      <c r="D400" s="121">
        <v>0.03</v>
      </c>
      <c r="E400" s="74">
        <v>0.91</v>
      </c>
      <c r="F400" s="74">
        <v>0.9</v>
      </c>
      <c r="G400" s="121">
        <v>0.12</v>
      </c>
      <c r="H400" s="121">
        <v>0.15</v>
      </c>
      <c r="I400" s="74">
        <v>0.64</v>
      </c>
      <c r="J400" s="111">
        <v>-0.53264341800000004</v>
      </c>
      <c r="K400" s="111">
        <v>0.22798242099999999</v>
      </c>
      <c r="L400" s="121">
        <v>2.5695716E-2</v>
      </c>
      <c r="M400" s="121">
        <v>2.2247807000000001E-2</v>
      </c>
    </row>
    <row r="401" spans="1:13" x14ac:dyDescent="0.3">
      <c r="A401" s="74" t="s">
        <v>958</v>
      </c>
      <c r="B401" s="74">
        <v>0.3</v>
      </c>
      <c r="C401" s="121">
        <v>0.36</v>
      </c>
      <c r="D401" s="121">
        <v>0.21</v>
      </c>
      <c r="E401" s="74">
        <v>0.74</v>
      </c>
      <c r="F401" s="74">
        <v>0.28000000000000003</v>
      </c>
      <c r="G401" s="121">
        <v>0.47</v>
      </c>
      <c r="H401" s="121">
        <v>0.38</v>
      </c>
      <c r="I401" s="74">
        <v>0.77</v>
      </c>
      <c r="J401" s="111">
        <v>-0.14610161099999999</v>
      </c>
      <c r="K401" s="111">
        <v>0.15470225100000001</v>
      </c>
      <c r="L401" s="121">
        <v>0.351826317</v>
      </c>
      <c r="M401" s="121">
        <v>0.16238799000000001</v>
      </c>
    </row>
    <row r="402" spans="1:13" x14ac:dyDescent="0.3">
      <c r="A402" s="74" t="s">
        <v>959</v>
      </c>
      <c r="B402" s="74">
        <v>1.1399999999999999</v>
      </c>
      <c r="C402" s="121">
        <v>0.01</v>
      </c>
      <c r="D402" s="121">
        <v>0.02</v>
      </c>
      <c r="E402" s="74">
        <v>1.35</v>
      </c>
      <c r="F402" s="74">
        <v>0.49</v>
      </c>
      <c r="G402" s="121">
        <v>0.3</v>
      </c>
      <c r="H402" s="121">
        <v>0.28000000000000003</v>
      </c>
      <c r="I402" s="74">
        <v>0.56000000000000005</v>
      </c>
      <c r="J402" s="111">
        <v>-0.40606713</v>
      </c>
      <c r="K402" s="111">
        <v>0.18526716500000001</v>
      </c>
      <c r="L402" s="121">
        <v>3.5556690000000002E-2</v>
      </c>
      <c r="M402" s="121">
        <v>2.9080873E-2</v>
      </c>
    </row>
    <row r="403" spans="1:13" x14ac:dyDescent="0.3">
      <c r="A403" s="74" t="s">
        <v>960</v>
      </c>
      <c r="B403" s="74">
        <v>0.01</v>
      </c>
      <c r="C403" s="121">
        <v>0.95</v>
      </c>
      <c r="D403" s="121">
        <v>0.4</v>
      </c>
      <c r="E403" s="74">
        <v>0.4</v>
      </c>
      <c r="F403" s="74">
        <v>0.25</v>
      </c>
      <c r="G403" s="121">
        <v>0.01</v>
      </c>
      <c r="H403" s="121">
        <v>0.04</v>
      </c>
      <c r="I403" s="74">
        <v>1.01</v>
      </c>
      <c r="J403" s="111">
        <v>-6.4045589E-2</v>
      </c>
      <c r="K403" s="111">
        <v>5.0280659999999998E-2</v>
      </c>
      <c r="L403" s="121">
        <v>0.21164645500000001</v>
      </c>
      <c r="M403" s="121">
        <v>0.11048171499999999</v>
      </c>
    </row>
    <row r="404" spans="1:13" x14ac:dyDescent="0.3">
      <c r="A404" s="74" t="s">
        <v>961</v>
      </c>
      <c r="B404" s="74">
        <v>0.23</v>
      </c>
      <c r="C404" s="121">
        <v>0.43</v>
      </c>
      <c r="D404" s="121">
        <v>0.24</v>
      </c>
      <c r="E404" s="74">
        <v>0.61</v>
      </c>
      <c r="F404" s="74">
        <v>0.56999999999999995</v>
      </c>
      <c r="G404" s="121">
        <v>0.04</v>
      </c>
      <c r="H404" s="121">
        <v>7.0000000000000007E-2</v>
      </c>
      <c r="I404" s="74">
        <v>0.88</v>
      </c>
      <c r="J404" s="111">
        <v>-0.19982082500000001</v>
      </c>
      <c r="K404" s="111">
        <v>0.11927394600000001</v>
      </c>
      <c r="L404" s="121">
        <v>0.103325399</v>
      </c>
      <c r="M404" s="121">
        <v>6.4568150000000005E-2</v>
      </c>
    </row>
    <row r="405" spans="1:13" x14ac:dyDescent="0.3">
      <c r="A405" s="74" t="s">
        <v>962</v>
      </c>
      <c r="B405" s="74">
        <v>0.27</v>
      </c>
      <c r="C405" s="121">
        <v>0.06</v>
      </c>
      <c r="D405" s="121">
        <v>0.06</v>
      </c>
      <c r="E405" s="74">
        <v>1.06</v>
      </c>
      <c r="F405" s="74">
        <v>0.4</v>
      </c>
      <c r="G405" s="121">
        <v>0.01</v>
      </c>
      <c r="H405" s="121">
        <v>0.03</v>
      </c>
      <c r="I405" s="74">
        <v>1.08</v>
      </c>
      <c r="J405" s="111">
        <v>-0.166105907</v>
      </c>
      <c r="K405" s="111">
        <v>6.0607266E-2</v>
      </c>
      <c r="L405" s="121">
        <v>9.8186690000000004E-3</v>
      </c>
      <c r="M405" s="121">
        <v>1.1413619E-2</v>
      </c>
    </row>
    <row r="406" spans="1:13" x14ac:dyDescent="0.3">
      <c r="A406" s="74" t="s">
        <v>963</v>
      </c>
      <c r="B406" s="74">
        <v>7.0000000000000007E-2</v>
      </c>
      <c r="C406" s="121">
        <v>0.55000000000000004</v>
      </c>
      <c r="D406" s="121">
        <v>0.28000000000000003</v>
      </c>
      <c r="E406" s="74">
        <v>0.83</v>
      </c>
      <c r="F406" s="74">
        <v>-0.08</v>
      </c>
      <c r="G406" s="121">
        <v>0.6</v>
      </c>
      <c r="H406" s="121">
        <v>0.45</v>
      </c>
      <c r="I406" s="74">
        <v>0.74</v>
      </c>
      <c r="J406" s="111">
        <v>2.9470260000000002E-3</v>
      </c>
      <c r="K406" s="111">
        <v>5.6710360000000001E-2</v>
      </c>
      <c r="L406" s="121">
        <v>0.95886887200000004</v>
      </c>
      <c r="M406" s="121">
        <v>0.32801042400000002</v>
      </c>
    </row>
    <row r="407" spans="1:13" x14ac:dyDescent="0.3">
      <c r="A407" s="74" t="s">
        <v>964</v>
      </c>
      <c r="B407" s="74">
        <v>-0.23</v>
      </c>
      <c r="C407" s="121">
        <v>0.1</v>
      </c>
      <c r="D407" s="121">
        <v>0.09</v>
      </c>
      <c r="E407" s="74">
        <v>0.87</v>
      </c>
      <c r="F407" s="74">
        <v>0.01</v>
      </c>
      <c r="G407" s="121">
        <v>0.96</v>
      </c>
      <c r="H407" s="121">
        <v>0.59</v>
      </c>
      <c r="I407" s="74">
        <v>0.21</v>
      </c>
      <c r="J407" s="111">
        <v>5.5503795000000002E-2</v>
      </c>
      <c r="K407" s="111">
        <v>6.4357010000000006E-2</v>
      </c>
      <c r="L407" s="121">
        <v>0.394672146</v>
      </c>
      <c r="M407" s="121">
        <v>0.17416011200000001</v>
      </c>
    </row>
    <row r="408" spans="1:13" x14ac:dyDescent="0.3">
      <c r="A408" s="74" t="s">
        <v>965</v>
      </c>
      <c r="B408" s="74">
        <v>-1</v>
      </c>
      <c r="C408" s="121">
        <v>0.03</v>
      </c>
      <c r="D408" s="121">
        <v>0.04</v>
      </c>
      <c r="E408" s="74">
        <v>0.86</v>
      </c>
      <c r="F408" s="74">
        <v>-0.37</v>
      </c>
      <c r="G408" s="121">
        <v>0.44</v>
      </c>
      <c r="H408" s="121">
        <v>0.36</v>
      </c>
      <c r="I408" s="74">
        <v>0.93</v>
      </c>
      <c r="J408" s="111">
        <v>0.34220271800000002</v>
      </c>
      <c r="K408" s="111">
        <v>0.19126991700000001</v>
      </c>
      <c r="L408" s="121">
        <v>8.2780065999999999E-2</v>
      </c>
      <c r="M408" s="121">
        <v>5.4986801000000002E-2</v>
      </c>
    </row>
    <row r="409" spans="1:13" x14ac:dyDescent="0.3">
      <c r="A409" s="74" t="s">
        <v>966</v>
      </c>
      <c r="B409" s="74">
        <v>1.26</v>
      </c>
      <c r="C409" s="121">
        <v>0.03</v>
      </c>
      <c r="D409" s="121">
        <v>0.04</v>
      </c>
      <c r="E409" s="74">
        <v>0.89</v>
      </c>
      <c r="F409" s="74">
        <v>1.05</v>
      </c>
      <c r="G409" s="121">
        <v>0.03</v>
      </c>
      <c r="H409" s="121">
        <v>0.06</v>
      </c>
      <c r="I409" s="74">
        <v>0.94</v>
      </c>
      <c r="J409" s="111">
        <v>-0.57727462699999998</v>
      </c>
      <c r="K409" s="111">
        <v>0.22199152699999999</v>
      </c>
      <c r="L409" s="121">
        <v>1.3823752999999999E-2</v>
      </c>
      <c r="M409" s="121">
        <v>1.4645429E-2</v>
      </c>
    </row>
    <row r="410" spans="1:13" x14ac:dyDescent="0.3">
      <c r="A410" s="74" t="s">
        <v>967</v>
      </c>
      <c r="B410" s="74">
        <v>-0.2</v>
      </c>
      <c r="C410" s="121">
        <v>0.65</v>
      </c>
      <c r="D410" s="121">
        <v>0.31</v>
      </c>
      <c r="E410" s="74">
        <v>0.35</v>
      </c>
      <c r="F410" s="74">
        <v>0.08</v>
      </c>
      <c r="G410" s="121">
        <v>0.86</v>
      </c>
      <c r="H410" s="121">
        <v>0.56000000000000005</v>
      </c>
      <c r="I410" s="74">
        <v>0.4</v>
      </c>
      <c r="J410" s="111">
        <v>3.0983323E-2</v>
      </c>
      <c r="K410" s="111">
        <v>0.20492491800000001</v>
      </c>
      <c r="L410" s="121">
        <v>0.88074353299999997</v>
      </c>
      <c r="M410" s="121">
        <v>0.31294189700000002</v>
      </c>
    </row>
    <row r="411" spans="1:13" x14ac:dyDescent="0.3">
      <c r="A411" s="74" t="s">
        <v>968</v>
      </c>
      <c r="B411" s="74">
        <v>0.39</v>
      </c>
      <c r="C411" s="121">
        <v>0.28999999999999998</v>
      </c>
      <c r="D411" s="121">
        <v>0.18</v>
      </c>
      <c r="E411" s="74">
        <v>0.7</v>
      </c>
      <c r="F411" s="74">
        <v>0.35</v>
      </c>
      <c r="G411" s="121">
        <v>0.43</v>
      </c>
      <c r="H411" s="121">
        <v>0.36</v>
      </c>
      <c r="I411" s="74">
        <v>1.1200000000000001</v>
      </c>
      <c r="J411" s="111">
        <v>-0.184880398</v>
      </c>
      <c r="K411" s="111">
        <v>0.140277658</v>
      </c>
      <c r="L411" s="121">
        <v>0.196593036</v>
      </c>
      <c r="M411" s="121">
        <v>0.104702826</v>
      </c>
    </row>
    <row r="412" spans="1:13" x14ac:dyDescent="0.3">
      <c r="A412" s="74" t="s">
        <v>969</v>
      </c>
      <c r="B412" s="74">
        <v>-0.04</v>
      </c>
      <c r="C412" s="121">
        <v>0.72</v>
      </c>
      <c r="D412" s="121">
        <v>0.33</v>
      </c>
      <c r="E412" s="74">
        <v>0.48</v>
      </c>
      <c r="F412" s="74">
        <v>0</v>
      </c>
      <c r="G412" s="121">
        <v>0.97</v>
      </c>
      <c r="H412" s="121">
        <v>0.6</v>
      </c>
      <c r="I412" s="74">
        <v>0.7</v>
      </c>
      <c r="J412" s="111">
        <v>1.1889319000000001E-2</v>
      </c>
      <c r="K412" s="111">
        <v>4.0346368000000001E-2</v>
      </c>
      <c r="L412" s="121">
        <v>0.77008331399999996</v>
      </c>
      <c r="M412" s="121">
        <v>0.28902544600000002</v>
      </c>
    </row>
    <row r="413" spans="1:13" x14ac:dyDescent="0.3">
      <c r="A413" s="74" t="s">
        <v>970</v>
      </c>
      <c r="B413" s="74">
        <v>-0.72</v>
      </c>
      <c r="C413" s="121">
        <v>0.01</v>
      </c>
      <c r="D413" s="121">
        <v>0.02</v>
      </c>
      <c r="E413" s="74">
        <v>1.1000000000000001</v>
      </c>
      <c r="F413" s="74">
        <v>-0.69</v>
      </c>
      <c r="G413" s="121">
        <v>0.01</v>
      </c>
      <c r="H413" s="121">
        <v>0.02</v>
      </c>
      <c r="I413" s="74">
        <v>1.19</v>
      </c>
      <c r="J413" s="111">
        <v>0.35130033700000002</v>
      </c>
      <c r="K413" s="111">
        <v>9.0699912999999993E-2</v>
      </c>
      <c r="L413" s="121">
        <v>4.8148599999999999E-4</v>
      </c>
      <c r="M413" s="121">
        <v>1.259956E-3</v>
      </c>
    </row>
    <row r="414" spans="1:13" x14ac:dyDescent="0.3">
      <c r="A414" s="74" t="s">
        <v>971</v>
      </c>
      <c r="B414" s="74">
        <v>0.22</v>
      </c>
      <c r="C414" s="121">
        <v>0.17</v>
      </c>
      <c r="D414" s="121">
        <v>0.13</v>
      </c>
      <c r="E414" s="74">
        <v>0.56999999999999995</v>
      </c>
      <c r="F414" s="74">
        <v>0.38</v>
      </c>
      <c r="G414" s="121">
        <v>0.01</v>
      </c>
      <c r="H414" s="121">
        <v>0.03</v>
      </c>
      <c r="I414" s="74">
        <v>1.05</v>
      </c>
      <c r="J414" s="111">
        <v>-0.15125639699999999</v>
      </c>
      <c r="K414" s="111">
        <v>6.2940432000000004E-2</v>
      </c>
      <c r="L414" s="121">
        <v>2.2034088E-2</v>
      </c>
      <c r="M414" s="121">
        <v>2.0218073E-2</v>
      </c>
    </row>
    <row r="415" spans="1:13" x14ac:dyDescent="0.3">
      <c r="A415" s="74" t="s">
        <v>972</v>
      </c>
      <c r="B415" s="74">
        <v>-0.01</v>
      </c>
      <c r="C415" s="121">
        <v>0.97</v>
      </c>
      <c r="D415" s="121">
        <v>0.4</v>
      </c>
      <c r="E415" s="74">
        <v>1.04</v>
      </c>
      <c r="F415" s="74">
        <v>0.24</v>
      </c>
      <c r="G415" s="121">
        <v>0.2</v>
      </c>
      <c r="H415" s="121">
        <v>0.21</v>
      </c>
      <c r="I415" s="74">
        <v>1.53</v>
      </c>
      <c r="J415" s="111">
        <v>-5.9879267999999999E-2</v>
      </c>
      <c r="K415" s="111">
        <v>6.6739401000000004E-2</v>
      </c>
      <c r="L415" s="121">
        <v>0.37610603999999997</v>
      </c>
      <c r="M415" s="121">
        <v>0.170496542</v>
      </c>
    </row>
    <row r="416" spans="1:13" x14ac:dyDescent="0.3">
      <c r="A416" s="74" t="s">
        <v>973</v>
      </c>
      <c r="B416" s="74">
        <v>0.06</v>
      </c>
      <c r="C416" s="121">
        <v>0.55000000000000004</v>
      </c>
      <c r="D416" s="121">
        <v>0.28000000000000003</v>
      </c>
      <c r="E416" s="74">
        <v>1.02</v>
      </c>
      <c r="F416" s="74">
        <v>0.01</v>
      </c>
      <c r="G416" s="121">
        <v>0.94</v>
      </c>
      <c r="H416" s="121">
        <v>0.59</v>
      </c>
      <c r="I416" s="74">
        <v>0.54</v>
      </c>
      <c r="J416" s="111">
        <v>-1.5366736000000001E-2</v>
      </c>
      <c r="K416" s="111">
        <v>3.8383030999999998E-2</v>
      </c>
      <c r="L416" s="121">
        <v>0.69147711099999998</v>
      </c>
      <c r="M416" s="121">
        <v>0.26578460500000001</v>
      </c>
    </row>
    <row r="417" spans="1:13" x14ac:dyDescent="0.3">
      <c r="A417" s="74" t="s">
        <v>974</v>
      </c>
      <c r="B417" s="74">
        <v>-0.62</v>
      </c>
      <c r="C417" s="121">
        <v>0.2</v>
      </c>
      <c r="D417" s="121">
        <v>0.14000000000000001</v>
      </c>
      <c r="E417" s="74">
        <v>0.76</v>
      </c>
      <c r="F417" s="74">
        <v>0.02</v>
      </c>
      <c r="G417" s="121">
        <v>0.95</v>
      </c>
      <c r="H417" s="121">
        <v>0.59</v>
      </c>
      <c r="I417" s="74">
        <v>0.06</v>
      </c>
      <c r="J417" s="111">
        <v>0.15021646999999999</v>
      </c>
      <c r="K417" s="111">
        <v>0.18884939100000001</v>
      </c>
      <c r="L417" s="121">
        <v>0.43204789100000002</v>
      </c>
      <c r="M417" s="121">
        <v>0.18736040200000001</v>
      </c>
    </row>
    <row r="418" spans="1:13" x14ac:dyDescent="0.3">
      <c r="A418" s="74" t="s">
        <v>975</v>
      </c>
      <c r="B418" s="74">
        <v>0.56000000000000005</v>
      </c>
      <c r="C418" s="121">
        <v>0.01</v>
      </c>
      <c r="D418" s="121">
        <v>0.03</v>
      </c>
      <c r="E418" s="74">
        <v>1.02</v>
      </c>
      <c r="F418" s="74">
        <v>0.53</v>
      </c>
      <c r="G418" s="121">
        <v>3.5999999999999999E-3</v>
      </c>
      <c r="H418" s="121">
        <v>0.01</v>
      </c>
      <c r="I418" s="74">
        <v>1.1200000000000001</v>
      </c>
      <c r="J418" s="111">
        <v>-0.27241999</v>
      </c>
      <c r="K418" s="111">
        <v>6.8850165000000005E-2</v>
      </c>
      <c r="L418" s="121">
        <v>3.8038900000000002E-4</v>
      </c>
      <c r="M418" s="121">
        <v>1.085349E-3</v>
      </c>
    </row>
    <row r="419" spans="1:13" x14ac:dyDescent="0.3">
      <c r="A419" s="74" t="s">
        <v>976</v>
      </c>
      <c r="B419" s="74">
        <v>0.24</v>
      </c>
      <c r="C419" s="121">
        <v>0.15</v>
      </c>
      <c r="D419" s="121">
        <v>0.11</v>
      </c>
      <c r="E419" s="74">
        <v>1</v>
      </c>
      <c r="F419" s="74">
        <v>0.08</v>
      </c>
      <c r="G419" s="121">
        <v>0.81</v>
      </c>
      <c r="H419" s="121">
        <v>0.54</v>
      </c>
      <c r="I419" s="74">
        <v>1.1499999999999999</v>
      </c>
      <c r="J419" s="111">
        <v>-7.9102579000000006E-2</v>
      </c>
      <c r="K419" s="111">
        <v>9.5495627999999999E-2</v>
      </c>
      <c r="L419" s="121">
        <v>0.41343053200000002</v>
      </c>
      <c r="M419" s="121">
        <v>0.180848595</v>
      </c>
    </row>
    <row r="420" spans="1:13" x14ac:dyDescent="0.3">
      <c r="A420" s="74" t="s">
        <v>977</v>
      </c>
      <c r="B420" s="74">
        <v>0.05</v>
      </c>
      <c r="C420" s="121">
        <v>0.85</v>
      </c>
      <c r="D420" s="121">
        <v>0.37</v>
      </c>
      <c r="E420" s="74">
        <v>1.1100000000000001</v>
      </c>
      <c r="F420" s="74">
        <v>-0.28000000000000003</v>
      </c>
      <c r="G420" s="121">
        <v>0.05</v>
      </c>
      <c r="H420" s="121">
        <v>0.08</v>
      </c>
      <c r="I420" s="74">
        <v>1.2</v>
      </c>
      <c r="J420" s="111">
        <v>5.8493535999999999E-2</v>
      </c>
      <c r="K420" s="111">
        <v>7.2513124999999998E-2</v>
      </c>
      <c r="L420" s="121">
        <v>0.42563725800000002</v>
      </c>
      <c r="M420" s="121">
        <v>0.18522018300000001</v>
      </c>
    </row>
    <row r="421" spans="1:13" x14ac:dyDescent="0.3">
      <c r="A421" s="74" t="s">
        <v>978</v>
      </c>
      <c r="B421" s="74">
        <v>0.54</v>
      </c>
      <c r="C421" s="121">
        <v>0.04</v>
      </c>
      <c r="D421" s="121">
        <v>0.05</v>
      </c>
      <c r="E421" s="74">
        <v>0.89</v>
      </c>
      <c r="F421" s="74">
        <v>0.66</v>
      </c>
      <c r="G421" s="121">
        <v>4.8999999999999998E-4</v>
      </c>
      <c r="H421" s="121">
        <v>3.3999999999999998E-3</v>
      </c>
      <c r="I421" s="74">
        <v>1.61</v>
      </c>
      <c r="J421" s="111">
        <v>-0.29957451400000001</v>
      </c>
      <c r="K421" s="111">
        <v>8.1455872999999998E-2</v>
      </c>
      <c r="L421" s="121">
        <v>8.3131800000000005E-4</v>
      </c>
      <c r="M421" s="121">
        <v>1.8636900000000001E-3</v>
      </c>
    </row>
    <row r="422" spans="1:13" x14ac:dyDescent="0.3">
      <c r="A422" s="74" t="s">
        <v>979</v>
      </c>
      <c r="B422" s="74">
        <v>0.03</v>
      </c>
      <c r="C422" s="121">
        <v>0.93</v>
      </c>
      <c r="D422" s="121">
        <v>0.39</v>
      </c>
      <c r="E422" s="74">
        <v>0.65</v>
      </c>
      <c r="F422" s="74">
        <v>-0.32</v>
      </c>
      <c r="G422" s="121">
        <v>0.38</v>
      </c>
      <c r="H422" s="121">
        <v>0.33</v>
      </c>
      <c r="I422" s="74">
        <v>0.83</v>
      </c>
      <c r="J422" s="111">
        <v>7.1765583999999993E-2</v>
      </c>
      <c r="K422" s="111">
        <v>0.14378429500000001</v>
      </c>
      <c r="L422" s="121">
        <v>0.62100624699999996</v>
      </c>
      <c r="M422" s="121">
        <v>0.24401672599999999</v>
      </c>
    </row>
    <row r="423" spans="1:13" x14ac:dyDescent="0.3">
      <c r="A423" s="74" t="s">
        <v>980</v>
      </c>
      <c r="B423" s="74">
        <v>0.1</v>
      </c>
      <c r="C423" s="121">
        <v>0.69</v>
      </c>
      <c r="D423" s="121">
        <v>0.33</v>
      </c>
      <c r="E423" s="74">
        <v>1.18</v>
      </c>
      <c r="F423" s="74">
        <v>0.18</v>
      </c>
      <c r="G423" s="121">
        <v>0.27</v>
      </c>
      <c r="H423" s="121">
        <v>0.27</v>
      </c>
      <c r="I423" s="74">
        <v>0.52</v>
      </c>
      <c r="J423" s="111">
        <v>-7.1834995999999998E-2</v>
      </c>
      <c r="K423" s="111">
        <v>9.0856412999999997E-2</v>
      </c>
      <c r="L423" s="121">
        <v>0.43479782099999997</v>
      </c>
      <c r="M423" s="121">
        <v>0.187903864</v>
      </c>
    </row>
    <row r="424" spans="1:13" x14ac:dyDescent="0.3">
      <c r="A424" s="74" t="s">
        <v>981</v>
      </c>
      <c r="B424" s="74">
        <v>0.33</v>
      </c>
      <c r="C424" s="121">
        <v>0.08</v>
      </c>
      <c r="D424" s="121">
        <v>0.08</v>
      </c>
      <c r="E424" s="74">
        <v>0.94</v>
      </c>
      <c r="F424" s="74">
        <v>0.51</v>
      </c>
      <c r="G424" s="121">
        <v>0.04</v>
      </c>
      <c r="H424" s="121">
        <v>7.0000000000000007E-2</v>
      </c>
      <c r="I424" s="74">
        <v>1.1000000000000001</v>
      </c>
      <c r="J424" s="111">
        <v>-0.20992273</v>
      </c>
      <c r="K424" s="111">
        <v>7.7537017E-2</v>
      </c>
      <c r="L424" s="121">
        <v>1.0657728E-2</v>
      </c>
      <c r="M424" s="121">
        <v>1.2108681E-2</v>
      </c>
    </row>
    <row r="425" spans="1:13" x14ac:dyDescent="0.3">
      <c r="A425" s="74" t="s">
        <v>982</v>
      </c>
      <c r="B425" s="74">
        <v>1.1100000000000001</v>
      </c>
      <c r="C425" s="121">
        <v>0.05</v>
      </c>
      <c r="D425" s="121">
        <v>0.05</v>
      </c>
      <c r="E425" s="74">
        <v>0.98</v>
      </c>
      <c r="F425" s="74">
        <v>0.89</v>
      </c>
      <c r="G425" s="121">
        <v>7.0000000000000007E-2</v>
      </c>
      <c r="H425" s="121">
        <v>0.11</v>
      </c>
      <c r="I425" s="74">
        <v>0.88</v>
      </c>
      <c r="J425" s="111">
        <v>-0.49858949899999999</v>
      </c>
      <c r="K425" s="111">
        <v>0.18415811100000001</v>
      </c>
      <c r="L425" s="121">
        <v>1.0657417000000001E-2</v>
      </c>
      <c r="M425" s="121">
        <v>1.2108681E-2</v>
      </c>
    </row>
    <row r="426" spans="1:13" x14ac:dyDescent="0.3">
      <c r="A426" s="74" t="s">
        <v>983</v>
      </c>
      <c r="B426" s="74">
        <v>0.47</v>
      </c>
      <c r="C426" s="121">
        <v>0.22</v>
      </c>
      <c r="D426" s="121">
        <v>0.15</v>
      </c>
      <c r="E426" s="74">
        <v>0.7</v>
      </c>
      <c r="F426" s="74">
        <v>0.73</v>
      </c>
      <c r="G426" s="121">
        <v>0.04</v>
      </c>
      <c r="H426" s="121">
        <v>7.0000000000000007E-2</v>
      </c>
      <c r="I426" s="74">
        <v>0.95</v>
      </c>
      <c r="J426" s="111">
        <v>-0.30177314500000002</v>
      </c>
      <c r="K426" s="111">
        <v>0.156752646</v>
      </c>
      <c r="L426" s="121">
        <v>6.2865029000000003E-2</v>
      </c>
      <c r="M426" s="121">
        <v>4.4338766000000002E-2</v>
      </c>
    </row>
    <row r="427" spans="1:13" x14ac:dyDescent="0.3">
      <c r="A427" s="74" t="s">
        <v>984</v>
      </c>
      <c r="B427" s="74">
        <v>0</v>
      </c>
      <c r="C427" s="121">
        <v>0.97</v>
      </c>
      <c r="D427" s="121">
        <v>0.4</v>
      </c>
      <c r="E427" s="74">
        <v>0.7</v>
      </c>
      <c r="F427" s="74">
        <v>0.05</v>
      </c>
      <c r="G427" s="121">
        <v>0.71</v>
      </c>
      <c r="H427" s="121">
        <v>0.5</v>
      </c>
      <c r="I427" s="74">
        <v>0.28999999999999998</v>
      </c>
      <c r="J427" s="111">
        <v>-1.2859206999999999E-2</v>
      </c>
      <c r="K427" s="111">
        <v>5.3019102999999998E-2</v>
      </c>
      <c r="L427" s="121">
        <v>0.80986356599999998</v>
      </c>
      <c r="M427" s="121">
        <v>0.29857275100000003</v>
      </c>
    </row>
    <row r="428" spans="1:13" x14ac:dyDescent="0.3">
      <c r="A428" s="74" t="s">
        <v>476</v>
      </c>
      <c r="B428" s="74">
        <v>-0.2</v>
      </c>
      <c r="C428" s="121">
        <v>0.13</v>
      </c>
      <c r="D428" s="121">
        <v>0.11</v>
      </c>
      <c r="E428" s="74">
        <v>1.1200000000000001</v>
      </c>
      <c r="F428" s="74">
        <v>-0.31</v>
      </c>
      <c r="G428" s="121">
        <v>0.02</v>
      </c>
      <c r="H428" s="121">
        <v>0.04</v>
      </c>
      <c r="I428" s="74">
        <v>0.96</v>
      </c>
      <c r="J428" s="111">
        <v>0.12794241200000001</v>
      </c>
      <c r="K428" s="111">
        <v>5.2665634000000003E-2</v>
      </c>
      <c r="L428" s="121">
        <v>2.0734558E-2</v>
      </c>
      <c r="M428" s="121">
        <v>1.9461744999999999E-2</v>
      </c>
    </row>
    <row r="429" spans="1:13" x14ac:dyDescent="0.3">
      <c r="A429" s="74" t="s">
        <v>985</v>
      </c>
      <c r="B429" s="74">
        <v>-0.09</v>
      </c>
      <c r="C429" s="121">
        <v>0.81</v>
      </c>
      <c r="D429" s="121">
        <v>0.36</v>
      </c>
      <c r="E429" s="74">
        <v>0.95</v>
      </c>
      <c r="F429" s="74">
        <v>-0.52</v>
      </c>
      <c r="G429" s="121">
        <v>0.13</v>
      </c>
      <c r="H429" s="121">
        <v>0.15</v>
      </c>
      <c r="I429" s="74">
        <v>0.87</v>
      </c>
      <c r="J429" s="111">
        <v>0.152393527</v>
      </c>
      <c r="K429" s="111">
        <v>0.133335802</v>
      </c>
      <c r="L429" s="121">
        <v>0.26129188800000003</v>
      </c>
      <c r="M429" s="121">
        <v>0.13095216600000001</v>
      </c>
    </row>
    <row r="430" spans="1:13" x14ac:dyDescent="0.3">
      <c r="A430" s="74" t="s">
        <v>986</v>
      </c>
      <c r="B430" s="74">
        <v>0.84</v>
      </c>
      <c r="C430" s="121">
        <v>0.03</v>
      </c>
      <c r="D430" s="121">
        <v>0.04</v>
      </c>
      <c r="E430" s="74">
        <v>0.93</v>
      </c>
      <c r="F430" s="74">
        <v>0.72</v>
      </c>
      <c r="G430" s="121">
        <v>0.03</v>
      </c>
      <c r="H430" s="121">
        <v>0.06</v>
      </c>
      <c r="I430" s="74">
        <v>1.06</v>
      </c>
      <c r="J430" s="111">
        <v>-0.38997038099999998</v>
      </c>
      <c r="K430" s="111">
        <v>0.127794404</v>
      </c>
      <c r="L430" s="121">
        <v>4.4712670000000001E-3</v>
      </c>
      <c r="M430" s="121">
        <v>6.288821E-3</v>
      </c>
    </row>
    <row r="431" spans="1:13" x14ac:dyDescent="0.3">
      <c r="A431" s="74" t="s">
        <v>987</v>
      </c>
      <c r="B431" s="74">
        <v>0.81</v>
      </c>
      <c r="C431" s="121">
        <v>0.01</v>
      </c>
      <c r="D431" s="121">
        <v>0.02</v>
      </c>
      <c r="E431" s="74">
        <v>1.17</v>
      </c>
      <c r="F431" s="74">
        <v>0.75</v>
      </c>
      <c r="G431" s="121">
        <v>0.01</v>
      </c>
      <c r="H431" s="121">
        <v>0.03</v>
      </c>
      <c r="I431" s="74">
        <v>1.02</v>
      </c>
      <c r="J431" s="111">
        <v>-0.39231491200000002</v>
      </c>
      <c r="K431" s="111">
        <v>0.114355448</v>
      </c>
      <c r="L431" s="121">
        <v>1.6365799999999999E-3</v>
      </c>
      <c r="M431" s="121">
        <v>3.0896560000000001E-3</v>
      </c>
    </row>
    <row r="432" spans="1:13" x14ac:dyDescent="0.3">
      <c r="A432" s="74" t="s">
        <v>988</v>
      </c>
      <c r="B432" s="74">
        <v>-7.0000000000000007E-2</v>
      </c>
      <c r="C432" s="121">
        <v>0.76</v>
      </c>
      <c r="D432" s="121">
        <v>0.34</v>
      </c>
      <c r="E432" s="74">
        <v>0.86</v>
      </c>
      <c r="F432" s="74">
        <v>-0.22</v>
      </c>
      <c r="G432" s="121">
        <v>0.34</v>
      </c>
      <c r="H432" s="121">
        <v>0.31</v>
      </c>
      <c r="I432" s="74">
        <v>0.64</v>
      </c>
      <c r="J432" s="111">
        <v>7.2624068E-2</v>
      </c>
      <c r="K432" s="111">
        <v>8.6449904999999994E-2</v>
      </c>
      <c r="L432" s="121">
        <v>0.40691393199999998</v>
      </c>
      <c r="M432" s="121">
        <v>0.17830865400000001</v>
      </c>
    </row>
    <row r="433" spans="1:13" x14ac:dyDescent="0.3">
      <c r="A433" s="74" t="s">
        <v>989</v>
      </c>
      <c r="B433" s="74">
        <v>0.95</v>
      </c>
      <c r="C433" s="121">
        <v>2.3999999999999998E-3</v>
      </c>
      <c r="D433" s="121">
        <v>0.01</v>
      </c>
      <c r="E433" s="74">
        <v>1.28</v>
      </c>
      <c r="F433" s="74">
        <v>0.56999999999999995</v>
      </c>
      <c r="G433" s="121">
        <v>0.1</v>
      </c>
      <c r="H433" s="121">
        <v>0.12</v>
      </c>
      <c r="I433" s="74">
        <v>0.97</v>
      </c>
      <c r="J433" s="111">
        <v>-0.378776628</v>
      </c>
      <c r="K433" s="111">
        <v>0.12204649099999999</v>
      </c>
      <c r="L433" s="121">
        <v>3.9062849999999998E-3</v>
      </c>
      <c r="M433" s="121">
        <v>5.7357770000000001E-3</v>
      </c>
    </row>
    <row r="434" spans="1:13" x14ac:dyDescent="0.3">
      <c r="A434" s="74" t="s">
        <v>990</v>
      </c>
      <c r="B434" s="74">
        <v>0.97</v>
      </c>
      <c r="C434" s="121">
        <v>0.04</v>
      </c>
      <c r="D434" s="121">
        <v>0.05</v>
      </c>
      <c r="E434" s="74">
        <v>0.9</v>
      </c>
      <c r="F434" s="74">
        <v>0.85</v>
      </c>
      <c r="G434" s="121">
        <v>0.09</v>
      </c>
      <c r="H434" s="121">
        <v>0.12</v>
      </c>
      <c r="I434" s="74">
        <v>1</v>
      </c>
      <c r="J434" s="111">
        <v>-0.45594639399999998</v>
      </c>
      <c r="K434" s="111">
        <v>0.19615386100000001</v>
      </c>
      <c r="L434" s="121">
        <v>2.6402889999999998E-2</v>
      </c>
      <c r="M434" s="121">
        <v>2.2781533999999999E-2</v>
      </c>
    </row>
    <row r="435" spans="1:13" x14ac:dyDescent="0.3">
      <c r="A435" s="74" t="s">
        <v>991</v>
      </c>
      <c r="B435" s="74">
        <v>0.05</v>
      </c>
      <c r="C435" s="121">
        <v>0.82</v>
      </c>
      <c r="D435" s="121">
        <v>0.36</v>
      </c>
      <c r="E435" s="74">
        <v>0.71</v>
      </c>
      <c r="F435" s="74">
        <v>-0.12</v>
      </c>
      <c r="G435" s="121">
        <v>0.57999999999999996</v>
      </c>
      <c r="H435" s="121">
        <v>0.43</v>
      </c>
      <c r="I435" s="74">
        <v>0.51</v>
      </c>
      <c r="J435" s="111">
        <v>1.7734953000000001E-2</v>
      </c>
      <c r="K435" s="111">
        <v>8.6040878000000001E-2</v>
      </c>
      <c r="L435" s="121">
        <v>0.83796170999999997</v>
      </c>
      <c r="M435" s="121">
        <v>0.30404829</v>
      </c>
    </row>
    <row r="436" spans="1:13" x14ac:dyDescent="0.3">
      <c r="A436" s="74" t="s">
        <v>992</v>
      </c>
      <c r="B436" s="74">
        <v>1.43</v>
      </c>
      <c r="C436" s="121">
        <v>6.3000000000000003E-4</v>
      </c>
      <c r="D436" s="121">
        <v>4.4000000000000003E-3</v>
      </c>
      <c r="E436" s="74">
        <v>1.32</v>
      </c>
      <c r="F436" s="74">
        <v>1.68</v>
      </c>
      <c r="G436" s="121">
        <v>4.4000000000000002E-4</v>
      </c>
      <c r="H436" s="121">
        <v>3.2000000000000002E-3</v>
      </c>
      <c r="I436" s="74">
        <v>1.35</v>
      </c>
      <c r="J436" s="111">
        <v>-0.77651915100000002</v>
      </c>
      <c r="K436" s="111">
        <v>0.15869837000000001</v>
      </c>
      <c r="L436" s="121">
        <v>2.52713E-5</v>
      </c>
      <c r="M436" s="121">
        <v>1.627E-4</v>
      </c>
    </row>
    <row r="437" spans="1:13" x14ac:dyDescent="0.3">
      <c r="A437" s="74" t="s">
        <v>993</v>
      </c>
      <c r="B437" s="74">
        <v>0.54</v>
      </c>
      <c r="C437" s="121">
        <v>0.02</v>
      </c>
      <c r="D437" s="121">
        <v>0.03</v>
      </c>
      <c r="E437" s="74">
        <v>1.1100000000000001</v>
      </c>
      <c r="F437" s="74">
        <v>0.36</v>
      </c>
      <c r="G437" s="121">
        <v>0.23</v>
      </c>
      <c r="H437" s="121">
        <v>0.24</v>
      </c>
      <c r="I437" s="74">
        <v>1.1100000000000001</v>
      </c>
      <c r="J437" s="111">
        <v>-0.22452306</v>
      </c>
      <c r="K437" s="111">
        <v>0.102423731</v>
      </c>
      <c r="L437" s="121">
        <v>3.5532515000000001E-2</v>
      </c>
      <c r="M437" s="121">
        <v>2.9080873E-2</v>
      </c>
    </row>
    <row r="438" spans="1:13" x14ac:dyDescent="0.3">
      <c r="A438" s="74" t="s">
        <v>994</v>
      </c>
      <c r="B438" s="74">
        <v>-0.41</v>
      </c>
      <c r="C438" s="121">
        <v>0.19</v>
      </c>
      <c r="D438" s="121">
        <v>0.14000000000000001</v>
      </c>
      <c r="E438" s="74">
        <v>1.06</v>
      </c>
      <c r="F438" s="74">
        <v>-0.54</v>
      </c>
      <c r="G438" s="121">
        <v>0.15</v>
      </c>
      <c r="H438" s="121">
        <v>0.17</v>
      </c>
      <c r="I438" s="74">
        <v>1.19</v>
      </c>
      <c r="J438" s="111">
        <v>0.23666928700000001</v>
      </c>
      <c r="K438" s="111">
        <v>0.14940798299999999</v>
      </c>
      <c r="L438" s="121">
        <v>0.12272079399999999</v>
      </c>
      <c r="M438" s="121">
        <v>7.4254030999999998E-2</v>
      </c>
    </row>
    <row r="439" spans="1:13" x14ac:dyDescent="0.3">
      <c r="A439" s="74" t="s">
        <v>995</v>
      </c>
      <c r="B439" s="74">
        <v>0.09</v>
      </c>
      <c r="C439" s="121">
        <v>0.61</v>
      </c>
      <c r="D439" s="121">
        <v>0.3</v>
      </c>
      <c r="E439" s="74">
        <v>0.49</v>
      </c>
      <c r="F439" s="74">
        <v>0.22</v>
      </c>
      <c r="G439" s="121">
        <v>0.31</v>
      </c>
      <c r="H439" s="121">
        <v>0.28000000000000003</v>
      </c>
      <c r="I439" s="74">
        <v>0.44</v>
      </c>
      <c r="J439" s="111">
        <v>-7.5640280000000004E-2</v>
      </c>
      <c r="K439" s="111">
        <v>7.6486275000000006E-2</v>
      </c>
      <c r="L439" s="121">
        <v>0.32988895600000001</v>
      </c>
      <c r="M439" s="121">
        <v>0.15588656200000001</v>
      </c>
    </row>
    <row r="440" spans="1:13" x14ac:dyDescent="0.3">
      <c r="A440" s="74" t="s">
        <v>996</v>
      </c>
      <c r="B440" s="74">
        <v>0.01</v>
      </c>
      <c r="C440" s="121">
        <v>0.95</v>
      </c>
      <c r="D440" s="121">
        <v>0.4</v>
      </c>
      <c r="E440" s="74">
        <v>0.64</v>
      </c>
      <c r="F440" s="74">
        <v>0.16</v>
      </c>
      <c r="G440" s="121">
        <v>0.4</v>
      </c>
      <c r="H440" s="121">
        <v>0.34</v>
      </c>
      <c r="I440" s="74">
        <v>0.47</v>
      </c>
      <c r="J440" s="111">
        <v>-4.0852955000000003E-2</v>
      </c>
      <c r="K440" s="111">
        <v>6.9375407E-2</v>
      </c>
      <c r="L440" s="121">
        <v>0.55995949199999995</v>
      </c>
      <c r="M440" s="121">
        <v>0.22657334200000001</v>
      </c>
    </row>
    <row r="441" spans="1:13" x14ac:dyDescent="0.3">
      <c r="A441" s="74" t="s">
        <v>997</v>
      </c>
      <c r="B441" s="74">
        <v>-7.0000000000000007E-2</v>
      </c>
      <c r="C441" s="121">
        <v>0.5</v>
      </c>
      <c r="D441" s="121">
        <v>0.26</v>
      </c>
      <c r="E441" s="74">
        <v>0.94</v>
      </c>
      <c r="F441" s="74">
        <v>-0.1</v>
      </c>
      <c r="G441" s="121">
        <v>0.45</v>
      </c>
      <c r="H441" s="121">
        <v>0.37</v>
      </c>
      <c r="I441" s="74">
        <v>0.36</v>
      </c>
      <c r="J441" s="111">
        <v>4.0688186000000001E-2</v>
      </c>
      <c r="K441" s="111">
        <v>4.5511198000000003E-2</v>
      </c>
      <c r="L441" s="121">
        <v>0.37778235700000001</v>
      </c>
      <c r="M441" s="121">
        <v>0.17073231999999999</v>
      </c>
    </row>
    <row r="442" spans="1:13" x14ac:dyDescent="0.3">
      <c r="A442" s="74" t="s">
        <v>998</v>
      </c>
      <c r="B442" s="74">
        <v>0.74</v>
      </c>
      <c r="C442" s="121">
        <v>0.1</v>
      </c>
      <c r="D442" s="121">
        <v>0.09</v>
      </c>
      <c r="E442" s="74">
        <v>1.05</v>
      </c>
      <c r="F442" s="74">
        <v>0.69</v>
      </c>
      <c r="G442" s="121">
        <v>0.01</v>
      </c>
      <c r="H442" s="121">
        <v>0.04</v>
      </c>
      <c r="I442" s="74">
        <v>1.1200000000000001</v>
      </c>
      <c r="J442" s="111">
        <v>-0.356920458</v>
      </c>
      <c r="K442" s="111">
        <v>0.14981485</v>
      </c>
      <c r="L442" s="121">
        <v>2.3117058999999999E-2</v>
      </c>
      <c r="M442" s="121">
        <v>2.0879123999999999E-2</v>
      </c>
    </row>
    <row r="443" spans="1:13" x14ac:dyDescent="0.3">
      <c r="A443" s="74" t="s">
        <v>999</v>
      </c>
      <c r="B443" s="74">
        <v>-0.14000000000000001</v>
      </c>
      <c r="C443" s="121">
        <v>0.8</v>
      </c>
      <c r="D443" s="121">
        <v>0.36</v>
      </c>
      <c r="E443" s="74">
        <v>0.73</v>
      </c>
      <c r="F443" s="74">
        <v>0.12</v>
      </c>
      <c r="G443" s="121">
        <v>0.84</v>
      </c>
      <c r="H443" s="121">
        <v>0.55000000000000004</v>
      </c>
      <c r="I443" s="74">
        <v>0.39</v>
      </c>
      <c r="J443" s="111">
        <v>4.8534709999999998E-3</v>
      </c>
      <c r="K443" s="111">
        <v>0.25582929500000001</v>
      </c>
      <c r="L443" s="121">
        <v>0.98497807000000004</v>
      </c>
      <c r="M443" s="121">
        <v>0.33466215799999999</v>
      </c>
    </row>
    <row r="444" spans="1:13" x14ac:dyDescent="0.3">
      <c r="A444" s="74" t="s">
        <v>1000</v>
      </c>
      <c r="B444" s="74">
        <v>-0.24</v>
      </c>
      <c r="C444" s="121">
        <v>0.14000000000000001</v>
      </c>
      <c r="D444" s="121">
        <v>0.11</v>
      </c>
      <c r="E444" s="74">
        <v>0.85</v>
      </c>
      <c r="F444" s="74">
        <v>-0.09</v>
      </c>
      <c r="G444" s="121">
        <v>0.56999999999999995</v>
      </c>
      <c r="H444" s="121">
        <v>0.43</v>
      </c>
      <c r="I444" s="74">
        <v>1.17</v>
      </c>
      <c r="J444" s="111">
        <v>8.3873639E-2</v>
      </c>
      <c r="K444" s="111">
        <v>6.5111299999999997E-2</v>
      </c>
      <c r="L444" s="121">
        <v>0.20665041200000001</v>
      </c>
      <c r="M444" s="121">
        <v>0.108550759</v>
      </c>
    </row>
    <row r="445" spans="1:13" x14ac:dyDescent="0.3">
      <c r="A445" s="74" t="s">
        <v>1001</v>
      </c>
      <c r="B445" s="74">
        <v>0.06</v>
      </c>
      <c r="C445" s="121">
        <v>0.36</v>
      </c>
      <c r="D445" s="121">
        <v>0.21</v>
      </c>
      <c r="E445" s="74">
        <v>0.94</v>
      </c>
      <c r="F445" s="74">
        <v>0.05</v>
      </c>
      <c r="G445" s="121">
        <v>0.5</v>
      </c>
      <c r="H445" s="121">
        <v>0.4</v>
      </c>
      <c r="I445" s="74">
        <v>0.83</v>
      </c>
      <c r="J445" s="111">
        <v>-2.8235575999999998E-2</v>
      </c>
      <c r="K445" s="111">
        <v>3.1238848999999999E-2</v>
      </c>
      <c r="L445" s="121">
        <v>0.37262038200000003</v>
      </c>
      <c r="M445" s="121">
        <v>0.16949309700000001</v>
      </c>
    </row>
    <row r="446" spans="1:13" x14ac:dyDescent="0.3">
      <c r="A446" s="74" t="s">
        <v>1002</v>
      </c>
      <c r="B446" s="74">
        <v>0.26</v>
      </c>
      <c r="C446" s="121">
        <v>7.0000000000000007E-2</v>
      </c>
      <c r="D446" s="121">
        <v>7.0000000000000007E-2</v>
      </c>
      <c r="E446" s="74">
        <v>0.85</v>
      </c>
      <c r="F446" s="74">
        <v>0.21</v>
      </c>
      <c r="G446" s="121">
        <v>0.11</v>
      </c>
      <c r="H446" s="121">
        <v>0.13</v>
      </c>
      <c r="I446" s="74">
        <v>0.66</v>
      </c>
      <c r="J446" s="111">
        <v>-0.117469299</v>
      </c>
      <c r="K446" s="111">
        <v>5.2371379000000003E-2</v>
      </c>
      <c r="L446" s="121">
        <v>3.1730400999999998E-2</v>
      </c>
      <c r="M446" s="121">
        <v>2.6468756999999999E-2</v>
      </c>
    </row>
    <row r="447" spans="1:13" x14ac:dyDescent="0.3">
      <c r="A447" s="74" t="s">
        <v>1003</v>
      </c>
      <c r="B447" s="74">
        <v>0.52</v>
      </c>
      <c r="C447" s="121">
        <v>0.15</v>
      </c>
      <c r="D447" s="121">
        <v>0.12</v>
      </c>
      <c r="E447" s="74">
        <v>1.01</v>
      </c>
      <c r="F447" s="74">
        <v>0.56999999999999995</v>
      </c>
      <c r="G447" s="121">
        <v>0.06</v>
      </c>
      <c r="H447" s="121">
        <v>0.1</v>
      </c>
      <c r="I447" s="74">
        <v>0.96</v>
      </c>
      <c r="J447" s="111">
        <v>-0.27394632800000002</v>
      </c>
      <c r="K447" s="111">
        <v>0.133572207</v>
      </c>
      <c r="L447" s="121">
        <v>4.8283507000000003E-2</v>
      </c>
      <c r="M447" s="121">
        <v>3.6297508999999999E-2</v>
      </c>
    </row>
    <row r="448" spans="1:13" x14ac:dyDescent="0.3">
      <c r="A448" s="74" t="s">
        <v>1004</v>
      </c>
      <c r="B448" s="74">
        <v>0.01</v>
      </c>
      <c r="C448" s="121">
        <v>0.97</v>
      </c>
      <c r="D448" s="121">
        <v>0.4</v>
      </c>
      <c r="E448" s="74">
        <v>0.51</v>
      </c>
      <c r="F448" s="74">
        <v>0.11</v>
      </c>
      <c r="G448" s="121">
        <v>0.73</v>
      </c>
      <c r="H448" s="121">
        <v>0.51</v>
      </c>
      <c r="I448" s="74">
        <v>0.28999999999999998</v>
      </c>
      <c r="J448" s="111">
        <v>-3.0204729999999999E-2</v>
      </c>
      <c r="K448" s="111">
        <v>0.13807734199999999</v>
      </c>
      <c r="L448" s="121">
        <v>0.82819033099999995</v>
      </c>
      <c r="M448" s="121">
        <v>0.301358615</v>
      </c>
    </row>
    <row r="449" spans="1:13" x14ac:dyDescent="0.3">
      <c r="A449" s="74" t="s">
        <v>1005</v>
      </c>
      <c r="B449" s="74">
        <v>0.14000000000000001</v>
      </c>
      <c r="C449" s="121">
        <v>0.64</v>
      </c>
      <c r="D449" s="121">
        <v>0.31</v>
      </c>
      <c r="E449" s="74">
        <v>0.5</v>
      </c>
      <c r="F449" s="74">
        <v>0</v>
      </c>
      <c r="G449" s="121">
        <v>1</v>
      </c>
      <c r="H449" s="121">
        <v>0.6</v>
      </c>
      <c r="I449" s="74">
        <v>7.0000000000000007E-2</v>
      </c>
      <c r="J449" s="111">
        <v>-3.5780830999999999E-2</v>
      </c>
      <c r="K449" s="111">
        <v>0.14110045900000001</v>
      </c>
      <c r="L449" s="121">
        <v>0.80139015999999996</v>
      </c>
      <c r="M449" s="121">
        <v>0.29634575899999999</v>
      </c>
    </row>
    <row r="450" spans="1:13" x14ac:dyDescent="0.3">
      <c r="A450" s="74" t="s">
        <v>1006</v>
      </c>
      <c r="B450" s="74">
        <v>1.23</v>
      </c>
      <c r="C450" s="121">
        <v>0.01</v>
      </c>
      <c r="D450" s="121">
        <v>0.02</v>
      </c>
      <c r="E450" s="74">
        <v>1.1000000000000001</v>
      </c>
      <c r="F450" s="74">
        <v>1.22</v>
      </c>
      <c r="G450" s="121">
        <v>0.01</v>
      </c>
      <c r="H450" s="121">
        <v>0.03</v>
      </c>
      <c r="I450" s="74">
        <v>1.0900000000000001</v>
      </c>
      <c r="J450" s="111">
        <v>-0.61097097499999997</v>
      </c>
      <c r="K450" s="111">
        <v>0.17025521800000001</v>
      </c>
      <c r="L450" s="121">
        <v>1.063481E-3</v>
      </c>
      <c r="M450" s="121">
        <v>2.2629350000000002E-3</v>
      </c>
    </row>
    <row r="451" spans="1:13" x14ac:dyDescent="0.3">
      <c r="A451" s="74" t="s">
        <v>1007</v>
      </c>
      <c r="B451" s="74">
        <v>-0.34</v>
      </c>
      <c r="C451" s="121">
        <v>0.2</v>
      </c>
      <c r="D451" s="121">
        <v>0.14000000000000001</v>
      </c>
      <c r="E451" s="74">
        <v>0.96</v>
      </c>
      <c r="F451" s="74">
        <v>0.09</v>
      </c>
      <c r="G451" s="121">
        <v>0.79</v>
      </c>
      <c r="H451" s="121">
        <v>0.53</v>
      </c>
      <c r="I451" s="74">
        <v>0.89</v>
      </c>
      <c r="J451" s="111">
        <v>6.1945228999999997E-2</v>
      </c>
      <c r="K451" s="111">
        <v>0.110204365</v>
      </c>
      <c r="L451" s="121">
        <v>0.57785021599999997</v>
      </c>
      <c r="M451" s="121">
        <v>0.230302798</v>
      </c>
    </row>
    <row r="452" spans="1:13" x14ac:dyDescent="0.3">
      <c r="A452" s="74" t="s">
        <v>1008</v>
      </c>
      <c r="B452" s="74">
        <v>0.32</v>
      </c>
      <c r="C452" s="121">
        <v>0.14000000000000001</v>
      </c>
      <c r="D452" s="121">
        <v>0.11</v>
      </c>
      <c r="E452" s="74">
        <v>0.75</v>
      </c>
      <c r="F452" s="74">
        <v>0.6</v>
      </c>
      <c r="G452" s="121">
        <v>0.01</v>
      </c>
      <c r="H452" s="121">
        <v>0.04</v>
      </c>
      <c r="I452" s="74">
        <v>1.03</v>
      </c>
      <c r="J452" s="111">
        <v>-0.22964947999999999</v>
      </c>
      <c r="K452" s="111">
        <v>9.4671540999999998E-2</v>
      </c>
      <c r="L452" s="121">
        <v>2.0908321000000001E-2</v>
      </c>
      <c r="M452" s="121">
        <v>1.9461744999999999E-2</v>
      </c>
    </row>
    <row r="453" spans="1:13" x14ac:dyDescent="0.3">
      <c r="A453" s="74" t="s">
        <v>1009</v>
      </c>
      <c r="B453" s="74">
        <v>0.45</v>
      </c>
      <c r="C453" s="121">
        <v>0.04</v>
      </c>
      <c r="D453" s="121">
        <v>0.05</v>
      </c>
      <c r="E453" s="74">
        <v>1.37</v>
      </c>
      <c r="F453" s="74">
        <v>0.54</v>
      </c>
      <c r="G453" s="121">
        <v>0.01</v>
      </c>
      <c r="H453" s="121">
        <v>0.02</v>
      </c>
      <c r="I453" s="74">
        <v>1.35</v>
      </c>
      <c r="J453" s="111">
        <v>-0.24903561399999999</v>
      </c>
      <c r="K453" s="111">
        <v>7.3609136000000006E-2</v>
      </c>
      <c r="L453" s="121">
        <v>1.8604310000000001E-3</v>
      </c>
      <c r="M453" s="121">
        <v>3.460224E-3</v>
      </c>
    </row>
    <row r="454" spans="1:13" x14ac:dyDescent="0.3">
      <c r="A454" s="74" t="s">
        <v>1010</v>
      </c>
      <c r="B454" s="74">
        <v>1.53</v>
      </c>
      <c r="C454" s="121">
        <v>1.6999999999999999E-3</v>
      </c>
      <c r="D454" s="121">
        <v>0.01</v>
      </c>
      <c r="E454" s="74">
        <v>1.31</v>
      </c>
      <c r="F454" s="74">
        <v>1.6</v>
      </c>
      <c r="G454" s="121">
        <v>1.5E-3</v>
      </c>
      <c r="H454" s="121">
        <v>0.01</v>
      </c>
      <c r="I454" s="74">
        <v>1.21</v>
      </c>
      <c r="J454" s="111">
        <v>-0.78440125000000005</v>
      </c>
      <c r="K454" s="111">
        <v>0.185766977</v>
      </c>
      <c r="L454" s="121">
        <v>1.7816300000000001E-4</v>
      </c>
      <c r="M454" s="121">
        <v>5.9696300000000005E-4</v>
      </c>
    </row>
    <row r="455" spans="1:13" x14ac:dyDescent="0.3">
      <c r="A455" s="74" t="s">
        <v>1011</v>
      </c>
      <c r="B455" s="74">
        <v>-0.56000000000000005</v>
      </c>
      <c r="C455" s="121">
        <v>0.08</v>
      </c>
      <c r="D455" s="121">
        <v>7.0000000000000007E-2</v>
      </c>
      <c r="E455" s="74">
        <v>0.94</v>
      </c>
      <c r="F455" s="74">
        <v>-1.03</v>
      </c>
      <c r="G455" s="121">
        <v>4.4000000000000002E-4</v>
      </c>
      <c r="H455" s="121">
        <v>3.2000000000000002E-3</v>
      </c>
      <c r="I455" s="74">
        <v>1.68</v>
      </c>
      <c r="J455" s="111">
        <v>0.39589970400000002</v>
      </c>
      <c r="K455" s="111">
        <v>0.102576838</v>
      </c>
      <c r="L455" s="121">
        <v>5.0036799999999995E-4</v>
      </c>
      <c r="M455" s="121">
        <v>1.2952160000000001E-3</v>
      </c>
    </row>
    <row r="456" spans="1:13" x14ac:dyDescent="0.3">
      <c r="A456" s="74" t="s">
        <v>1012</v>
      </c>
      <c r="B456" s="74">
        <v>0.17</v>
      </c>
      <c r="C456" s="121">
        <v>0.45</v>
      </c>
      <c r="D456" s="121">
        <v>0.24</v>
      </c>
      <c r="E456" s="74">
        <v>0.36</v>
      </c>
      <c r="F456" s="74">
        <v>0.1</v>
      </c>
      <c r="G456" s="121">
        <v>0.67</v>
      </c>
      <c r="H456" s="121">
        <v>0.48</v>
      </c>
      <c r="I456" s="74">
        <v>0.27</v>
      </c>
      <c r="J456" s="111">
        <v>-6.7639606000000005E-2</v>
      </c>
      <c r="K456" s="111">
        <v>0.10318092800000001</v>
      </c>
      <c r="L456" s="121">
        <v>0.51666221099999998</v>
      </c>
      <c r="M456" s="121">
        <v>0.21336717299999999</v>
      </c>
    </row>
    <row r="457" spans="1:13" x14ac:dyDescent="0.3">
      <c r="A457" s="74" t="s">
        <v>1013</v>
      </c>
      <c r="B457" s="74">
        <v>0.14000000000000001</v>
      </c>
      <c r="C457" s="121">
        <v>0.77</v>
      </c>
      <c r="D457" s="121">
        <v>0.35</v>
      </c>
      <c r="E457" s="74">
        <v>0.3</v>
      </c>
      <c r="F457" s="74">
        <v>0.1</v>
      </c>
      <c r="G457" s="121">
        <v>0.82</v>
      </c>
      <c r="H457" s="121">
        <v>0.55000000000000004</v>
      </c>
      <c r="I457" s="74">
        <v>0.48</v>
      </c>
      <c r="J457" s="111">
        <v>-5.9352905999999997E-2</v>
      </c>
      <c r="K457" s="111">
        <v>0.20804964300000001</v>
      </c>
      <c r="L457" s="121">
        <v>0.77721072000000002</v>
      </c>
      <c r="M457" s="121">
        <v>0.29064550500000003</v>
      </c>
    </row>
    <row r="458" spans="1:13" x14ac:dyDescent="0.3">
      <c r="A458" s="74" t="s">
        <v>1014</v>
      </c>
      <c r="B458" s="74">
        <v>0.31</v>
      </c>
      <c r="C458" s="121">
        <v>0.32</v>
      </c>
      <c r="D458" s="121">
        <v>0.19</v>
      </c>
      <c r="E458" s="74">
        <v>0.81</v>
      </c>
      <c r="F458" s="74">
        <v>0.28999999999999998</v>
      </c>
      <c r="G458" s="121">
        <v>0.39</v>
      </c>
      <c r="H458" s="121">
        <v>0.33</v>
      </c>
      <c r="I458" s="74">
        <v>0.68</v>
      </c>
      <c r="J458" s="111">
        <v>-0.151060888</v>
      </c>
      <c r="K458" s="111">
        <v>0.140335667</v>
      </c>
      <c r="L458" s="121">
        <v>0.28954380099999999</v>
      </c>
      <c r="M458" s="121">
        <v>0.140620362</v>
      </c>
    </row>
    <row r="459" spans="1:13" x14ac:dyDescent="0.3">
      <c r="A459" s="74" t="s">
        <v>1015</v>
      </c>
      <c r="B459" s="74">
        <v>-0.11</v>
      </c>
      <c r="C459" s="121">
        <v>0.28999999999999998</v>
      </c>
      <c r="D459" s="121">
        <v>0.18</v>
      </c>
      <c r="E459" s="74">
        <v>0.74</v>
      </c>
      <c r="F459" s="74">
        <v>-0.02</v>
      </c>
      <c r="G459" s="121">
        <v>0.84</v>
      </c>
      <c r="H459" s="121">
        <v>0.55000000000000004</v>
      </c>
      <c r="I459" s="74">
        <v>0.69</v>
      </c>
      <c r="J459" s="111">
        <v>3.4143060000000003E-2</v>
      </c>
      <c r="K459" s="111">
        <v>4.6441477000000002E-2</v>
      </c>
      <c r="L459" s="121">
        <v>0.46742010499999997</v>
      </c>
      <c r="M459" s="121">
        <v>0.19892064600000001</v>
      </c>
    </row>
    <row r="460" spans="1:13" x14ac:dyDescent="0.3">
      <c r="A460" s="74" t="s">
        <v>1016</v>
      </c>
      <c r="B460" s="74">
        <v>0.36</v>
      </c>
      <c r="C460" s="121">
        <v>0.17</v>
      </c>
      <c r="D460" s="121">
        <v>0.13</v>
      </c>
      <c r="E460" s="74">
        <v>0.59</v>
      </c>
      <c r="F460" s="74">
        <v>0.28000000000000003</v>
      </c>
      <c r="G460" s="121">
        <v>0.33</v>
      </c>
      <c r="H460" s="121">
        <v>0.3</v>
      </c>
      <c r="I460" s="74">
        <v>0.4</v>
      </c>
      <c r="J460" s="111">
        <v>-0.16025972199999999</v>
      </c>
      <c r="K460" s="111">
        <v>0.11002807000000001</v>
      </c>
      <c r="L460" s="121">
        <v>0.154694522</v>
      </c>
      <c r="M460" s="121">
        <v>8.8286658000000004E-2</v>
      </c>
    </row>
    <row r="461" spans="1:13" x14ac:dyDescent="0.3">
      <c r="A461" s="74" t="s">
        <v>1017</v>
      </c>
      <c r="B461" s="74">
        <v>-0.24</v>
      </c>
      <c r="C461" s="121">
        <v>0.59</v>
      </c>
      <c r="D461" s="121">
        <v>0.28999999999999998</v>
      </c>
      <c r="E461" s="74">
        <v>0.97</v>
      </c>
      <c r="F461" s="74">
        <v>-0.22</v>
      </c>
      <c r="G461" s="121">
        <v>0.56999999999999995</v>
      </c>
      <c r="H461" s="121">
        <v>0.43</v>
      </c>
      <c r="I461" s="74">
        <v>0.62</v>
      </c>
      <c r="J461" s="111">
        <v>0.115520394</v>
      </c>
      <c r="K461" s="111">
        <v>0.145872367</v>
      </c>
      <c r="L461" s="121">
        <v>0.43405884900000002</v>
      </c>
      <c r="M461" s="121">
        <v>0.187903864</v>
      </c>
    </row>
    <row r="462" spans="1:13" x14ac:dyDescent="0.3">
      <c r="A462" s="74" t="s">
        <v>1018</v>
      </c>
      <c r="B462" s="74">
        <v>0.03</v>
      </c>
      <c r="C462" s="121">
        <v>0.94</v>
      </c>
      <c r="D462" s="121">
        <v>0.39</v>
      </c>
      <c r="E462" s="74">
        <v>0.74</v>
      </c>
      <c r="F462" s="74">
        <v>0.01</v>
      </c>
      <c r="G462" s="121">
        <v>0.98</v>
      </c>
      <c r="H462" s="121">
        <v>0.6</v>
      </c>
      <c r="I462" s="74">
        <v>0.74</v>
      </c>
      <c r="J462" s="111">
        <v>-9.7566930000000003E-3</v>
      </c>
      <c r="K462" s="111">
        <v>0.17571313499999999</v>
      </c>
      <c r="L462" s="121">
        <v>0.95605403499999997</v>
      </c>
      <c r="M462" s="121">
        <v>0.32794109500000002</v>
      </c>
    </row>
    <row r="463" spans="1:13" x14ac:dyDescent="0.3">
      <c r="A463" s="74" t="s">
        <v>1019</v>
      </c>
      <c r="B463" s="74">
        <v>0.25</v>
      </c>
      <c r="C463" s="121">
        <v>0.55000000000000004</v>
      </c>
      <c r="D463" s="121">
        <v>0.28000000000000003</v>
      </c>
      <c r="E463" s="74">
        <v>1.07</v>
      </c>
      <c r="F463" s="74">
        <v>0.72</v>
      </c>
      <c r="G463" s="121">
        <v>0.05</v>
      </c>
      <c r="H463" s="121">
        <v>0.08</v>
      </c>
      <c r="I463" s="74">
        <v>0.81</v>
      </c>
      <c r="J463" s="111">
        <v>-0.24168218799999999</v>
      </c>
      <c r="K463" s="111">
        <v>0.15740997700000001</v>
      </c>
      <c r="L463" s="121">
        <v>0.13422679100000001</v>
      </c>
      <c r="M463" s="121">
        <v>7.8322849999999999E-2</v>
      </c>
    </row>
    <row r="464" spans="1:13" x14ac:dyDescent="0.3">
      <c r="A464" s="74" t="s">
        <v>1020</v>
      </c>
      <c r="B464" s="74">
        <v>0.06</v>
      </c>
      <c r="C464" s="121">
        <v>0.73</v>
      </c>
      <c r="D464" s="121">
        <v>0.34</v>
      </c>
      <c r="E464" s="74">
        <v>0.44</v>
      </c>
      <c r="F464" s="74">
        <v>0.01</v>
      </c>
      <c r="G464" s="121">
        <v>0.97</v>
      </c>
      <c r="H464" s="121">
        <v>0.59</v>
      </c>
      <c r="I464" s="74">
        <v>7.0000000000000007E-2</v>
      </c>
      <c r="J464" s="111">
        <v>-1.6879354999999999E-2</v>
      </c>
      <c r="K464" s="111">
        <v>8.5584165000000004E-2</v>
      </c>
      <c r="L464" s="121">
        <v>0.84486106400000005</v>
      </c>
      <c r="M464" s="121">
        <v>0.30566823599999998</v>
      </c>
    </row>
    <row r="465" spans="1:13" x14ac:dyDescent="0.3">
      <c r="A465" s="74" t="s">
        <v>1021</v>
      </c>
      <c r="B465" s="74">
        <v>-0.67</v>
      </c>
      <c r="C465" s="121">
        <v>0.03</v>
      </c>
      <c r="D465" s="121">
        <v>0.04</v>
      </c>
      <c r="E465" s="74">
        <v>1.23</v>
      </c>
      <c r="F465" s="74">
        <v>-0.94</v>
      </c>
      <c r="G465" s="121">
        <v>0.01</v>
      </c>
      <c r="H465" s="121">
        <v>0.02</v>
      </c>
      <c r="I465" s="74">
        <v>1.69</v>
      </c>
      <c r="J465" s="111">
        <v>0.40260023</v>
      </c>
      <c r="K465" s="111">
        <v>0.12640662</v>
      </c>
      <c r="L465" s="121">
        <v>3.155733E-3</v>
      </c>
      <c r="M465" s="121">
        <v>4.9484179999999996E-3</v>
      </c>
    </row>
    <row r="466" spans="1:13" x14ac:dyDescent="0.3">
      <c r="A466" s="74" t="s">
        <v>1022</v>
      </c>
      <c r="B466" s="74">
        <v>0.43</v>
      </c>
      <c r="C466" s="121">
        <v>0.09</v>
      </c>
      <c r="D466" s="121">
        <v>0.09</v>
      </c>
      <c r="E466" s="74">
        <v>0.8</v>
      </c>
      <c r="F466" s="74">
        <v>0.7</v>
      </c>
      <c r="G466" s="121">
        <v>0.04</v>
      </c>
      <c r="H466" s="121">
        <v>0.08</v>
      </c>
      <c r="I466" s="74">
        <v>0.81</v>
      </c>
      <c r="J466" s="111">
        <v>-0.28420452699999998</v>
      </c>
      <c r="K466" s="111">
        <v>0.13343390699999999</v>
      </c>
      <c r="L466" s="121">
        <v>4.0723905999999997E-2</v>
      </c>
      <c r="M466" s="121">
        <v>3.1854359999999998E-2</v>
      </c>
    </row>
  </sheetData>
  <mergeCells count="7">
    <mergeCell ref="A1:A2"/>
    <mergeCell ref="B1:E1"/>
    <mergeCell ref="F1:I1"/>
    <mergeCell ref="J1:M1"/>
    <mergeCell ref="C2:D2"/>
    <mergeCell ref="G2:H2"/>
    <mergeCell ref="J2:M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18"/>
  <sheetViews>
    <sheetView zoomScale="80" zoomScaleNormal="80" workbookViewId="0">
      <selection activeCell="C15" sqref="C15"/>
    </sheetView>
  </sheetViews>
  <sheetFormatPr defaultRowHeight="14.4" x14ac:dyDescent="0.3"/>
  <cols>
    <col min="1" max="1" width="41.44140625" style="56" bestFit="1" customWidth="1"/>
    <col min="2" max="2" width="15.6640625" customWidth="1"/>
    <col min="3" max="4" width="16.5546875" customWidth="1"/>
    <col min="5" max="5" width="18.44140625" customWidth="1"/>
    <col min="6" max="7" width="24.33203125" customWidth="1"/>
  </cols>
  <sheetData>
    <row r="1" spans="1:7" s="51" customFormat="1" ht="72" x14ac:dyDescent="0.3">
      <c r="A1" s="101" t="s">
        <v>11</v>
      </c>
      <c r="B1" s="101" t="s">
        <v>356</v>
      </c>
      <c r="C1" s="101" t="s">
        <v>357</v>
      </c>
      <c r="D1" s="101" t="s">
        <v>358</v>
      </c>
      <c r="E1" s="101" t="s">
        <v>276</v>
      </c>
      <c r="F1" s="101" t="s">
        <v>277</v>
      </c>
      <c r="G1" s="101" t="s">
        <v>278</v>
      </c>
    </row>
    <row r="2" spans="1:7" x14ac:dyDescent="0.3">
      <c r="A2" s="102">
        <v>3</v>
      </c>
      <c r="B2" s="102">
        <v>60</v>
      </c>
      <c r="C2" s="102">
        <v>8</v>
      </c>
      <c r="D2" s="102">
        <v>52</v>
      </c>
      <c r="E2" s="52" t="s">
        <v>48</v>
      </c>
      <c r="F2" s="52" t="s">
        <v>48</v>
      </c>
      <c r="G2" s="52" t="s">
        <v>48</v>
      </c>
    </row>
    <row r="3" spans="1:7" x14ac:dyDescent="0.3">
      <c r="A3" s="102">
        <v>6</v>
      </c>
      <c r="B3" s="102">
        <v>48</v>
      </c>
      <c r="C3" s="102">
        <v>11</v>
      </c>
      <c r="D3" s="102">
        <v>37</v>
      </c>
      <c r="E3" s="52" t="s">
        <v>48</v>
      </c>
      <c r="F3" s="52" t="s">
        <v>48</v>
      </c>
      <c r="G3" s="52" t="s">
        <v>48</v>
      </c>
    </row>
    <row r="4" spans="1:7" x14ac:dyDescent="0.3">
      <c r="A4" s="102" t="s">
        <v>279</v>
      </c>
      <c r="B4" s="52" t="s">
        <v>48</v>
      </c>
      <c r="C4" s="52" t="s">
        <v>48</v>
      </c>
      <c r="D4" s="52" t="s">
        <v>48</v>
      </c>
      <c r="E4" s="102">
        <v>52</v>
      </c>
      <c r="F4" s="102">
        <v>9</v>
      </c>
      <c r="G4" s="102">
        <v>43</v>
      </c>
    </row>
    <row r="5" spans="1:7" x14ac:dyDescent="0.3">
      <c r="A5" s="102" t="s">
        <v>359</v>
      </c>
      <c r="B5" s="52" t="s">
        <v>48</v>
      </c>
      <c r="C5" s="52" t="s">
        <v>48</v>
      </c>
      <c r="D5" s="52" t="s">
        <v>48</v>
      </c>
      <c r="E5" s="102">
        <v>0</v>
      </c>
      <c r="F5" s="102">
        <v>0</v>
      </c>
      <c r="G5" s="102">
        <v>0</v>
      </c>
    </row>
    <row r="6" spans="1:7" x14ac:dyDescent="0.3">
      <c r="A6" s="102" t="s">
        <v>360</v>
      </c>
      <c r="B6" s="102">
        <v>33</v>
      </c>
      <c r="C6" s="102">
        <v>6</v>
      </c>
      <c r="D6" s="102">
        <v>27</v>
      </c>
      <c r="E6" s="102">
        <v>32</v>
      </c>
      <c r="F6" s="102">
        <v>6</v>
      </c>
      <c r="G6" s="102">
        <v>26</v>
      </c>
    </row>
    <row r="7" spans="1:7" x14ac:dyDescent="0.3">
      <c r="A7" s="102" t="s">
        <v>361</v>
      </c>
      <c r="B7" s="102">
        <v>22</v>
      </c>
      <c r="C7" s="102">
        <v>1</v>
      </c>
      <c r="D7" s="102">
        <v>21</v>
      </c>
      <c r="E7" s="102">
        <v>10</v>
      </c>
      <c r="F7" s="102">
        <v>0</v>
      </c>
      <c r="G7" s="102">
        <v>10</v>
      </c>
    </row>
    <row r="8" spans="1:7" x14ac:dyDescent="0.3">
      <c r="A8" s="102" t="s">
        <v>362</v>
      </c>
      <c r="B8" s="102">
        <v>13</v>
      </c>
      <c r="C8" s="102">
        <v>3</v>
      </c>
      <c r="D8" s="102">
        <v>10</v>
      </c>
      <c r="E8" s="102">
        <v>4</v>
      </c>
      <c r="F8" s="102">
        <v>1</v>
      </c>
      <c r="G8" s="102">
        <v>3</v>
      </c>
    </row>
    <row r="9" spans="1:7" x14ac:dyDescent="0.3">
      <c r="A9" s="16" t="s">
        <v>284</v>
      </c>
      <c r="B9" s="1"/>
      <c r="C9" s="1"/>
      <c r="D9" s="1"/>
      <c r="E9" s="1"/>
      <c r="F9" s="1"/>
      <c r="G9" s="1"/>
    </row>
    <row r="10" spans="1:7" x14ac:dyDescent="0.3">
      <c r="A10" s="54"/>
    </row>
    <row r="11" spans="1:7" ht="72" x14ac:dyDescent="0.3">
      <c r="A11" s="101" t="s">
        <v>11</v>
      </c>
      <c r="B11" s="101" t="s">
        <v>510</v>
      </c>
      <c r="C11" s="101" t="s">
        <v>511</v>
      </c>
      <c r="D11" s="101" t="s">
        <v>512</v>
      </c>
      <c r="E11" s="101" t="s">
        <v>276</v>
      </c>
      <c r="F11" s="101" t="s">
        <v>277</v>
      </c>
      <c r="G11" s="101" t="s">
        <v>278</v>
      </c>
    </row>
    <row r="12" spans="1:7" x14ac:dyDescent="0.3">
      <c r="A12" s="102">
        <v>3</v>
      </c>
      <c r="B12" s="58">
        <f>B2/252</f>
        <v>0.23809523809523808</v>
      </c>
      <c r="C12" s="58">
        <f t="shared" ref="C12:D12" si="0">C2/252</f>
        <v>3.1746031746031744E-2</v>
      </c>
      <c r="D12" s="58">
        <f t="shared" si="0"/>
        <v>0.20634920634920634</v>
      </c>
      <c r="E12" s="59" t="s">
        <v>48</v>
      </c>
      <c r="F12" s="59" t="s">
        <v>48</v>
      </c>
      <c r="G12" s="59" t="s">
        <v>48</v>
      </c>
    </row>
    <row r="13" spans="1:7" x14ac:dyDescent="0.3">
      <c r="A13" s="102">
        <v>6</v>
      </c>
      <c r="B13" s="58">
        <f t="shared" ref="B13:D13" si="1">B3/252</f>
        <v>0.19047619047619047</v>
      </c>
      <c r="C13" s="58">
        <f t="shared" si="1"/>
        <v>4.3650793650793648E-2</v>
      </c>
      <c r="D13" s="58">
        <f t="shared" si="1"/>
        <v>0.14682539682539683</v>
      </c>
      <c r="E13" s="59" t="s">
        <v>48</v>
      </c>
      <c r="F13" s="59" t="s">
        <v>48</v>
      </c>
      <c r="G13" s="59" t="s">
        <v>48</v>
      </c>
    </row>
    <row r="14" spans="1:7" x14ac:dyDescent="0.3">
      <c r="A14" s="102" t="s">
        <v>279</v>
      </c>
      <c r="B14" s="59" t="s">
        <v>48</v>
      </c>
      <c r="C14" s="59" t="s">
        <v>48</v>
      </c>
      <c r="D14" s="59" t="s">
        <v>48</v>
      </c>
      <c r="E14" s="58">
        <f t="shared" ref="E14:G14" si="2">E4/252</f>
        <v>0.20634920634920634</v>
      </c>
      <c r="F14" s="58">
        <f t="shared" si="2"/>
        <v>3.5714285714285712E-2</v>
      </c>
      <c r="G14" s="58">
        <f t="shared" si="2"/>
        <v>0.17063492063492064</v>
      </c>
    </row>
    <row r="15" spans="1:7" x14ac:dyDescent="0.3">
      <c r="A15" s="102" t="s">
        <v>359</v>
      </c>
      <c r="B15" s="59" t="s">
        <v>48</v>
      </c>
      <c r="C15" s="59" t="s">
        <v>48</v>
      </c>
      <c r="D15" s="59" t="s">
        <v>48</v>
      </c>
      <c r="E15" s="59" t="s">
        <v>48</v>
      </c>
      <c r="F15" s="59" t="s">
        <v>48</v>
      </c>
      <c r="G15" s="59" t="s">
        <v>48</v>
      </c>
    </row>
    <row r="16" spans="1:7" x14ac:dyDescent="0.3">
      <c r="A16" s="102" t="s">
        <v>360</v>
      </c>
      <c r="B16" s="58">
        <f t="shared" ref="B16:G18" si="3">B6/252</f>
        <v>0.13095238095238096</v>
      </c>
      <c r="C16" s="58">
        <f t="shared" si="3"/>
        <v>2.3809523809523808E-2</v>
      </c>
      <c r="D16" s="58">
        <f t="shared" si="3"/>
        <v>0.10714285714285714</v>
      </c>
      <c r="E16" s="58">
        <f t="shared" si="3"/>
        <v>0.12698412698412698</v>
      </c>
      <c r="F16" s="58">
        <f t="shared" si="3"/>
        <v>2.3809523809523808E-2</v>
      </c>
      <c r="G16" s="58">
        <f t="shared" si="3"/>
        <v>0.10317460317460317</v>
      </c>
    </row>
    <row r="17" spans="1:7" x14ac:dyDescent="0.3">
      <c r="A17" s="102" t="s">
        <v>361</v>
      </c>
      <c r="B17" s="58">
        <f t="shared" si="3"/>
        <v>8.7301587301587297E-2</v>
      </c>
      <c r="C17" s="58">
        <f t="shared" si="3"/>
        <v>3.968253968253968E-3</v>
      </c>
      <c r="D17" s="58">
        <f t="shared" si="3"/>
        <v>8.3333333333333329E-2</v>
      </c>
      <c r="E17" s="58">
        <f t="shared" si="3"/>
        <v>3.968253968253968E-2</v>
      </c>
      <c r="F17" s="58">
        <f t="shared" si="3"/>
        <v>0</v>
      </c>
      <c r="G17" s="58">
        <f t="shared" si="3"/>
        <v>3.968253968253968E-2</v>
      </c>
    </row>
    <row r="18" spans="1:7" x14ac:dyDescent="0.3">
      <c r="A18" s="102" t="s">
        <v>362</v>
      </c>
      <c r="B18" s="58">
        <f t="shared" si="3"/>
        <v>5.1587301587301584E-2</v>
      </c>
      <c r="C18" s="58">
        <f t="shared" si="3"/>
        <v>1.1904761904761904E-2</v>
      </c>
      <c r="D18" s="58">
        <f t="shared" si="3"/>
        <v>3.968253968253968E-2</v>
      </c>
      <c r="E18" s="58">
        <f t="shared" si="3"/>
        <v>1.5873015873015872E-2</v>
      </c>
      <c r="F18" s="58">
        <f t="shared" si="3"/>
        <v>3.968253968253968E-3</v>
      </c>
      <c r="G18" s="58">
        <f t="shared" si="3"/>
        <v>1.1904761904761904E-2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79"/>
  <sheetViews>
    <sheetView topLeftCell="A48" zoomScale="70" zoomScaleNormal="70" workbookViewId="0">
      <selection activeCell="A72" sqref="A72"/>
    </sheetView>
  </sheetViews>
  <sheetFormatPr defaultColWidth="9.109375" defaultRowHeight="14.4" x14ac:dyDescent="0.3"/>
  <cols>
    <col min="1" max="1" width="97.109375" style="115" customWidth="1"/>
    <col min="2" max="2" width="6.109375" style="28" bestFit="1" customWidth="1"/>
    <col min="3" max="3" width="6.77734375" style="28" customWidth="1"/>
    <col min="4" max="4" width="6.109375" style="28" bestFit="1" customWidth="1"/>
    <col min="5" max="5" width="7" style="28" customWidth="1"/>
    <col min="6" max="6" width="9.5546875" style="28" bestFit="1" customWidth="1"/>
    <col min="7" max="8" width="7.6640625" style="28" bestFit="1" customWidth="1"/>
    <col min="9" max="9" width="6.109375" style="28" bestFit="1" customWidth="1"/>
    <col min="10" max="10" width="6.21875" style="28" customWidth="1"/>
    <col min="11" max="11" width="6.109375" style="28" bestFit="1" customWidth="1"/>
    <col min="12" max="12" width="6.44140625" style="28" customWidth="1"/>
    <col min="13" max="13" width="9.5546875" style="28" bestFit="1" customWidth="1"/>
    <col min="14" max="15" width="7.6640625" style="28" bestFit="1" customWidth="1"/>
    <col min="16" max="16" width="11.5546875" style="28" customWidth="1"/>
    <col min="17" max="18" width="7.6640625" style="28" bestFit="1" customWidth="1"/>
    <col min="19" max="16384" width="9.109375" style="28"/>
  </cols>
  <sheetData>
    <row r="1" spans="1:18" s="30" customFormat="1" ht="15" customHeight="1" x14ac:dyDescent="0.3">
      <c r="A1" s="155" t="s">
        <v>317</v>
      </c>
      <c r="B1" s="134" t="s">
        <v>142</v>
      </c>
      <c r="C1" s="134"/>
      <c r="D1" s="134"/>
      <c r="E1" s="134"/>
      <c r="F1" s="134"/>
      <c r="G1" s="134"/>
      <c r="H1" s="134"/>
      <c r="I1" s="134" t="s">
        <v>143</v>
      </c>
      <c r="J1" s="134"/>
      <c r="K1" s="134"/>
      <c r="L1" s="134"/>
      <c r="M1" s="134"/>
      <c r="N1" s="134"/>
      <c r="O1" s="139"/>
      <c r="P1" s="134" t="s">
        <v>244</v>
      </c>
      <c r="Q1" s="134"/>
      <c r="R1" s="134"/>
    </row>
    <row r="2" spans="1:18" s="30" customFormat="1" x14ac:dyDescent="0.3">
      <c r="A2" s="156"/>
      <c r="B2" s="134" t="s">
        <v>1</v>
      </c>
      <c r="C2" s="134"/>
      <c r="D2" s="134" t="s">
        <v>2</v>
      </c>
      <c r="E2" s="134"/>
      <c r="F2" s="26" t="s">
        <v>241</v>
      </c>
      <c r="G2" s="134" t="s">
        <v>245</v>
      </c>
      <c r="H2" s="134"/>
      <c r="I2" s="134" t="s">
        <v>1</v>
      </c>
      <c r="J2" s="134"/>
      <c r="K2" s="134" t="s">
        <v>2</v>
      </c>
      <c r="L2" s="134"/>
      <c r="M2" s="26" t="s">
        <v>241</v>
      </c>
      <c r="N2" s="134" t="s">
        <v>245</v>
      </c>
      <c r="O2" s="139"/>
      <c r="P2" s="134" t="s">
        <v>246</v>
      </c>
      <c r="Q2" s="134"/>
      <c r="R2" s="134"/>
    </row>
    <row r="3" spans="1:18" s="32" customFormat="1" ht="28.8" x14ac:dyDescent="0.3">
      <c r="A3" s="157"/>
      <c r="B3" s="26" t="s">
        <v>4</v>
      </c>
      <c r="C3" s="31" t="s">
        <v>5</v>
      </c>
      <c r="D3" s="26" t="s">
        <v>4</v>
      </c>
      <c r="E3" s="26" t="s">
        <v>5</v>
      </c>
      <c r="F3" s="26" t="s">
        <v>240</v>
      </c>
      <c r="G3" s="29" t="s">
        <v>242</v>
      </c>
      <c r="H3" s="27" t="s">
        <v>243</v>
      </c>
      <c r="I3" s="31" t="s">
        <v>4</v>
      </c>
      <c r="J3" s="26" t="s">
        <v>5</v>
      </c>
      <c r="K3" s="26" t="s">
        <v>4</v>
      </c>
      <c r="L3" s="26" t="s">
        <v>5</v>
      </c>
      <c r="M3" s="27" t="s">
        <v>240</v>
      </c>
      <c r="N3" s="29" t="s">
        <v>242</v>
      </c>
      <c r="O3" s="29" t="s">
        <v>243</v>
      </c>
      <c r="P3" s="34" t="s">
        <v>252</v>
      </c>
      <c r="Q3" s="27" t="s">
        <v>242</v>
      </c>
      <c r="R3" s="27" t="s">
        <v>243</v>
      </c>
    </row>
    <row r="4" spans="1:18" x14ac:dyDescent="0.3">
      <c r="A4" s="114" t="s">
        <v>211</v>
      </c>
      <c r="B4" s="3">
        <v>-0.85807538123529414</v>
      </c>
      <c r="C4" s="4">
        <v>3.3279285627407403E-2</v>
      </c>
      <c r="D4" s="4">
        <v>-0.93633365794736834</v>
      </c>
      <c r="E4" s="4">
        <v>6.5093993501492822E-2</v>
      </c>
      <c r="F4" s="4">
        <f t="shared" ref="F4:F67" si="0">D4-B4</f>
        <v>-7.8258276712074193E-2</v>
      </c>
      <c r="G4" s="79">
        <v>0.45722056100000003</v>
      </c>
      <c r="H4" s="122">
        <v>0.28701804199999997</v>
      </c>
      <c r="I4" s="3">
        <v>-0.80383256835294103</v>
      </c>
      <c r="J4" s="4">
        <v>5.8344258033493891E-2</v>
      </c>
      <c r="K4" s="4">
        <v>-0.99726294661111126</v>
      </c>
      <c r="L4" s="4">
        <v>4.258592482429107E-2</v>
      </c>
      <c r="M4" s="4">
        <f t="shared" ref="M4:M67" si="1">K4-I4</f>
        <v>-0.19343037825817022</v>
      </c>
      <c r="N4" s="79">
        <v>1.9651490000000001E-2</v>
      </c>
      <c r="O4" s="122">
        <v>9.1153612999999994E-2</v>
      </c>
      <c r="P4" s="65">
        <v>-5.9042670999999998E-2</v>
      </c>
      <c r="Q4" s="123">
        <v>4.2380464999999999E-2</v>
      </c>
      <c r="R4" s="124">
        <v>0.132719699</v>
      </c>
    </row>
    <row r="5" spans="1:18" x14ac:dyDescent="0.3">
      <c r="A5" s="114" t="s">
        <v>227</v>
      </c>
      <c r="B5" s="3">
        <v>-2.3402610753529407</v>
      </c>
      <c r="C5" s="4">
        <v>8.9547056784793425E-2</v>
      </c>
      <c r="D5" s="4">
        <v>-2.4255966961052629</v>
      </c>
      <c r="E5" s="4">
        <v>0.1255957015160673</v>
      </c>
      <c r="F5" s="4">
        <f t="shared" si="0"/>
        <v>-8.533562075232215E-2</v>
      </c>
      <c r="G5" s="79">
        <v>0.64019722700000004</v>
      </c>
      <c r="H5" s="122">
        <v>0.31281063100000001</v>
      </c>
      <c r="I5" s="3">
        <v>-2.1617774757647057</v>
      </c>
      <c r="J5" s="4">
        <v>0.11474578412586867</v>
      </c>
      <c r="K5" s="4">
        <v>-2.5408377338333334</v>
      </c>
      <c r="L5" s="4">
        <v>8.5752062690461053E-2</v>
      </c>
      <c r="M5" s="4">
        <f t="shared" si="1"/>
        <v>-0.37906025806862775</v>
      </c>
      <c r="N5" s="79">
        <v>1.6744898000000001E-2</v>
      </c>
      <c r="O5" s="122">
        <v>8.8399639000000002E-2</v>
      </c>
      <c r="P5" s="65">
        <v>-0.11368286700000001</v>
      </c>
      <c r="Q5" s="123">
        <v>3.8120474000000001E-2</v>
      </c>
      <c r="R5" s="124">
        <v>0.12973138200000001</v>
      </c>
    </row>
    <row r="6" spans="1:18" x14ac:dyDescent="0.3">
      <c r="A6" s="114" t="s">
        <v>203</v>
      </c>
      <c r="B6" s="3">
        <v>-2.140310740764706</v>
      </c>
      <c r="C6" s="4">
        <v>4.7202409534583857E-2</v>
      </c>
      <c r="D6" s="4">
        <v>-2.2085383986315792</v>
      </c>
      <c r="E6" s="4">
        <v>9.7711288967245929E-2</v>
      </c>
      <c r="F6" s="4">
        <f t="shared" si="0"/>
        <v>-6.8227657866873237E-2</v>
      </c>
      <c r="G6" s="79">
        <v>0.586154336</v>
      </c>
      <c r="H6" s="122">
        <v>0.29669503200000003</v>
      </c>
      <c r="I6" s="3">
        <v>-2.1460790187058825</v>
      </c>
      <c r="J6" s="4">
        <v>4.4070829984823097E-2</v>
      </c>
      <c r="K6" s="4">
        <v>-2.0669388755555556</v>
      </c>
      <c r="L6" s="4">
        <v>0.25366561080958855</v>
      </c>
      <c r="M6" s="4">
        <f t="shared" si="1"/>
        <v>7.9140143150326914E-2</v>
      </c>
      <c r="N6" s="79">
        <v>1.1540181E-2</v>
      </c>
      <c r="O6" s="122">
        <v>6.8153287000000007E-2</v>
      </c>
      <c r="P6" s="65">
        <v>-2.3822916E-2</v>
      </c>
      <c r="Q6" s="123">
        <v>0.63991255999999996</v>
      </c>
      <c r="R6" s="124">
        <v>0.69815664600000005</v>
      </c>
    </row>
    <row r="7" spans="1:18" x14ac:dyDescent="0.3">
      <c r="A7" s="114" t="s">
        <v>186</v>
      </c>
      <c r="B7" s="3">
        <v>-1.6347332184117649</v>
      </c>
      <c r="C7" s="4">
        <v>0.17566277721973222</v>
      </c>
      <c r="D7" s="4">
        <v>-2.0006794137894732</v>
      </c>
      <c r="E7" s="4">
        <v>5.4429513863013278E-2</v>
      </c>
      <c r="F7" s="4">
        <f t="shared" si="0"/>
        <v>-0.36594619537770834</v>
      </c>
      <c r="G7" s="79">
        <v>3.8361118999999999E-2</v>
      </c>
      <c r="H7" s="122">
        <v>6.5258251000000003E-2</v>
      </c>
      <c r="I7" s="3">
        <v>-1.9268859017058821</v>
      </c>
      <c r="J7" s="4">
        <v>4.4780017110720972E-2</v>
      </c>
      <c r="K7" s="4">
        <v>-2.0432549042222217</v>
      </c>
      <c r="L7" s="4">
        <v>5.5197931411595562E-2</v>
      </c>
      <c r="M7" s="4">
        <f t="shared" si="1"/>
        <v>-0.11636900251633953</v>
      </c>
      <c r="N7" s="79">
        <v>0.15335715799999999</v>
      </c>
      <c r="O7" s="122">
        <v>0.31339231200000001</v>
      </c>
      <c r="P7" s="65">
        <v>-9.9450867999999998E-2</v>
      </c>
      <c r="Q7" s="123">
        <v>1.5540666E-2</v>
      </c>
      <c r="R7" s="124">
        <v>6.9048102E-2</v>
      </c>
    </row>
    <row r="8" spans="1:18" x14ac:dyDescent="0.3">
      <c r="A8" s="114" t="s">
        <v>199</v>
      </c>
      <c r="B8" s="3">
        <v>-1.690395262117647</v>
      </c>
      <c r="C8" s="4">
        <v>0.13890303346075955</v>
      </c>
      <c r="D8" s="4">
        <v>-1.8218794293157898</v>
      </c>
      <c r="E8" s="4">
        <v>0.11526166197478722</v>
      </c>
      <c r="F8" s="4">
        <f t="shared" si="0"/>
        <v>-0.13148416719814282</v>
      </c>
      <c r="G8" s="79">
        <v>0.42264111199999999</v>
      </c>
      <c r="H8" s="122">
        <v>0.28701804199999997</v>
      </c>
      <c r="I8" s="3">
        <v>-1.8345206507647058</v>
      </c>
      <c r="J8" s="4">
        <v>4.2325966983394359E-2</v>
      </c>
      <c r="K8" s="4">
        <v>-1.9835956358333331</v>
      </c>
      <c r="L8" s="4">
        <v>3.8817807575764494E-2</v>
      </c>
      <c r="M8" s="4">
        <f t="shared" si="1"/>
        <v>-0.14907498506862726</v>
      </c>
      <c r="N8" s="79">
        <v>1.5156789E-2</v>
      </c>
      <c r="O8" s="122">
        <v>8.4914616999999998E-2</v>
      </c>
      <c r="P8" s="65">
        <v>-6.557578E-2</v>
      </c>
      <c r="Q8" s="123">
        <v>6.3295278999999996E-2</v>
      </c>
      <c r="R8" s="124">
        <v>0.17015274499999999</v>
      </c>
    </row>
    <row r="9" spans="1:18" x14ac:dyDescent="0.3">
      <c r="A9" s="114" t="s">
        <v>167</v>
      </c>
      <c r="B9" s="3">
        <v>-1.1896012661764706</v>
      </c>
      <c r="C9" s="4">
        <v>0.14236762695895799</v>
      </c>
      <c r="D9" s="4">
        <v>0.44732498957894729</v>
      </c>
      <c r="E9" s="4">
        <v>0.3173882692131394</v>
      </c>
      <c r="F9" s="4">
        <f t="shared" si="0"/>
        <v>1.6369262557554178</v>
      </c>
      <c r="G9" s="79">
        <v>1.5641200000000001E-4</v>
      </c>
      <c r="H9" s="122">
        <v>2.05595E-3</v>
      </c>
      <c r="I9" s="3">
        <v>-1.2617954392352944</v>
      </c>
      <c r="J9" s="4">
        <v>0.11391756796605659</v>
      </c>
      <c r="K9" s="4">
        <v>0.82696939655555546</v>
      </c>
      <c r="L9" s="4">
        <v>0.29321709622660691</v>
      </c>
      <c r="M9" s="4">
        <f t="shared" si="1"/>
        <v>2.0887648357908497</v>
      </c>
      <c r="N9" s="79">
        <v>2.5753E-7</v>
      </c>
      <c r="O9" s="122">
        <v>3.5348300000000002E-5</v>
      </c>
      <c r="P9" s="65">
        <v>0.92090293499999998</v>
      </c>
      <c r="Q9" s="123">
        <v>3.2631400000000002E-7</v>
      </c>
      <c r="R9" s="124">
        <v>2.0877600000000002E-5</v>
      </c>
    </row>
    <row r="10" spans="1:18" x14ac:dyDescent="0.3">
      <c r="A10" s="114" t="s">
        <v>213</v>
      </c>
      <c r="B10" s="3">
        <v>-0.8672905744117646</v>
      </c>
      <c r="C10" s="4">
        <v>3.4332382389416695E-2</v>
      </c>
      <c r="D10" s="4">
        <v>-1.0404453654210526</v>
      </c>
      <c r="E10" s="4">
        <v>4.1666292780826585E-2</v>
      </c>
      <c r="F10" s="4">
        <f t="shared" si="0"/>
        <v>-0.17315479100928799</v>
      </c>
      <c r="G10" s="79">
        <v>4.848265E-3</v>
      </c>
      <c r="H10" s="122">
        <v>1.8605177000000001E-2</v>
      </c>
      <c r="I10" s="3">
        <v>-0.87429853594117635</v>
      </c>
      <c r="J10" s="4">
        <v>4.9329460413310607E-2</v>
      </c>
      <c r="K10" s="4">
        <v>-1.0700953069999999</v>
      </c>
      <c r="L10" s="4">
        <v>3.3199802966641913E-2</v>
      </c>
      <c r="M10" s="4">
        <f t="shared" si="1"/>
        <v>-0.19579677105882354</v>
      </c>
      <c r="N10" s="79">
        <v>2.9946629999999998E-3</v>
      </c>
      <c r="O10" s="122">
        <v>3.7273476E-2</v>
      </c>
      <c r="P10" s="65">
        <v>-8.3962500999999995E-2</v>
      </c>
      <c r="Q10" s="123">
        <v>5.5744400000000004E-4</v>
      </c>
      <c r="R10" s="124">
        <v>8.4216080000000006E-3</v>
      </c>
    </row>
    <row r="11" spans="1:18" x14ac:dyDescent="0.3">
      <c r="A11" s="114" t="s">
        <v>216</v>
      </c>
      <c r="B11" s="3">
        <v>-0.81308262729411762</v>
      </c>
      <c r="C11" s="4">
        <v>7.8730389977988466E-2</v>
      </c>
      <c r="D11" s="4">
        <v>-1.0483994680526316</v>
      </c>
      <c r="E11" s="4">
        <v>4.3387194698549743E-2</v>
      </c>
      <c r="F11" s="4">
        <f t="shared" si="0"/>
        <v>-0.235316840758514</v>
      </c>
      <c r="G11" s="79">
        <v>1.1611628000000001E-2</v>
      </c>
      <c r="H11" s="122">
        <v>3.2466834999999999E-2</v>
      </c>
      <c r="I11" s="3">
        <v>-0.85076799282352922</v>
      </c>
      <c r="J11" s="4">
        <v>7.0756387076364946E-2</v>
      </c>
      <c r="K11" s="4">
        <v>-1.0652688791111109</v>
      </c>
      <c r="L11" s="4">
        <v>4.071449728639441E-2</v>
      </c>
      <c r="M11" s="4">
        <f t="shared" si="1"/>
        <v>-0.21450088628758168</v>
      </c>
      <c r="N11" s="79">
        <v>1.625946E-2</v>
      </c>
      <c r="O11" s="122">
        <v>8.8399639000000002E-2</v>
      </c>
      <c r="P11" s="65">
        <v>-0.109738233</v>
      </c>
      <c r="Q11" s="123">
        <v>5.5428900000000002E-4</v>
      </c>
      <c r="R11" s="124">
        <v>8.4216080000000006E-3</v>
      </c>
    </row>
    <row r="12" spans="1:18" x14ac:dyDescent="0.3">
      <c r="A12" s="114" t="s">
        <v>191</v>
      </c>
      <c r="B12" s="3">
        <v>-1.2159901231176471</v>
      </c>
      <c r="C12" s="4">
        <v>7.1656070874444228E-2</v>
      </c>
      <c r="D12" s="4">
        <v>-1.4522881490526316</v>
      </c>
      <c r="E12" s="4">
        <v>5.5063761302828605E-2</v>
      </c>
      <c r="F12" s="4">
        <f t="shared" si="0"/>
        <v>-0.2362980259349845</v>
      </c>
      <c r="G12" s="79">
        <v>8.4641669999999999E-3</v>
      </c>
      <c r="H12" s="122">
        <v>2.5864636E-2</v>
      </c>
      <c r="I12" s="3">
        <v>-1.3000865564705881</v>
      </c>
      <c r="J12" s="4">
        <v>5.1034690642730161E-2</v>
      </c>
      <c r="K12" s="4">
        <v>-1.4377285504999999</v>
      </c>
      <c r="L12" s="4">
        <v>5.1049721140030729E-2</v>
      </c>
      <c r="M12" s="4">
        <f t="shared" si="1"/>
        <v>-0.1376419940294118</v>
      </c>
      <c r="N12" s="79">
        <v>6.7355047000000001E-2</v>
      </c>
      <c r="O12" s="122">
        <v>0.18414846100000001</v>
      </c>
      <c r="P12" s="65">
        <v>-9.4938541000000001E-2</v>
      </c>
      <c r="Q12" s="123">
        <v>6.4646399999999998E-3</v>
      </c>
      <c r="R12" s="124">
        <v>3.8100849999999999E-2</v>
      </c>
    </row>
    <row r="13" spans="1:18" x14ac:dyDescent="0.3">
      <c r="A13" s="114" t="s">
        <v>235</v>
      </c>
      <c r="B13" s="3">
        <v>3.0108754872941175</v>
      </c>
      <c r="C13" s="4">
        <v>0.14237606552088367</v>
      </c>
      <c r="D13" s="4">
        <v>1.6425223004736844</v>
      </c>
      <c r="E13" s="4">
        <v>0.26698300217668203</v>
      </c>
      <c r="F13" s="4">
        <f t="shared" si="0"/>
        <v>-1.3683531868204331</v>
      </c>
      <c r="G13" s="79">
        <v>1.00006E-4</v>
      </c>
      <c r="H13" s="122">
        <v>1.6502159999999999E-3</v>
      </c>
      <c r="I13" s="3">
        <v>2.855498729352941</v>
      </c>
      <c r="J13" s="4">
        <v>0.13898319282563332</v>
      </c>
      <c r="K13" s="4">
        <v>1.7330619384444441</v>
      </c>
      <c r="L13" s="4">
        <v>0.22996228117832729</v>
      </c>
      <c r="M13" s="4">
        <f t="shared" si="1"/>
        <v>-1.1224367909084969</v>
      </c>
      <c r="N13" s="79">
        <v>2.1357799999999999E-4</v>
      </c>
      <c r="O13" s="122">
        <v>5.8631179999999996E-3</v>
      </c>
      <c r="P13" s="65">
        <v>-0.62337459399999995</v>
      </c>
      <c r="Q13" s="123">
        <v>2.5309399999999999E-5</v>
      </c>
      <c r="R13" s="124">
        <v>5.7832100000000002E-4</v>
      </c>
    </row>
    <row r="14" spans="1:18" x14ac:dyDescent="0.3">
      <c r="A14" s="114" t="s">
        <v>176</v>
      </c>
      <c r="B14" s="3">
        <v>-1.5196810670000001</v>
      </c>
      <c r="C14" s="4">
        <v>0.14278870624149914</v>
      </c>
      <c r="D14" s="4">
        <v>-1.8390931575789475</v>
      </c>
      <c r="E14" s="4">
        <v>3.3689851066421458E-2</v>
      </c>
      <c r="F14" s="4">
        <f t="shared" si="0"/>
        <v>-0.31941209057894748</v>
      </c>
      <c r="G14" s="79">
        <v>2.4968039000000001E-2</v>
      </c>
      <c r="H14" s="122">
        <v>4.9638910000000001E-2</v>
      </c>
      <c r="I14" s="3">
        <v>-1.6649425194117644</v>
      </c>
      <c r="J14" s="4">
        <v>4.8688265596656288E-2</v>
      </c>
      <c r="K14" s="4">
        <v>-1.4088453922222226</v>
      </c>
      <c r="L14" s="4">
        <v>0.29555163885902042</v>
      </c>
      <c r="M14" s="4">
        <f t="shared" si="1"/>
        <v>0.25609712718954181</v>
      </c>
      <c r="N14" s="79">
        <v>0.46550375999999999</v>
      </c>
      <c r="O14" s="122">
        <v>0.51527948199999996</v>
      </c>
      <c r="P14" s="65">
        <v>-3.1270592E-2</v>
      </c>
      <c r="Q14" s="123">
        <v>0.61687266100000004</v>
      </c>
      <c r="R14" s="124">
        <v>0.69815664600000005</v>
      </c>
    </row>
    <row r="15" spans="1:18" x14ac:dyDescent="0.3">
      <c r="A15" s="114" t="s">
        <v>170</v>
      </c>
      <c r="B15" s="3">
        <v>4.0648515638235301</v>
      </c>
      <c r="C15" s="4">
        <v>0.30696540203971168</v>
      </c>
      <c r="D15" s="4">
        <v>5.7054717037368423</v>
      </c>
      <c r="E15" s="4">
        <v>0.21951012527753144</v>
      </c>
      <c r="F15" s="4">
        <f t="shared" si="0"/>
        <v>1.6406201399133122</v>
      </c>
      <c r="G15" s="79">
        <v>7.2448999999999997E-5</v>
      </c>
      <c r="H15" s="122">
        <v>1.494371E-3</v>
      </c>
      <c r="I15" s="3">
        <v>4.3135392212352937</v>
      </c>
      <c r="J15" s="4">
        <v>0.33450226616116729</v>
      </c>
      <c r="K15" s="4">
        <v>5.6392417606111103</v>
      </c>
      <c r="L15" s="4">
        <v>0.20853888923479477</v>
      </c>
      <c r="M15" s="4">
        <f t="shared" si="1"/>
        <v>1.3257025393758166</v>
      </c>
      <c r="N15" s="79">
        <v>1.4057609999999999E-3</v>
      </c>
      <c r="O15" s="122">
        <v>2.5727145E-2</v>
      </c>
      <c r="P15" s="65">
        <v>0.77599971999999995</v>
      </c>
      <c r="Q15" s="123">
        <v>5.9669899999999999E-6</v>
      </c>
      <c r="R15" s="124">
        <v>1.90884E-4</v>
      </c>
    </row>
    <row r="16" spans="1:18" x14ac:dyDescent="0.3">
      <c r="A16" s="114" t="s">
        <v>197</v>
      </c>
      <c r="B16" s="3">
        <v>-2.169930895117647</v>
      </c>
      <c r="C16" s="4">
        <v>6.4301721918524679E-2</v>
      </c>
      <c r="D16" s="4">
        <v>-2.3634619228421054</v>
      </c>
      <c r="E16" s="4">
        <v>5.8446249761889092E-2</v>
      </c>
      <c r="F16" s="4">
        <f t="shared" si="0"/>
        <v>-0.1935310277244584</v>
      </c>
      <c r="G16" s="79">
        <v>4.1107193E-2</v>
      </c>
      <c r="H16" s="122">
        <v>6.9216182000000001E-2</v>
      </c>
      <c r="I16" s="3">
        <v>-2.2596685075882355</v>
      </c>
      <c r="J16" s="4">
        <v>3.7808265842521019E-2</v>
      </c>
      <c r="K16" s="4">
        <v>-2.4075545998888885</v>
      </c>
      <c r="L16" s="4">
        <v>3.2168477918979449E-2</v>
      </c>
      <c r="M16" s="4">
        <f t="shared" si="1"/>
        <v>-0.14788609230065308</v>
      </c>
      <c r="N16" s="79">
        <v>5.1461670000000001E-3</v>
      </c>
      <c r="O16" s="122">
        <v>4.2809607E-2</v>
      </c>
      <c r="P16" s="65">
        <v>-7.6926429000000004E-2</v>
      </c>
      <c r="Q16" s="123">
        <v>5.6019160000000002E-3</v>
      </c>
      <c r="R16" s="124">
        <v>3.5841085000000002E-2</v>
      </c>
    </row>
    <row r="17" spans="1:18" x14ac:dyDescent="0.3">
      <c r="A17" s="114" t="s">
        <v>194</v>
      </c>
      <c r="B17" s="3">
        <v>-1.0172001939411768</v>
      </c>
      <c r="C17" s="4">
        <v>7.4307188860034137E-2</v>
      </c>
      <c r="D17" s="4">
        <v>-1.3740499019473684</v>
      </c>
      <c r="E17" s="4">
        <v>4.8907844390560451E-2</v>
      </c>
      <c r="F17" s="4">
        <f t="shared" si="0"/>
        <v>-0.35684970800619165</v>
      </c>
      <c r="G17" s="79">
        <v>2.39836E-4</v>
      </c>
      <c r="H17" s="122">
        <v>2.8268410000000001E-3</v>
      </c>
      <c r="I17" s="3">
        <v>-1.1932193803529412</v>
      </c>
      <c r="J17" s="4">
        <v>4.354897887066677E-2</v>
      </c>
      <c r="K17" s="4">
        <v>-1.3315167637777778</v>
      </c>
      <c r="L17" s="4">
        <v>5.0764057608715996E-2</v>
      </c>
      <c r="M17" s="4">
        <f t="shared" si="1"/>
        <v>-0.13829738342483666</v>
      </c>
      <c r="N17" s="79">
        <v>2.4544794000000002E-2</v>
      </c>
      <c r="O17" s="122">
        <v>9.9568966999999994E-2</v>
      </c>
      <c r="P17" s="65">
        <v>-0.123700686</v>
      </c>
      <c r="Q17" s="123">
        <v>7.4326100000000005E-4</v>
      </c>
      <c r="R17" s="124">
        <v>9.0116090000000003E-3</v>
      </c>
    </row>
    <row r="18" spans="1:18" x14ac:dyDescent="0.3">
      <c r="A18" s="114" t="s">
        <v>234</v>
      </c>
      <c r="B18" s="3">
        <v>3.914439405941176</v>
      </c>
      <c r="C18" s="4">
        <v>0.23892838589383966</v>
      </c>
      <c r="D18" s="4">
        <v>2.552705128157895</v>
      </c>
      <c r="E18" s="4">
        <v>0.54146200758259799</v>
      </c>
      <c r="F18" s="4">
        <f t="shared" si="0"/>
        <v>-1.361734277783281</v>
      </c>
      <c r="G18" s="79">
        <v>3.6106658E-2</v>
      </c>
      <c r="H18" s="122">
        <v>6.2062882999999999E-2</v>
      </c>
      <c r="I18" s="3">
        <v>3.1794474004705888</v>
      </c>
      <c r="J18" s="4">
        <v>0.49120928511560552</v>
      </c>
      <c r="K18" s="4">
        <v>2.16739406361111</v>
      </c>
      <c r="L18" s="4">
        <v>0.54785099681198923</v>
      </c>
      <c r="M18" s="4">
        <f t="shared" si="1"/>
        <v>-1.0120533368594788</v>
      </c>
      <c r="N18" s="79">
        <v>0.23791263300000001</v>
      </c>
      <c r="O18" s="122">
        <v>0.39344203100000003</v>
      </c>
      <c r="P18" s="65">
        <v>-0.537040674</v>
      </c>
      <c r="Q18" s="123">
        <v>7.9844487000000006E-2</v>
      </c>
      <c r="R18" s="124">
        <v>0.201120258</v>
      </c>
    </row>
    <row r="19" spans="1:18" x14ac:dyDescent="0.3">
      <c r="A19" s="114" t="s">
        <v>173</v>
      </c>
      <c r="B19" s="3">
        <v>-0.81521130552941179</v>
      </c>
      <c r="C19" s="4">
        <v>4.2599893841839022E-2</v>
      </c>
      <c r="D19" s="4">
        <v>-0.30757026915789476</v>
      </c>
      <c r="E19" s="4">
        <v>0.25610294181360316</v>
      </c>
      <c r="F19" s="4">
        <f t="shared" si="0"/>
        <v>0.50764103637151703</v>
      </c>
      <c r="G19" s="79">
        <v>6.4971966000000006E-2</v>
      </c>
      <c r="H19" s="122">
        <v>9.9270028999999996E-2</v>
      </c>
      <c r="I19" s="3">
        <v>-0.80034167329411754</v>
      </c>
      <c r="J19" s="4">
        <v>0.11046970084387686</v>
      </c>
      <c r="K19" s="4">
        <v>-0.25375834216666671</v>
      </c>
      <c r="L19" s="4">
        <v>0.21673558615665234</v>
      </c>
      <c r="M19" s="4">
        <f t="shared" si="1"/>
        <v>0.54658333112745083</v>
      </c>
      <c r="N19" s="79">
        <v>2.0919105E-2</v>
      </c>
      <c r="O19" s="122">
        <v>9.1153612999999994E-2</v>
      </c>
      <c r="P19" s="65">
        <v>0.28177471500000001</v>
      </c>
      <c r="Q19" s="123">
        <v>6.9989789999999998E-3</v>
      </c>
      <c r="R19" s="124">
        <v>3.8703243999999998E-2</v>
      </c>
    </row>
    <row r="20" spans="1:18" x14ac:dyDescent="0.3">
      <c r="A20" s="114" t="s">
        <v>226</v>
      </c>
      <c r="B20" s="3">
        <v>4.0616462675882357</v>
      </c>
      <c r="C20" s="4">
        <v>0.13647883698164825</v>
      </c>
      <c r="D20" s="4">
        <v>3.4017858508947367</v>
      </c>
      <c r="E20" s="4">
        <v>0.2018150280503275</v>
      </c>
      <c r="F20" s="4">
        <f t="shared" si="0"/>
        <v>-0.65986041669349893</v>
      </c>
      <c r="G20" s="79">
        <v>1.1805253E-2</v>
      </c>
      <c r="H20" s="122">
        <v>3.2466834999999999E-2</v>
      </c>
      <c r="I20" s="3">
        <v>4.0019190518823526</v>
      </c>
      <c r="J20" s="4">
        <v>0.14739179284355505</v>
      </c>
      <c r="K20" s="4">
        <v>3.6773467055000006</v>
      </c>
      <c r="L20" s="4">
        <v>0.11957250856820367</v>
      </c>
      <c r="M20" s="4">
        <f t="shared" si="1"/>
        <v>-0.32457234638235199</v>
      </c>
      <c r="N20" s="79">
        <v>0.101762875</v>
      </c>
      <c r="O20" s="122">
        <v>0.24404299900000001</v>
      </c>
      <c r="P20" s="65">
        <v>-0.26383857100000002</v>
      </c>
      <c r="Q20" s="123">
        <v>1.0467674999999999E-2</v>
      </c>
      <c r="R20" s="124">
        <v>5.0736546E-2</v>
      </c>
    </row>
    <row r="21" spans="1:18" x14ac:dyDescent="0.3">
      <c r="A21" s="114" t="s">
        <v>187</v>
      </c>
      <c r="B21" s="3">
        <v>-0.74700255435294116</v>
      </c>
      <c r="C21" s="4">
        <v>6.7590517071713666E-2</v>
      </c>
      <c r="D21" s="4">
        <v>-0.97795315152631557</v>
      </c>
      <c r="E21" s="4">
        <v>4.1514931200861936E-2</v>
      </c>
      <c r="F21" s="4">
        <f t="shared" si="0"/>
        <v>-0.23095059717337441</v>
      </c>
      <c r="G21" s="79">
        <v>8.3446389999999992E-3</v>
      </c>
      <c r="H21" s="122">
        <v>2.5864636E-2</v>
      </c>
      <c r="I21" s="3">
        <v>-0.84861095217647053</v>
      </c>
      <c r="J21" s="4">
        <v>4.5560848096336364E-2</v>
      </c>
      <c r="K21" s="4">
        <v>-0.97293272955555565</v>
      </c>
      <c r="L21" s="4">
        <v>4.394649726552545E-2</v>
      </c>
      <c r="M21" s="4">
        <f t="shared" si="1"/>
        <v>-0.12432177737908512</v>
      </c>
      <c r="N21" s="79">
        <v>6.2067641E-2</v>
      </c>
      <c r="O21" s="122">
        <v>0.17715062200000001</v>
      </c>
      <c r="P21" s="65">
        <v>-7.7787598999999999E-2</v>
      </c>
      <c r="Q21" s="123">
        <v>2.767697E-3</v>
      </c>
      <c r="R21" s="124">
        <v>2.3299659E-2</v>
      </c>
    </row>
    <row r="22" spans="1:18" x14ac:dyDescent="0.3">
      <c r="A22" s="114" t="s">
        <v>181</v>
      </c>
      <c r="B22" s="3">
        <v>-1.4350442614117647</v>
      </c>
      <c r="C22" s="4">
        <v>6.3364481900792483E-2</v>
      </c>
      <c r="D22" s="4">
        <v>-1.6452227840000002</v>
      </c>
      <c r="E22" s="4">
        <v>4.0109214850641756E-2</v>
      </c>
      <c r="F22" s="4">
        <f t="shared" si="0"/>
        <v>-0.21017852258823555</v>
      </c>
      <c r="G22" s="79">
        <v>6.4163980000000002E-3</v>
      </c>
      <c r="H22" s="122">
        <v>2.2527307999999999E-2</v>
      </c>
      <c r="I22" s="3">
        <v>-1.3830235855882353</v>
      </c>
      <c r="J22" s="4">
        <v>0.11615485598136195</v>
      </c>
      <c r="K22" s="4">
        <v>-1.4409869853333332</v>
      </c>
      <c r="L22" s="4">
        <v>0.13906064463115131</v>
      </c>
      <c r="M22" s="4">
        <f t="shared" si="1"/>
        <v>-5.7963399745097899E-2</v>
      </c>
      <c r="N22" s="79">
        <v>0.81008390699999999</v>
      </c>
      <c r="O22" s="122">
        <v>0.62524631900000005</v>
      </c>
      <c r="P22" s="65">
        <v>-7.2834472999999997E-2</v>
      </c>
      <c r="Q22" s="123">
        <v>0.196383208</v>
      </c>
      <c r="R22" s="124">
        <v>0.35694909499999999</v>
      </c>
    </row>
    <row r="23" spans="1:18" x14ac:dyDescent="0.3">
      <c r="A23" s="114" t="s">
        <v>206</v>
      </c>
      <c r="B23" s="3">
        <v>-0.92896075029411762</v>
      </c>
      <c r="C23" s="4">
        <v>4.5926231644895614E-2</v>
      </c>
      <c r="D23" s="4">
        <v>-1.0967524637894737</v>
      </c>
      <c r="E23" s="4">
        <v>5.2773403330206831E-2</v>
      </c>
      <c r="F23" s="4">
        <f t="shared" si="0"/>
        <v>-0.16779171349535604</v>
      </c>
      <c r="G23" s="79">
        <v>2.6030146000000001E-2</v>
      </c>
      <c r="H23" s="122">
        <v>5.0532825000000003E-2</v>
      </c>
      <c r="I23" s="3">
        <v>-0.97316065558823528</v>
      </c>
      <c r="J23" s="4">
        <v>4.7144008522296783E-2</v>
      </c>
      <c r="K23" s="4">
        <v>-1.1227467342777775</v>
      </c>
      <c r="L23" s="4">
        <v>3.889187061596705E-2</v>
      </c>
      <c r="M23" s="4">
        <f t="shared" si="1"/>
        <v>-0.14958607868954221</v>
      </c>
      <c r="N23" s="79">
        <v>1.0391584000000001E-2</v>
      </c>
      <c r="O23" s="122">
        <v>6.3392893000000006E-2</v>
      </c>
      <c r="P23" s="65">
        <v>-7.6796655000000005E-2</v>
      </c>
      <c r="Q23" s="123">
        <v>2.6709400000000001E-3</v>
      </c>
      <c r="R23" s="124">
        <v>2.3092819000000001E-2</v>
      </c>
    </row>
    <row r="24" spans="1:18" x14ac:dyDescent="0.3">
      <c r="A24" s="114" t="s">
        <v>172</v>
      </c>
      <c r="B24" s="3">
        <v>5.7242183527647059</v>
      </c>
      <c r="C24" s="4">
        <v>9.9648383879950619E-2</v>
      </c>
      <c r="D24" s="4">
        <v>6.5160282547894726</v>
      </c>
      <c r="E24" s="4">
        <v>0.10172146394855697</v>
      </c>
      <c r="F24" s="4">
        <f t="shared" si="0"/>
        <v>0.79180990202476664</v>
      </c>
      <c r="G24" s="79">
        <v>4.93398E-6</v>
      </c>
      <c r="H24" s="122">
        <v>2.03542E-4</v>
      </c>
      <c r="I24" s="3">
        <v>5.7968274058235298</v>
      </c>
      <c r="J24" s="4">
        <v>7.3545069000375635E-2</v>
      </c>
      <c r="K24" s="4">
        <v>6.5854253366666677</v>
      </c>
      <c r="L24" s="4">
        <v>0.14094356914339645</v>
      </c>
      <c r="M24" s="4">
        <f t="shared" si="1"/>
        <v>0.7885979308431379</v>
      </c>
      <c r="N24" s="79">
        <v>2.4289300000000001E-5</v>
      </c>
      <c r="O24" s="122">
        <v>1.033717E-3</v>
      </c>
      <c r="P24" s="65">
        <v>0.38904560100000002</v>
      </c>
      <c r="Q24" s="123">
        <v>2.08982E-6</v>
      </c>
      <c r="R24" s="124">
        <v>8.3566700000000001E-5</v>
      </c>
    </row>
    <row r="25" spans="1:18" x14ac:dyDescent="0.3">
      <c r="A25" s="114" t="s">
        <v>224</v>
      </c>
      <c r="B25" s="3">
        <v>-1.374975308235294</v>
      </c>
      <c r="C25" s="4">
        <v>6.2493680295218179E-2</v>
      </c>
      <c r="D25" s="4">
        <v>-1.5780439511052631</v>
      </c>
      <c r="E25" s="4">
        <v>4.3591920677148198E-2</v>
      </c>
      <c r="F25" s="4">
        <f t="shared" si="0"/>
        <v>-0.20306864286996906</v>
      </c>
      <c r="G25" s="79">
        <v>9.5867639999999994E-3</v>
      </c>
      <c r="H25" s="122">
        <v>2.7753202000000001E-2</v>
      </c>
      <c r="I25" s="3">
        <v>-1.2851780939411765</v>
      </c>
      <c r="J25" s="4">
        <v>0.13690154874737895</v>
      </c>
      <c r="K25" s="4">
        <v>-1.5744516536111108</v>
      </c>
      <c r="L25" s="4">
        <v>4.2121398983860484E-2</v>
      </c>
      <c r="M25" s="4">
        <f t="shared" si="1"/>
        <v>-0.28927355966993429</v>
      </c>
      <c r="N25" s="79">
        <v>4.8310521000000002E-2</v>
      </c>
      <c r="O25" s="122">
        <v>0.15137761399999999</v>
      </c>
      <c r="P25" s="65">
        <v>-0.125758115</v>
      </c>
      <c r="Q25" s="123">
        <v>7.9775590000000004E-3</v>
      </c>
      <c r="R25" s="124">
        <v>4.1836445E-2</v>
      </c>
    </row>
    <row r="26" spans="1:18" x14ac:dyDescent="0.3">
      <c r="A26" s="114" t="s">
        <v>189</v>
      </c>
      <c r="B26" s="3">
        <v>-1.763316302</v>
      </c>
      <c r="C26" s="4">
        <v>3.6098472622686902E-2</v>
      </c>
      <c r="D26" s="4">
        <v>-1.9369763326315788</v>
      </c>
      <c r="E26" s="4">
        <v>3.3689851071810384E-2</v>
      </c>
      <c r="F26" s="4">
        <f t="shared" si="0"/>
        <v>-0.17366003063157875</v>
      </c>
      <c r="G26" s="79">
        <v>1.05214E-3</v>
      </c>
      <c r="H26" s="122">
        <v>7.8916330000000003E-3</v>
      </c>
      <c r="I26" s="3">
        <v>-1.7779943382941175</v>
      </c>
      <c r="J26" s="4">
        <v>4.1469540663109004E-2</v>
      </c>
      <c r="K26" s="4">
        <v>-1.8957041090000004</v>
      </c>
      <c r="L26" s="4">
        <v>4.1587317717884598E-2</v>
      </c>
      <c r="M26" s="4">
        <f t="shared" si="1"/>
        <v>-0.11770977070588295</v>
      </c>
      <c r="N26" s="79">
        <v>3.5708441E-2</v>
      </c>
      <c r="O26" s="122">
        <v>0.12102001599999999</v>
      </c>
      <c r="P26" s="65">
        <v>-7.6139859000000004E-2</v>
      </c>
      <c r="Q26" s="123">
        <v>2.005448E-3</v>
      </c>
      <c r="R26" s="124">
        <v>1.7820644E-2</v>
      </c>
    </row>
    <row r="27" spans="1:18" x14ac:dyDescent="0.3">
      <c r="A27" s="114" t="s">
        <v>175</v>
      </c>
      <c r="B27" s="3">
        <v>-0.12546982876470586</v>
      </c>
      <c r="C27" s="4">
        <v>0.23943239351131912</v>
      </c>
      <c r="D27" s="4">
        <v>0.41589682305263154</v>
      </c>
      <c r="E27" s="4">
        <v>0.23386507068017742</v>
      </c>
      <c r="F27" s="4">
        <f t="shared" si="0"/>
        <v>0.54136665181733745</v>
      </c>
      <c r="G27" s="79">
        <v>4.8477091E-2</v>
      </c>
      <c r="H27" s="122">
        <v>8.0801095000000003E-2</v>
      </c>
      <c r="I27" s="3">
        <v>-0.43034255858823539</v>
      </c>
      <c r="J27" s="4">
        <v>0.21822044268637486</v>
      </c>
      <c r="K27" s="4">
        <v>-8.9768958222222195E-2</v>
      </c>
      <c r="L27" s="4">
        <v>0.23009349865797035</v>
      </c>
      <c r="M27" s="4">
        <f t="shared" si="1"/>
        <v>0.3405736003660132</v>
      </c>
      <c r="N27" s="79">
        <v>0.40019289200000002</v>
      </c>
      <c r="O27" s="122">
        <v>0.49494751799999998</v>
      </c>
      <c r="P27" s="65">
        <v>0.22960177100000001</v>
      </c>
      <c r="Q27" s="123">
        <v>4.3016204000000002E-2</v>
      </c>
      <c r="R27" s="124">
        <v>0.132719699</v>
      </c>
    </row>
    <row r="28" spans="1:18" x14ac:dyDescent="0.3">
      <c r="A28" s="114" t="s">
        <v>165</v>
      </c>
      <c r="B28" s="3">
        <v>-1.0479806321764704</v>
      </c>
      <c r="C28" s="4">
        <v>0.46940115881494954</v>
      </c>
      <c r="D28" s="4">
        <v>4.178252955947368</v>
      </c>
      <c r="E28" s="4">
        <v>0.87074950889952651</v>
      </c>
      <c r="F28" s="4">
        <f t="shared" si="0"/>
        <v>5.2262335881238382</v>
      </c>
      <c r="G28" s="79">
        <v>2.09092E-5</v>
      </c>
      <c r="H28" s="122">
        <v>4.9289600000000005E-4</v>
      </c>
      <c r="I28" s="3">
        <v>-1.17608015</v>
      </c>
      <c r="J28" s="4">
        <v>0.30517058942556957</v>
      </c>
      <c r="K28" s="4">
        <v>5.4532299797222219</v>
      </c>
      <c r="L28" s="4">
        <v>0.76621528917512072</v>
      </c>
      <c r="M28" s="4">
        <f t="shared" si="1"/>
        <v>6.6293101297222217</v>
      </c>
      <c r="N28" s="79">
        <v>6.4209900000000002E-9</v>
      </c>
      <c r="O28" s="122">
        <v>1.76268E-6</v>
      </c>
      <c r="P28" s="65">
        <v>2.9232451519999998</v>
      </c>
      <c r="Q28" s="123">
        <v>9.3187100000000005E-8</v>
      </c>
      <c r="R28" s="124">
        <v>9.9368499999999996E-6</v>
      </c>
    </row>
    <row r="29" spans="1:18" x14ac:dyDescent="0.3">
      <c r="A29" s="114" t="s">
        <v>228</v>
      </c>
      <c r="B29" s="3">
        <v>-1.1226054845294116</v>
      </c>
      <c r="C29" s="4">
        <v>0.22396756691729855</v>
      </c>
      <c r="D29" s="4">
        <v>-1.7556103745263156</v>
      </c>
      <c r="E29" s="4">
        <v>8.77376403640312E-2</v>
      </c>
      <c r="F29" s="4">
        <f t="shared" si="0"/>
        <v>-0.63300488999690407</v>
      </c>
      <c r="G29" s="79">
        <v>1.3289474000000001E-2</v>
      </c>
      <c r="H29" s="122">
        <v>3.2578435000000003E-2</v>
      </c>
      <c r="I29" s="3">
        <v>-1.419681236882353</v>
      </c>
      <c r="J29" s="4">
        <v>0.1373929951925979</v>
      </c>
      <c r="K29" s="4">
        <v>-1.8244513695555551</v>
      </c>
      <c r="L29" s="4">
        <v>3.5592514690703576E-2</v>
      </c>
      <c r="M29" s="4">
        <f t="shared" si="1"/>
        <v>-0.40477013267320205</v>
      </c>
      <c r="N29" s="79">
        <v>7.2650279999999998E-3</v>
      </c>
      <c r="O29" s="122">
        <v>5.2679730000000001E-2</v>
      </c>
      <c r="P29" s="65">
        <v>-0.24874853099999999</v>
      </c>
      <c r="Q29" s="123">
        <v>6.4906690000000001E-3</v>
      </c>
      <c r="R29" s="124">
        <v>3.8100849999999999E-2</v>
      </c>
    </row>
    <row r="30" spans="1:18" x14ac:dyDescent="0.3">
      <c r="A30" s="114" t="s">
        <v>174</v>
      </c>
      <c r="B30" s="3">
        <v>-1.0570718202352942</v>
      </c>
      <c r="C30" s="4">
        <v>8.5546596210029927E-2</v>
      </c>
      <c r="D30" s="4">
        <v>-0.15310969868421054</v>
      </c>
      <c r="E30" s="4">
        <v>0.23664322127671714</v>
      </c>
      <c r="F30" s="4">
        <f t="shared" si="0"/>
        <v>0.90396212155108369</v>
      </c>
      <c r="G30" s="79">
        <v>1.7212939999999999E-3</v>
      </c>
      <c r="H30" s="122">
        <v>1.0924402999999999E-2</v>
      </c>
      <c r="I30" s="3">
        <v>-0.98773515935294109</v>
      </c>
      <c r="J30" s="4">
        <v>0.10626928656804595</v>
      </c>
      <c r="K30" s="4">
        <v>-0.40864168188888894</v>
      </c>
      <c r="L30" s="4">
        <v>0.24679376399218791</v>
      </c>
      <c r="M30" s="4">
        <f t="shared" si="1"/>
        <v>0.57909347746405215</v>
      </c>
      <c r="N30" s="79">
        <v>3.6929978000000002E-2</v>
      </c>
      <c r="O30" s="122">
        <v>0.12363360399999999</v>
      </c>
      <c r="P30" s="65">
        <v>0.36848481799999999</v>
      </c>
      <c r="Q30" s="123">
        <v>3.5070499999999998E-3</v>
      </c>
      <c r="R30" s="124">
        <v>2.6090839000000001E-2</v>
      </c>
    </row>
    <row r="31" spans="1:18" x14ac:dyDescent="0.3">
      <c r="A31" s="114" t="s">
        <v>196</v>
      </c>
      <c r="B31" s="3">
        <v>-1.1237338860588237</v>
      </c>
      <c r="C31" s="4">
        <v>5.2797548403451827E-2</v>
      </c>
      <c r="D31" s="4">
        <v>-1.3764484715263159</v>
      </c>
      <c r="E31" s="4">
        <v>4.9115532643720781E-2</v>
      </c>
      <c r="F31" s="4">
        <f t="shared" si="0"/>
        <v>-0.25271458546749215</v>
      </c>
      <c r="G31" s="79">
        <v>1.4966999999999999E-3</v>
      </c>
      <c r="H31" s="122">
        <v>9.8789489999999997E-3</v>
      </c>
      <c r="I31" s="3">
        <v>-1.1950681760588235</v>
      </c>
      <c r="J31" s="4">
        <v>4.3704312662018317E-2</v>
      </c>
      <c r="K31" s="4">
        <v>-1.3334374572777774</v>
      </c>
      <c r="L31" s="4">
        <v>5.1035289366451658E-2</v>
      </c>
      <c r="M31" s="4">
        <f t="shared" si="1"/>
        <v>-0.13836928121895387</v>
      </c>
      <c r="N31" s="79">
        <v>2.5026593999999999E-2</v>
      </c>
      <c r="O31" s="122">
        <v>9.9568966999999994E-2</v>
      </c>
      <c r="P31" s="65">
        <v>-9.6927711999999999E-2</v>
      </c>
      <c r="Q31" s="123">
        <v>1.60837E-3</v>
      </c>
      <c r="R31" s="124">
        <v>1.5591459E-2</v>
      </c>
    </row>
    <row r="32" spans="1:18" x14ac:dyDescent="0.3">
      <c r="A32" s="114" t="s">
        <v>166</v>
      </c>
      <c r="B32" s="3">
        <v>6.0765481072352925</v>
      </c>
      <c r="C32" s="4">
        <v>0.51532301891657162</v>
      </c>
      <c r="D32" s="4">
        <v>8.4041646074736835</v>
      </c>
      <c r="E32" s="4">
        <v>0.2113669538809296</v>
      </c>
      <c r="F32" s="4">
        <f t="shared" si="0"/>
        <v>2.3276165002383911</v>
      </c>
      <c r="G32" s="79">
        <v>9.7946299999999994E-5</v>
      </c>
      <c r="H32" s="122">
        <v>1.6502159999999999E-3</v>
      </c>
      <c r="I32" s="3">
        <v>5.6634284154117651</v>
      </c>
      <c r="J32" s="4">
        <v>0.609010353191617</v>
      </c>
      <c r="K32" s="4">
        <v>8.465806874388889</v>
      </c>
      <c r="L32" s="4">
        <v>0.16270026552889133</v>
      </c>
      <c r="M32" s="4">
        <f t="shared" si="1"/>
        <v>2.8023784589771239</v>
      </c>
      <c r="N32" s="79">
        <v>7.6621799999999999E-5</v>
      </c>
      <c r="O32" s="122">
        <v>2.6292619999999998E-3</v>
      </c>
      <c r="P32" s="65">
        <v>1.3251600539999999</v>
      </c>
      <c r="Q32" s="123">
        <v>5.6831699999999997E-6</v>
      </c>
      <c r="R32" s="124">
        <v>1.90884E-4</v>
      </c>
    </row>
    <row r="33" spans="1:18" x14ac:dyDescent="0.3">
      <c r="A33" s="114" t="s">
        <v>219</v>
      </c>
      <c r="B33" s="3">
        <v>-2.8937521607058825</v>
      </c>
      <c r="C33" s="4">
        <v>3.6982946592504826E-2</v>
      </c>
      <c r="D33" s="4">
        <v>-3.0351360525789479</v>
      </c>
      <c r="E33" s="4">
        <v>6.0039753340934678E-2</v>
      </c>
      <c r="F33" s="4">
        <f t="shared" si="0"/>
        <v>-0.14138389187306544</v>
      </c>
      <c r="G33" s="79">
        <v>6.2244890999999997E-2</v>
      </c>
      <c r="H33" s="122">
        <v>9.8459321000000002E-2</v>
      </c>
      <c r="I33" s="3">
        <v>-2.8480817085882357</v>
      </c>
      <c r="J33" s="4">
        <v>6.0518143927322014E-2</v>
      </c>
      <c r="K33" s="4">
        <v>-3.0822021670555557</v>
      </c>
      <c r="L33" s="4">
        <v>3.2168477919659051E-2</v>
      </c>
      <c r="M33" s="4">
        <f t="shared" si="1"/>
        <v>-0.23412045846731999</v>
      </c>
      <c r="N33" s="79">
        <v>1.716626E-3</v>
      </c>
      <c r="O33" s="122">
        <v>2.9452830999999999E-2</v>
      </c>
      <c r="P33" s="65">
        <v>-9.4386731000000001E-2</v>
      </c>
      <c r="Q33" s="123">
        <v>2.9003810000000001E-3</v>
      </c>
      <c r="R33" s="124">
        <v>2.3790584E-2</v>
      </c>
    </row>
    <row r="34" spans="1:18" x14ac:dyDescent="0.3">
      <c r="A34" s="114" t="s">
        <v>193</v>
      </c>
      <c r="B34" s="3">
        <v>-1.3707894052352942</v>
      </c>
      <c r="C34" s="4">
        <v>0.10858395488257969</v>
      </c>
      <c r="D34" s="4">
        <v>-1.7231990405789475</v>
      </c>
      <c r="E34" s="4">
        <v>3.3689851066421451E-2</v>
      </c>
      <c r="F34" s="4">
        <f t="shared" si="0"/>
        <v>-0.35240963534365322</v>
      </c>
      <c r="G34" s="79">
        <v>3.103981E-3</v>
      </c>
      <c r="H34" s="122">
        <v>1.5521047E-2</v>
      </c>
      <c r="I34" s="3">
        <v>-1.5525723434117646</v>
      </c>
      <c r="J34" s="4">
        <v>4.3502801252846598E-2</v>
      </c>
      <c r="K34" s="4">
        <v>-1.6988019997222226</v>
      </c>
      <c r="L34" s="4">
        <v>3.8841646878151552E-2</v>
      </c>
      <c r="M34" s="4">
        <f t="shared" si="1"/>
        <v>-0.14622965631045792</v>
      </c>
      <c r="N34" s="79">
        <v>1.9160710000000001E-2</v>
      </c>
      <c r="O34" s="122">
        <v>9.1153612999999994E-2</v>
      </c>
      <c r="P34" s="65">
        <v>-0.124340042</v>
      </c>
      <c r="Q34" s="123">
        <v>7.8876200000000004E-4</v>
      </c>
      <c r="R34" s="124">
        <v>9.0116090000000003E-3</v>
      </c>
    </row>
    <row r="35" spans="1:18" x14ac:dyDescent="0.3">
      <c r="A35" s="114" t="s">
        <v>168</v>
      </c>
      <c r="B35" s="3">
        <v>1.6766308525294116</v>
      </c>
      <c r="C35" s="4">
        <v>0.48116494784570712</v>
      </c>
      <c r="D35" s="4">
        <v>2.3613390337894735</v>
      </c>
      <c r="E35" s="4">
        <v>0.31875598536488403</v>
      </c>
      <c r="F35" s="4">
        <f t="shared" si="0"/>
        <v>0.68470818126006194</v>
      </c>
      <c r="G35" s="79">
        <v>0.200294054</v>
      </c>
      <c r="H35" s="122">
        <v>0.204018211</v>
      </c>
      <c r="I35" s="3">
        <v>1.7579238989411765</v>
      </c>
      <c r="J35" s="4">
        <v>0.39130195237805709</v>
      </c>
      <c r="K35" s="4">
        <v>3.2454523586666664</v>
      </c>
      <c r="L35" s="4">
        <v>0.40410749671306534</v>
      </c>
      <c r="M35" s="4">
        <f t="shared" si="1"/>
        <v>1.4875284597254899</v>
      </c>
      <c r="N35" s="79">
        <v>1.6663784000000001E-2</v>
      </c>
      <c r="O35" s="122">
        <v>8.8399639000000002E-2</v>
      </c>
      <c r="P35" s="65">
        <v>0.52764725899999998</v>
      </c>
      <c r="Q35" s="123">
        <v>4.3147350000000001E-2</v>
      </c>
      <c r="R35" s="124">
        <v>0.132719699</v>
      </c>
    </row>
    <row r="36" spans="1:18" x14ac:dyDescent="0.3">
      <c r="A36" s="114" t="s">
        <v>237</v>
      </c>
      <c r="B36" s="3">
        <v>3.2557883984705884</v>
      </c>
      <c r="C36" s="4">
        <v>0.30121879374458965</v>
      </c>
      <c r="D36" s="4">
        <v>1.6993324483684211</v>
      </c>
      <c r="E36" s="4">
        <v>0.32988179884040275</v>
      </c>
      <c r="F36" s="4">
        <f t="shared" si="0"/>
        <v>-1.5564559501021673</v>
      </c>
      <c r="G36" s="79">
        <v>8.9180300000000004E-4</v>
      </c>
      <c r="H36" s="122">
        <v>7.007536E-3</v>
      </c>
      <c r="I36" s="3">
        <v>2.6586776785294113</v>
      </c>
      <c r="J36" s="4">
        <v>0.44683665209486789</v>
      </c>
      <c r="K36" s="4">
        <v>1.1517391214444443</v>
      </c>
      <c r="L36" s="4">
        <v>0.39503088518817692</v>
      </c>
      <c r="M36" s="4">
        <f t="shared" si="1"/>
        <v>-1.5069385570849669</v>
      </c>
      <c r="N36" s="79">
        <v>1.7169029999999998E-2</v>
      </c>
      <c r="O36" s="122">
        <v>8.8928555000000006E-2</v>
      </c>
      <c r="P36" s="65">
        <v>-0.76958566500000003</v>
      </c>
      <c r="Q36" s="123">
        <v>7.4905999999999996E-4</v>
      </c>
      <c r="R36" s="124">
        <v>9.0116090000000003E-3</v>
      </c>
    </row>
    <row r="37" spans="1:18" x14ac:dyDescent="0.3">
      <c r="A37" s="114" t="s">
        <v>209</v>
      </c>
      <c r="B37" s="3">
        <v>-0.85237438447058822</v>
      </c>
      <c r="C37" s="4">
        <v>3.2830887602494516E-2</v>
      </c>
      <c r="D37" s="4">
        <v>-1.0411445553157894</v>
      </c>
      <c r="E37" s="4">
        <v>4.1815818572962363E-2</v>
      </c>
      <c r="F37" s="4">
        <f t="shared" si="0"/>
        <v>-0.1887701708452012</v>
      </c>
      <c r="G37" s="79">
        <v>1.943911E-3</v>
      </c>
      <c r="H37" s="122">
        <v>1.188033E-2</v>
      </c>
      <c r="I37" s="3">
        <v>-0.89258482741176459</v>
      </c>
      <c r="J37" s="4">
        <v>3.9266791978725492E-2</v>
      </c>
      <c r="K37" s="4">
        <v>-1.0707197971666667</v>
      </c>
      <c r="L37" s="4">
        <v>3.3262776921808852E-2</v>
      </c>
      <c r="M37" s="4">
        <f t="shared" si="1"/>
        <v>-0.17813496975490206</v>
      </c>
      <c r="N37" s="79">
        <v>2.0871459999999998E-3</v>
      </c>
      <c r="O37" s="122">
        <v>3.3703524999999998E-2</v>
      </c>
      <c r="P37" s="65">
        <v>-8.4760609000000001E-2</v>
      </c>
      <c r="Q37" s="123">
        <v>1.2149E-4</v>
      </c>
      <c r="R37" s="124">
        <v>2.4290380000000001E-3</v>
      </c>
    </row>
    <row r="38" spans="1:18" x14ac:dyDescent="0.3">
      <c r="A38" s="114" t="s">
        <v>171</v>
      </c>
      <c r="B38" s="3">
        <v>-1.6416354422352937</v>
      </c>
      <c r="C38" s="4">
        <v>7.5491569503511061E-2</v>
      </c>
      <c r="D38" s="4">
        <v>-0.77659700684210531</v>
      </c>
      <c r="E38" s="4">
        <v>0.25104695402144472</v>
      </c>
      <c r="F38" s="4">
        <f t="shared" si="0"/>
        <v>0.86503843539318837</v>
      </c>
      <c r="G38" s="79">
        <v>3.9149049999999998E-3</v>
      </c>
      <c r="H38" s="122">
        <v>1.693803E-2</v>
      </c>
      <c r="I38" s="3">
        <v>-1.4848337437647061</v>
      </c>
      <c r="J38" s="4">
        <v>0.14555857338232001</v>
      </c>
      <c r="K38" s="4">
        <v>-0.30137991222222221</v>
      </c>
      <c r="L38" s="4">
        <v>0.25005807475860153</v>
      </c>
      <c r="M38" s="4">
        <f t="shared" si="1"/>
        <v>1.1834538315424838</v>
      </c>
      <c r="N38" s="79">
        <v>2.8695800000000003E-4</v>
      </c>
      <c r="O38" s="122">
        <v>6.5646130000000004E-3</v>
      </c>
      <c r="P38" s="65">
        <v>0.48522364800000001</v>
      </c>
      <c r="Q38" s="123">
        <v>6.1839500000000005E-7</v>
      </c>
      <c r="R38" s="124">
        <v>3.2970799999999999E-5</v>
      </c>
    </row>
    <row r="39" spans="1:18" x14ac:dyDescent="0.3">
      <c r="A39" s="114" t="s">
        <v>184</v>
      </c>
      <c r="B39" s="3">
        <v>-1.4284698942941176</v>
      </c>
      <c r="C39" s="4">
        <v>6.2740080928296971E-2</v>
      </c>
      <c r="D39" s="4">
        <v>-1.6380164140526314</v>
      </c>
      <c r="E39" s="4">
        <v>3.9625796408406862E-2</v>
      </c>
      <c r="F39" s="4">
        <f t="shared" si="0"/>
        <v>-0.20954651975851379</v>
      </c>
      <c r="G39" s="79">
        <v>6.064102E-3</v>
      </c>
      <c r="H39" s="122">
        <v>2.2102585000000001E-2</v>
      </c>
      <c r="I39" s="3">
        <v>-1.4178454886470588</v>
      </c>
      <c r="J39" s="4">
        <v>6.1441942804452192E-2</v>
      </c>
      <c r="K39" s="4">
        <v>-1.4448803520555555</v>
      </c>
      <c r="L39" s="4">
        <v>0.12349082972177863</v>
      </c>
      <c r="M39" s="4">
        <f t="shared" si="1"/>
        <v>-2.7034863408496701E-2</v>
      </c>
      <c r="N39" s="79">
        <v>0.44057041000000002</v>
      </c>
      <c r="O39" s="122">
        <v>0.51247733200000001</v>
      </c>
      <c r="P39" s="65">
        <v>-7.6167620000000005E-2</v>
      </c>
      <c r="Q39" s="123">
        <v>3.4429059999999997E-2</v>
      </c>
      <c r="R39" s="124">
        <v>0.12008004999999999</v>
      </c>
    </row>
    <row r="40" spans="1:18" x14ac:dyDescent="0.3">
      <c r="A40" s="114" t="s">
        <v>239</v>
      </c>
      <c r="B40" s="3">
        <v>3.6304873242352937</v>
      </c>
      <c r="C40" s="4">
        <v>0.36336034293847519</v>
      </c>
      <c r="D40" s="4">
        <v>2.0729209359473684</v>
      </c>
      <c r="E40" s="4">
        <v>0.37805445561213791</v>
      </c>
      <c r="F40" s="4">
        <f t="shared" si="0"/>
        <v>-1.5575663882879254</v>
      </c>
      <c r="G40" s="79">
        <v>6.8106579999999998E-3</v>
      </c>
      <c r="H40" s="122">
        <v>2.3413357999999999E-2</v>
      </c>
      <c r="I40" s="3">
        <v>2.5621752746470587</v>
      </c>
      <c r="J40" s="4">
        <v>0.459542513044854</v>
      </c>
      <c r="K40" s="4">
        <v>0.96710921394444449</v>
      </c>
      <c r="L40" s="4">
        <v>0.45842801276945944</v>
      </c>
      <c r="M40" s="4">
        <f t="shared" si="1"/>
        <v>-1.5950660607026141</v>
      </c>
      <c r="N40" s="79">
        <v>2.3206595999999999E-2</v>
      </c>
      <c r="O40" s="122">
        <v>9.9541186000000004E-2</v>
      </c>
      <c r="P40" s="65">
        <v>-0.714640477</v>
      </c>
      <c r="Q40" s="123">
        <v>7.3173040000000002E-3</v>
      </c>
      <c r="R40" s="124">
        <v>3.9674705999999997E-2</v>
      </c>
    </row>
    <row r="41" spans="1:18" x14ac:dyDescent="0.3">
      <c r="A41" s="114" t="s">
        <v>198</v>
      </c>
      <c r="B41" s="3">
        <v>-2.0235732632352939</v>
      </c>
      <c r="C41" s="4">
        <v>4.0260030518668492E-2</v>
      </c>
      <c r="D41" s="4">
        <v>-2.0999318981578945</v>
      </c>
      <c r="E41" s="4">
        <v>5.5385603887761203E-2</v>
      </c>
      <c r="F41" s="4">
        <f t="shared" si="0"/>
        <v>-7.6358634922600643E-2</v>
      </c>
      <c r="G41" s="79">
        <v>0.30322788099999998</v>
      </c>
      <c r="H41" s="122">
        <v>0.25659631300000002</v>
      </c>
      <c r="I41" s="3">
        <v>-2.0350576118823533</v>
      </c>
      <c r="J41" s="4">
        <v>3.7808265840128419E-2</v>
      </c>
      <c r="K41" s="4">
        <v>-2.1829437042222222</v>
      </c>
      <c r="L41" s="4">
        <v>3.2168477872775658E-2</v>
      </c>
      <c r="M41" s="4">
        <f t="shared" si="1"/>
        <v>-0.14788609233986882</v>
      </c>
      <c r="N41" s="79">
        <v>5.1461670000000001E-3</v>
      </c>
      <c r="O41" s="122">
        <v>4.2809607E-2</v>
      </c>
      <c r="P41" s="65">
        <v>-5.0463958000000003E-2</v>
      </c>
      <c r="Q41" s="123">
        <v>4.4777318000000003E-2</v>
      </c>
      <c r="R41" s="124">
        <v>0.13444887699999999</v>
      </c>
    </row>
    <row r="42" spans="1:18" x14ac:dyDescent="0.3">
      <c r="A42" s="114" t="s">
        <v>188</v>
      </c>
      <c r="B42" s="3">
        <v>-1.2924871451764708</v>
      </c>
      <c r="C42" s="4">
        <v>8.2697090043014718E-2</v>
      </c>
      <c r="D42" s="4">
        <v>-1.5088234648947372</v>
      </c>
      <c r="E42" s="4">
        <v>5.2863106890961256E-2</v>
      </c>
      <c r="F42" s="4">
        <f t="shared" si="0"/>
        <v>-0.21633631971826639</v>
      </c>
      <c r="G42" s="79">
        <v>2.9278139000000002E-2</v>
      </c>
      <c r="H42" s="122">
        <v>5.5531589999999999E-2</v>
      </c>
      <c r="I42" s="3">
        <v>-1.3693436822941176</v>
      </c>
      <c r="J42" s="4">
        <v>4.7216755792225083E-2</v>
      </c>
      <c r="K42" s="4">
        <v>-1.4931073777222219</v>
      </c>
      <c r="L42" s="4">
        <v>4.8205651067414569E-2</v>
      </c>
      <c r="M42" s="4">
        <f t="shared" si="1"/>
        <v>-0.12376369542810428</v>
      </c>
      <c r="N42" s="79">
        <v>7.3354185000000002E-2</v>
      </c>
      <c r="O42" s="122">
        <v>0.191781598</v>
      </c>
      <c r="P42" s="65">
        <v>-8.5458520999999996E-2</v>
      </c>
      <c r="Q42" s="123">
        <v>2.0200750999999999E-2</v>
      </c>
      <c r="R42" s="124">
        <v>8.6163007E-2</v>
      </c>
    </row>
    <row r="43" spans="1:18" x14ac:dyDescent="0.3">
      <c r="A43" s="114" t="s">
        <v>221</v>
      </c>
      <c r="B43" s="3">
        <v>-1.687291011882353</v>
      </c>
      <c r="C43" s="4">
        <v>0.21280503730406516</v>
      </c>
      <c r="D43" s="4">
        <v>-2.1732899334736842</v>
      </c>
      <c r="E43" s="4">
        <v>3.6125068366501589E-2</v>
      </c>
      <c r="F43" s="4">
        <f t="shared" si="0"/>
        <v>-0.48599892159133118</v>
      </c>
      <c r="G43" s="79">
        <v>1.8184966E-2</v>
      </c>
      <c r="H43" s="122">
        <v>3.8471026999999998E-2</v>
      </c>
      <c r="I43" s="3">
        <v>-1.8181105755882352</v>
      </c>
      <c r="J43" s="4">
        <v>0.16227089000218844</v>
      </c>
      <c r="K43" s="4">
        <v>-2.0577673278333335</v>
      </c>
      <c r="L43" s="4">
        <v>0.11847888699138961</v>
      </c>
      <c r="M43" s="4">
        <f t="shared" si="1"/>
        <v>-0.2396567522450983</v>
      </c>
      <c r="N43" s="79">
        <v>0.25473619800000002</v>
      </c>
      <c r="O43" s="122">
        <v>0.40894592899999999</v>
      </c>
      <c r="P43" s="65">
        <v>-0.171429315</v>
      </c>
      <c r="Q43" s="123">
        <v>1.4521552E-2</v>
      </c>
      <c r="R43" s="124">
        <v>6.7325338999999998E-2</v>
      </c>
    </row>
    <row r="44" spans="1:18" x14ac:dyDescent="0.3">
      <c r="A44" s="114" t="s">
        <v>229</v>
      </c>
      <c r="B44" s="3">
        <v>8.9476474771176466</v>
      </c>
      <c r="C44" s="4">
        <v>0.12630541630761058</v>
      </c>
      <c r="D44" s="4">
        <v>7.6505474646842098</v>
      </c>
      <c r="E44" s="4">
        <v>0.2090611208799322</v>
      </c>
      <c r="F44" s="4">
        <f t="shared" si="0"/>
        <v>-1.2971000124334369</v>
      </c>
      <c r="G44" s="79">
        <v>1.4625400000000001E-5</v>
      </c>
      <c r="H44" s="122">
        <v>4.0222700000000001E-4</v>
      </c>
      <c r="I44" s="3">
        <v>8.3548470196470603</v>
      </c>
      <c r="J44" s="4">
        <v>0.51486370231364376</v>
      </c>
      <c r="K44" s="4">
        <v>7.931630359722222</v>
      </c>
      <c r="L44" s="4">
        <v>0.16592635632483585</v>
      </c>
      <c r="M44" s="4">
        <f t="shared" si="1"/>
        <v>-0.42321665992483837</v>
      </c>
      <c r="N44" s="79">
        <v>0.43819029599999998</v>
      </c>
      <c r="O44" s="122">
        <v>0.51247733200000001</v>
      </c>
      <c r="P44" s="65">
        <v>-0.427709799</v>
      </c>
      <c r="Q44" s="123">
        <v>1.4913582999999999E-2</v>
      </c>
      <c r="R44" s="124">
        <v>6.8155130999999994E-2</v>
      </c>
    </row>
    <row r="45" spans="1:18" x14ac:dyDescent="0.3">
      <c r="A45" s="114" t="s">
        <v>232</v>
      </c>
      <c r="B45" s="3">
        <v>7.4786145984117649</v>
      </c>
      <c r="C45" s="4">
        <v>0.145454519150754</v>
      </c>
      <c r="D45" s="4">
        <v>7.6785509835789467</v>
      </c>
      <c r="E45" s="4">
        <v>0.11341997633155251</v>
      </c>
      <c r="F45" s="4">
        <f t="shared" si="0"/>
        <v>0.19993638516718182</v>
      </c>
      <c r="G45" s="79">
        <v>0.21023968600000001</v>
      </c>
      <c r="H45" s="122">
        <v>0.20898855499999999</v>
      </c>
      <c r="I45" s="3">
        <v>8.0679299698235294</v>
      </c>
      <c r="J45" s="4">
        <v>0.14323175518434883</v>
      </c>
      <c r="K45" s="4">
        <v>7.5392678651111122</v>
      </c>
      <c r="L45" s="4">
        <v>0.1649759422524639</v>
      </c>
      <c r="M45" s="4">
        <f t="shared" si="1"/>
        <v>-0.52866210471241715</v>
      </c>
      <c r="N45" s="79">
        <v>8.8855719999999996E-3</v>
      </c>
      <c r="O45" s="122">
        <v>5.9493960999999998E-2</v>
      </c>
      <c r="P45" s="65">
        <v>-0.10286746400000001</v>
      </c>
      <c r="Q45" s="123">
        <v>0.11617833299999999</v>
      </c>
      <c r="R45" s="124">
        <v>0.25455808099999999</v>
      </c>
    </row>
    <row r="46" spans="1:18" x14ac:dyDescent="0.3">
      <c r="A46" s="114" t="s">
        <v>238</v>
      </c>
      <c r="B46" s="3">
        <v>1.3162782317058823</v>
      </c>
      <c r="C46" s="4">
        <v>0.32612659675526767</v>
      </c>
      <c r="D46" s="4">
        <v>9.9098844368421063E-2</v>
      </c>
      <c r="E46" s="4">
        <v>0.27182479258224934</v>
      </c>
      <c r="F46" s="4">
        <f t="shared" si="0"/>
        <v>-1.2171793873374612</v>
      </c>
      <c r="G46" s="79">
        <v>4.712997E-3</v>
      </c>
      <c r="H46" s="122">
        <v>1.8516708999999999E-2</v>
      </c>
      <c r="I46" s="3">
        <v>1.6491866490588236</v>
      </c>
      <c r="J46" s="4">
        <v>0.24604734006169773</v>
      </c>
      <c r="K46" s="4">
        <v>0.10436205494444448</v>
      </c>
      <c r="L46" s="4">
        <v>0.28830658285147148</v>
      </c>
      <c r="M46" s="4">
        <f t="shared" si="1"/>
        <v>-1.5448245941143792</v>
      </c>
      <c r="N46" s="79">
        <v>3.3204300000000002E-4</v>
      </c>
      <c r="O46" s="122">
        <v>7.0116800000000002E-3</v>
      </c>
      <c r="P46" s="65">
        <v>-0.714834309</v>
      </c>
      <c r="Q46" s="123">
        <v>1.53993E-4</v>
      </c>
      <c r="R46" s="124">
        <v>2.5927519999999998E-3</v>
      </c>
    </row>
    <row r="47" spans="1:18" x14ac:dyDescent="0.3">
      <c r="A47" s="114" t="s">
        <v>212</v>
      </c>
      <c r="B47" s="3">
        <v>-1.5416812361176471</v>
      </c>
      <c r="C47" s="4">
        <v>9.1179449426037007E-2</v>
      </c>
      <c r="D47" s="4">
        <v>-1.8478716231578947</v>
      </c>
      <c r="E47" s="4">
        <v>4.3702393317779004E-2</v>
      </c>
      <c r="F47" s="4">
        <f t="shared" si="0"/>
        <v>-0.30619038704024759</v>
      </c>
      <c r="G47" s="79">
        <v>4.1058869999999999E-3</v>
      </c>
      <c r="H47" s="122">
        <v>1.693803E-2</v>
      </c>
      <c r="I47" s="3">
        <v>-1.633595038588235</v>
      </c>
      <c r="J47" s="4">
        <v>5.8207905860620968E-2</v>
      </c>
      <c r="K47" s="4">
        <v>-1.7904759566666668</v>
      </c>
      <c r="L47" s="4">
        <v>7.1624865161327989E-2</v>
      </c>
      <c r="M47" s="4">
        <f t="shared" si="1"/>
        <v>-0.15688091807843185</v>
      </c>
      <c r="N47" s="79">
        <v>1.8942554E-2</v>
      </c>
      <c r="O47" s="122">
        <v>9.1153612999999994E-2</v>
      </c>
      <c r="P47" s="65">
        <v>-0.113550367</v>
      </c>
      <c r="Q47" s="123">
        <v>1.1693109999999999E-3</v>
      </c>
      <c r="R47" s="124">
        <v>1.2066541E-2</v>
      </c>
    </row>
    <row r="48" spans="1:18" x14ac:dyDescent="0.3">
      <c r="A48" s="114" t="s">
        <v>178</v>
      </c>
      <c r="B48" s="3">
        <v>-1.678158662529412</v>
      </c>
      <c r="C48" s="4">
        <v>4.7190877156531537E-2</v>
      </c>
      <c r="D48" s="4">
        <v>-1.8401783725789476</v>
      </c>
      <c r="E48" s="4">
        <v>3.9674971985631774E-2</v>
      </c>
      <c r="F48" s="4">
        <f t="shared" si="0"/>
        <v>-0.16201971004953553</v>
      </c>
      <c r="G48" s="79">
        <v>1.2531914E-2</v>
      </c>
      <c r="H48" s="122">
        <v>3.2578435000000003E-2</v>
      </c>
      <c r="I48" s="3">
        <v>-1.6826844458235295</v>
      </c>
      <c r="J48" s="4">
        <v>4.6537597976012181E-2</v>
      </c>
      <c r="K48" s="4">
        <v>-1.6966587289444444</v>
      </c>
      <c r="L48" s="4">
        <v>0.14711213974899801</v>
      </c>
      <c r="M48" s="4">
        <f t="shared" si="1"/>
        <v>-1.3974283120914865E-2</v>
      </c>
      <c r="N48" s="79">
        <v>0.87512816999999998</v>
      </c>
      <c r="O48" s="122">
        <v>0.63826071100000004</v>
      </c>
      <c r="P48" s="65">
        <v>-5.6814899000000002E-2</v>
      </c>
      <c r="Q48" s="123">
        <v>0.120448524</v>
      </c>
      <c r="R48" s="124">
        <v>0.25801088500000002</v>
      </c>
    </row>
    <row r="49" spans="1:18" x14ac:dyDescent="0.3">
      <c r="A49" s="114" t="s">
        <v>205</v>
      </c>
      <c r="B49" s="3">
        <v>-2.2643489425294123</v>
      </c>
      <c r="C49" s="4">
        <v>4.0260030536623678E-2</v>
      </c>
      <c r="D49" s="4">
        <v>-2.4253733229999996</v>
      </c>
      <c r="E49" s="4">
        <v>3.3689851072490035E-2</v>
      </c>
      <c r="F49" s="4">
        <f t="shared" si="0"/>
        <v>-0.16102438047058731</v>
      </c>
      <c r="G49" s="79">
        <v>3.8821210000000001E-3</v>
      </c>
      <c r="H49" s="122">
        <v>1.693803E-2</v>
      </c>
      <c r="I49" s="3">
        <v>-2.2632066177058818</v>
      </c>
      <c r="J49" s="4">
        <v>4.3068159944862745E-2</v>
      </c>
      <c r="K49" s="4">
        <v>-2.4237193836666671</v>
      </c>
      <c r="L49" s="4">
        <v>3.2168477880913607E-2</v>
      </c>
      <c r="M49" s="4">
        <f t="shared" si="1"/>
        <v>-0.16051276596078523</v>
      </c>
      <c r="N49" s="79">
        <v>5.0093569999999999E-3</v>
      </c>
      <c r="O49" s="122">
        <v>4.2809607E-2</v>
      </c>
      <c r="P49" s="65">
        <v>-8.8374599999999998E-2</v>
      </c>
      <c r="Q49" s="123">
        <v>2.0756858E-2</v>
      </c>
      <c r="R49" s="124">
        <v>8.7370057000000001E-2</v>
      </c>
    </row>
    <row r="50" spans="1:18" x14ac:dyDescent="0.3">
      <c r="A50" s="114" t="s">
        <v>223</v>
      </c>
      <c r="B50" s="3">
        <v>-2.0535166105882361</v>
      </c>
      <c r="C50" s="4">
        <v>7.1290944777334858E-2</v>
      </c>
      <c r="D50" s="4">
        <v>-2.2391017034210523</v>
      </c>
      <c r="E50" s="4">
        <v>4.6801599640144798E-2</v>
      </c>
      <c r="F50" s="4">
        <f t="shared" si="0"/>
        <v>-0.18558509283281621</v>
      </c>
      <c r="G50" s="79">
        <v>3.3649441000000002E-2</v>
      </c>
      <c r="H50" s="122">
        <v>6.1505933999999998E-2</v>
      </c>
      <c r="I50" s="3">
        <v>-1.9105007638823528</v>
      </c>
      <c r="J50" s="4">
        <v>0.15218836346821879</v>
      </c>
      <c r="K50" s="4">
        <v>-2.1877609792777775</v>
      </c>
      <c r="L50" s="4">
        <v>8.9294752728189888E-2</v>
      </c>
      <c r="M50" s="4">
        <f t="shared" si="1"/>
        <v>-0.27726021539542467</v>
      </c>
      <c r="N50" s="79">
        <v>0.152253902</v>
      </c>
      <c r="O50" s="122">
        <v>0.31339231200000001</v>
      </c>
      <c r="P50" s="65">
        <v>-0.11933671</v>
      </c>
      <c r="Q50" s="123">
        <v>3.1977182999999999E-2</v>
      </c>
      <c r="R50" s="124">
        <v>0.118947784</v>
      </c>
    </row>
    <row r="51" spans="1:18" x14ac:dyDescent="0.3">
      <c r="A51" s="114" t="s">
        <v>208</v>
      </c>
      <c r="B51" s="3">
        <v>-1.5664514047058822</v>
      </c>
      <c r="C51" s="4">
        <v>5.4936337116243121E-2</v>
      </c>
      <c r="D51" s="4">
        <v>-1.759740034210526</v>
      </c>
      <c r="E51" s="4">
        <v>3.3689851057450163E-2</v>
      </c>
      <c r="F51" s="4">
        <f t="shared" si="0"/>
        <v>-0.19328862950464387</v>
      </c>
      <c r="G51" s="79">
        <v>4.0311410000000002E-3</v>
      </c>
      <c r="H51" s="122">
        <v>1.693803E-2</v>
      </c>
      <c r="I51" s="3">
        <v>-1.5858891320588238</v>
      </c>
      <c r="J51" s="4">
        <v>4.4596439832514184E-2</v>
      </c>
      <c r="K51" s="4">
        <v>-1.7546610934444447</v>
      </c>
      <c r="L51" s="4">
        <v>3.4272783929118235E-2</v>
      </c>
      <c r="M51" s="4">
        <f t="shared" si="1"/>
        <v>-0.16877196138562089</v>
      </c>
      <c r="N51" s="79">
        <v>5.0383090000000004E-3</v>
      </c>
      <c r="O51" s="122">
        <v>4.2809607E-2</v>
      </c>
      <c r="P51" s="65">
        <v>-9.0238369999999998E-2</v>
      </c>
      <c r="Q51" s="123">
        <v>9.9274400000000005E-4</v>
      </c>
      <c r="R51" s="124">
        <v>1.0787822000000001E-2</v>
      </c>
    </row>
    <row r="52" spans="1:18" x14ac:dyDescent="0.3">
      <c r="A52" s="114" t="s">
        <v>177</v>
      </c>
      <c r="B52" s="3">
        <v>-1.7941023367647062</v>
      </c>
      <c r="C52" s="4">
        <v>0.1204153608227244</v>
      </c>
      <c r="D52" s="4">
        <v>-2.2625511341578948</v>
      </c>
      <c r="E52" s="4">
        <v>5.4545434968376535E-2</v>
      </c>
      <c r="F52" s="4">
        <f t="shared" si="0"/>
        <v>-0.46844879739318857</v>
      </c>
      <c r="G52" s="79">
        <v>7.2481100000000001E-4</v>
      </c>
      <c r="H52" s="122">
        <v>6.1059030000000002E-3</v>
      </c>
      <c r="I52" s="3">
        <v>-2.0376555831764707</v>
      </c>
      <c r="J52" s="4">
        <v>7.8264438686510687E-2</v>
      </c>
      <c r="K52" s="4">
        <v>-2.1094005278333334</v>
      </c>
      <c r="L52" s="4">
        <v>0.10155289988171276</v>
      </c>
      <c r="M52" s="4">
        <f t="shared" si="1"/>
        <v>-7.1744944656862764E-2</v>
      </c>
      <c r="N52" s="79">
        <v>0.96680237599999996</v>
      </c>
      <c r="O52" s="122">
        <v>0.66724587300000004</v>
      </c>
      <c r="P52" s="65">
        <v>-0.121769496</v>
      </c>
      <c r="Q52" s="123">
        <v>1.7637057000000001E-2</v>
      </c>
      <c r="R52" s="124">
        <v>7.7289032999999993E-2</v>
      </c>
    </row>
    <row r="53" spans="1:18" x14ac:dyDescent="0.3">
      <c r="A53" s="114" t="s">
        <v>214</v>
      </c>
      <c r="B53" s="3">
        <v>-1.9201948078235294</v>
      </c>
      <c r="C53" s="4">
        <v>4.1994151960157051E-2</v>
      </c>
      <c r="D53" s="4">
        <v>-2.0951297756842102</v>
      </c>
      <c r="E53" s="4">
        <v>3.3689851084895597E-2</v>
      </c>
      <c r="F53" s="4">
        <f t="shared" si="0"/>
        <v>-0.17493496786068086</v>
      </c>
      <c r="G53" s="79">
        <v>2.1990270000000001E-3</v>
      </c>
      <c r="H53" s="122">
        <v>1.2869996E-2</v>
      </c>
      <c r="I53" s="3">
        <v>-1.8923575991764707</v>
      </c>
      <c r="J53" s="4">
        <v>5.1720794341769974E-2</v>
      </c>
      <c r="K53" s="4">
        <v>-2.093475836444445</v>
      </c>
      <c r="L53" s="4">
        <v>3.2168477843007942E-2</v>
      </c>
      <c r="M53" s="4">
        <f t="shared" si="1"/>
        <v>-0.20111823726797429</v>
      </c>
      <c r="N53" s="79">
        <v>2.2457029999999999E-3</v>
      </c>
      <c r="O53" s="122">
        <v>3.3706302E-2</v>
      </c>
      <c r="P53" s="65">
        <v>-9.2054788999999998E-2</v>
      </c>
      <c r="Q53" s="123">
        <v>6.7133500000000001E-4</v>
      </c>
      <c r="R53" s="124">
        <v>8.9483370000000007E-3</v>
      </c>
    </row>
    <row r="54" spans="1:18" x14ac:dyDescent="0.3">
      <c r="A54" s="114" t="s">
        <v>220</v>
      </c>
      <c r="B54" s="3">
        <v>-2.1480724063529415</v>
      </c>
      <c r="C54" s="4">
        <v>4.0260030499708076E-2</v>
      </c>
      <c r="D54" s="4">
        <v>-2.2553086251052634</v>
      </c>
      <c r="E54" s="4">
        <v>5.6764706106538963E-2</v>
      </c>
      <c r="F54" s="4">
        <f t="shared" si="0"/>
        <v>-0.10723621875232192</v>
      </c>
      <c r="G54" s="79">
        <v>0.161949381</v>
      </c>
      <c r="H54" s="122">
        <v>0.17581324800000001</v>
      </c>
      <c r="I54" s="3">
        <v>-2.0718056921764711</v>
      </c>
      <c r="J54" s="4">
        <v>7.8901492980811033E-2</v>
      </c>
      <c r="K54" s="4">
        <v>-2.3074428474444448</v>
      </c>
      <c r="L54" s="4">
        <v>3.2168477843007956E-2</v>
      </c>
      <c r="M54" s="4">
        <f t="shared" si="1"/>
        <v>-0.23563715526797369</v>
      </c>
      <c r="N54" s="79">
        <v>1.0145410000000001E-2</v>
      </c>
      <c r="O54" s="122">
        <v>6.3392893000000006E-2</v>
      </c>
      <c r="P54" s="65">
        <v>-8.5832852000000001E-2</v>
      </c>
      <c r="Q54" s="123">
        <v>1.1188167000000001E-2</v>
      </c>
      <c r="R54" s="124">
        <v>5.3419369000000001E-2</v>
      </c>
    </row>
    <row r="55" spans="1:18" x14ac:dyDescent="0.3">
      <c r="A55" s="114" t="s">
        <v>192</v>
      </c>
      <c r="B55" s="3">
        <v>-0.93904706429411755</v>
      </c>
      <c r="C55" s="4">
        <v>5.056334425468844E-2</v>
      </c>
      <c r="D55" s="4">
        <v>-1.0609690013684212</v>
      </c>
      <c r="E55" s="4">
        <v>6.3825085363462833E-2</v>
      </c>
      <c r="F55" s="4">
        <f t="shared" si="0"/>
        <v>-0.12192193707430365</v>
      </c>
      <c r="G55" s="79">
        <v>0.20647331699999999</v>
      </c>
      <c r="H55" s="122">
        <v>0.20788588199999999</v>
      </c>
      <c r="I55" s="3">
        <v>-1.0165097337058824</v>
      </c>
      <c r="J55" s="4">
        <v>3.7339335417460304E-2</v>
      </c>
      <c r="K55" s="4">
        <v>-1.1398985695555555</v>
      </c>
      <c r="L55" s="4">
        <v>3.8857128649433401E-2</v>
      </c>
      <c r="M55" s="4">
        <f t="shared" si="1"/>
        <v>-0.12338883584967308</v>
      </c>
      <c r="N55" s="79">
        <v>1.1668454E-2</v>
      </c>
      <c r="O55" s="122">
        <v>6.8153287000000007E-2</v>
      </c>
      <c r="P55" s="65">
        <v>-5.7896659000000003E-2</v>
      </c>
      <c r="Q55" s="123">
        <v>2.2830010000000001E-2</v>
      </c>
      <c r="R55" s="124">
        <v>9.4848393000000003E-2</v>
      </c>
    </row>
    <row r="56" spans="1:18" x14ac:dyDescent="0.3">
      <c r="A56" s="114" t="s">
        <v>222</v>
      </c>
      <c r="B56" s="3">
        <v>-1.2123822818823529</v>
      </c>
      <c r="C56" s="4">
        <v>6.0368710285888125E-2</v>
      </c>
      <c r="D56" s="4">
        <v>-1.3954013575263158</v>
      </c>
      <c r="E56" s="4">
        <v>5.0770456118273376E-2</v>
      </c>
      <c r="F56" s="4">
        <f t="shared" si="0"/>
        <v>-0.18301907564396291</v>
      </c>
      <c r="G56" s="79">
        <v>2.6876464999999999E-2</v>
      </c>
      <c r="H56" s="122">
        <v>5.1569103999999998E-2</v>
      </c>
      <c r="I56" s="3">
        <v>-1.1239614491176473</v>
      </c>
      <c r="J56" s="4">
        <v>0.10698580931663941</v>
      </c>
      <c r="K56" s="4">
        <v>-1.3735550305555555</v>
      </c>
      <c r="L56" s="4">
        <v>4.5747290298392015E-2</v>
      </c>
      <c r="M56" s="4">
        <f t="shared" si="1"/>
        <v>-0.24959358143790822</v>
      </c>
      <c r="N56" s="79">
        <v>4.4691696000000003E-2</v>
      </c>
      <c r="O56" s="122">
        <v>0.142659181</v>
      </c>
      <c r="P56" s="65">
        <v>-0.107377151</v>
      </c>
      <c r="Q56" s="123">
        <v>1.0438661E-2</v>
      </c>
      <c r="R56" s="124">
        <v>5.0736546E-2</v>
      </c>
    </row>
    <row r="57" spans="1:18" x14ac:dyDescent="0.3">
      <c r="A57" s="114" t="s">
        <v>233</v>
      </c>
      <c r="B57" s="3">
        <v>8.0810716208235291</v>
      </c>
      <c r="C57" s="4">
        <v>0.24174740370369693</v>
      </c>
      <c r="D57" s="4">
        <v>7.0242101674736857</v>
      </c>
      <c r="E57" s="4">
        <v>9.5486074035388793E-2</v>
      </c>
      <c r="F57" s="4">
        <f t="shared" si="0"/>
        <v>-1.0568614533498435</v>
      </c>
      <c r="G57" s="79">
        <v>1.21185E-4</v>
      </c>
      <c r="H57" s="122">
        <v>1.817915E-3</v>
      </c>
      <c r="I57" s="3">
        <v>8.0840194595882373</v>
      </c>
      <c r="J57" s="4">
        <v>0.13067669194819481</v>
      </c>
      <c r="K57" s="4">
        <v>7.4772558873333326</v>
      </c>
      <c r="L57" s="4">
        <v>0.17506628918328573</v>
      </c>
      <c r="M57" s="4">
        <f t="shared" si="1"/>
        <v>-0.60676357225490474</v>
      </c>
      <c r="N57" s="79">
        <v>7.8959979999999996E-3</v>
      </c>
      <c r="O57" s="122">
        <v>5.4189900999999999E-2</v>
      </c>
      <c r="P57" s="65">
        <v>-0.42968181100000002</v>
      </c>
      <c r="Q57" s="123">
        <v>2.3232599999999998E-5</v>
      </c>
      <c r="R57" s="124">
        <v>5.7170099999999998E-4</v>
      </c>
    </row>
    <row r="58" spans="1:18" x14ac:dyDescent="0.3">
      <c r="A58" s="114" t="s">
        <v>183</v>
      </c>
      <c r="B58" s="3">
        <v>-1.1216427651764704</v>
      </c>
      <c r="C58" s="4">
        <v>5.2837380140649863E-2</v>
      </c>
      <c r="D58" s="4">
        <v>-1.3445027387894735</v>
      </c>
      <c r="E58" s="4">
        <v>6.1470954745453756E-2</v>
      </c>
      <c r="F58" s="4">
        <f t="shared" si="0"/>
        <v>-0.22285997361300303</v>
      </c>
      <c r="G58" s="79">
        <v>1.3376429E-2</v>
      </c>
      <c r="H58" s="122">
        <v>3.2578435000000003E-2</v>
      </c>
      <c r="I58" s="3">
        <v>-1.1932193803529412</v>
      </c>
      <c r="J58" s="4">
        <v>4.354897887066677E-2</v>
      </c>
      <c r="K58" s="4">
        <v>-1.2786684092222222</v>
      </c>
      <c r="L58" s="4">
        <v>7.4700731583907248E-2</v>
      </c>
      <c r="M58" s="4">
        <f t="shared" si="1"/>
        <v>-8.5449028869281074E-2</v>
      </c>
      <c r="N58" s="79">
        <v>0.326055447</v>
      </c>
      <c r="O58" s="122">
        <v>0.44654511000000002</v>
      </c>
      <c r="P58" s="65">
        <v>-7.4963903999999998E-2</v>
      </c>
      <c r="Q58" s="123">
        <v>4.1275410999999998E-2</v>
      </c>
      <c r="R58" s="124">
        <v>0.132719699</v>
      </c>
    </row>
    <row r="59" spans="1:18" x14ac:dyDescent="0.3">
      <c r="A59" s="114" t="s">
        <v>231</v>
      </c>
      <c r="B59" s="3">
        <v>6.5286510822941173</v>
      </c>
      <c r="C59" s="4">
        <v>0.14053145877920756</v>
      </c>
      <c r="D59" s="4">
        <v>5.8473325813157899</v>
      </c>
      <c r="E59" s="4">
        <v>0.10468555904088912</v>
      </c>
      <c r="F59" s="4">
        <f t="shared" si="0"/>
        <v>-0.68131850097832736</v>
      </c>
      <c r="G59" s="79">
        <v>3.9394000000000001E-4</v>
      </c>
      <c r="H59" s="122">
        <v>3.8238170000000002E-3</v>
      </c>
      <c r="I59" s="3">
        <v>6.5162132903529413</v>
      </c>
      <c r="J59" s="4">
        <v>0.1079375665035601</v>
      </c>
      <c r="K59" s="4">
        <v>5.9835680670000002</v>
      </c>
      <c r="L59" s="4">
        <v>0.11610369389713388</v>
      </c>
      <c r="M59" s="4">
        <f t="shared" si="1"/>
        <v>-0.53264522335294107</v>
      </c>
      <c r="N59" s="79">
        <v>2.9366660000000001E-3</v>
      </c>
      <c r="O59" s="122">
        <v>3.7273476E-2</v>
      </c>
      <c r="P59" s="65">
        <v>-0.30327352600000002</v>
      </c>
      <c r="Q59" s="123">
        <v>1.5055E-4</v>
      </c>
      <c r="R59" s="124">
        <v>2.5927519999999998E-3</v>
      </c>
    </row>
    <row r="60" spans="1:18" x14ac:dyDescent="0.3">
      <c r="A60" s="114" t="s">
        <v>200</v>
      </c>
      <c r="B60" s="3">
        <v>-1.3613294673529412</v>
      </c>
      <c r="C60" s="4">
        <v>6.1106094263006082E-2</v>
      </c>
      <c r="D60" s="4">
        <v>-1.550345644105263</v>
      </c>
      <c r="E60" s="4">
        <v>4.5945735232963705E-2</v>
      </c>
      <c r="F60" s="4">
        <f t="shared" si="0"/>
        <v>-0.18901617675232174</v>
      </c>
      <c r="G60" s="79">
        <v>1.6085241E-2</v>
      </c>
      <c r="H60" s="122">
        <v>3.6359727000000001E-2</v>
      </c>
      <c r="I60" s="3">
        <v>-1.3997848690588237</v>
      </c>
      <c r="J60" s="4">
        <v>4.9997916234709047E-2</v>
      </c>
      <c r="K60" s="4">
        <v>-1.5466410028888886</v>
      </c>
      <c r="L60" s="4">
        <v>4.3282427988767996E-2</v>
      </c>
      <c r="M60" s="4">
        <f t="shared" si="1"/>
        <v>-0.14685613383006491</v>
      </c>
      <c r="N60" s="79">
        <v>2.9123998000000002E-2</v>
      </c>
      <c r="O60" s="122">
        <v>0.10949674600000001</v>
      </c>
      <c r="P60" s="65">
        <v>-9.2270021999999993E-2</v>
      </c>
      <c r="Q60" s="123">
        <v>0.68673454300000003</v>
      </c>
      <c r="R60" s="124">
        <v>0.71488367799999997</v>
      </c>
    </row>
    <row r="61" spans="1:18" x14ac:dyDescent="0.3">
      <c r="A61" s="114" t="s">
        <v>180</v>
      </c>
      <c r="B61" s="3">
        <v>-0.76321323629411764</v>
      </c>
      <c r="C61" s="4">
        <v>6.8510457194719362E-2</v>
      </c>
      <c r="D61" s="4">
        <v>-0.97318768857894722</v>
      </c>
      <c r="E61" s="4">
        <v>3.6224128159426383E-2</v>
      </c>
      <c r="F61" s="4">
        <f t="shared" si="0"/>
        <v>-0.20997445228482958</v>
      </c>
      <c r="G61" s="79">
        <v>1.2283100999999999E-2</v>
      </c>
      <c r="H61" s="122">
        <v>3.2578435000000003E-2</v>
      </c>
      <c r="I61" s="3">
        <v>-0.83238545505882344</v>
      </c>
      <c r="J61" s="4">
        <v>4.3675328860784075E-2</v>
      </c>
      <c r="K61" s="4">
        <v>-0.90283900866666678</v>
      </c>
      <c r="L61" s="4">
        <v>7.0729271084543091E-2</v>
      </c>
      <c r="M61" s="4">
        <f t="shared" si="1"/>
        <v>-7.0453553607843333E-2</v>
      </c>
      <c r="N61" s="79">
        <v>0.60549636299999998</v>
      </c>
      <c r="O61" s="122">
        <v>0.58247047900000004</v>
      </c>
      <c r="P61" s="65">
        <v>-6.2883043999999999E-2</v>
      </c>
      <c r="Q61" s="123">
        <v>3.0149347E-2</v>
      </c>
      <c r="R61" s="124">
        <v>0.114818859</v>
      </c>
    </row>
    <row r="62" spans="1:18" x14ac:dyDescent="0.3">
      <c r="A62" s="114" t="s">
        <v>210</v>
      </c>
      <c r="B62" s="3">
        <v>-2.1096659258235295</v>
      </c>
      <c r="C62" s="4">
        <v>7.7715603995512209E-2</v>
      </c>
      <c r="D62" s="4">
        <v>-2.2181803634210522</v>
      </c>
      <c r="E62" s="4">
        <v>9.6390974137543689E-2</v>
      </c>
      <c r="F62" s="4">
        <f t="shared" si="0"/>
        <v>-0.10851443759752266</v>
      </c>
      <c r="G62" s="79">
        <v>0.40945184400000001</v>
      </c>
      <c r="H62" s="122">
        <v>0.28701804199999997</v>
      </c>
      <c r="I62" s="3">
        <v>-2.165337257941176</v>
      </c>
      <c r="J62" s="4">
        <v>5.2563258996065627E-2</v>
      </c>
      <c r="K62" s="4">
        <v>-2.3406960027222219</v>
      </c>
      <c r="L62" s="4">
        <v>3.2168477889583935E-2</v>
      </c>
      <c r="M62" s="4">
        <f t="shared" si="1"/>
        <v>-0.17535874478104585</v>
      </c>
      <c r="N62" s="79">
        <v>7.292153E-3</v>
      </c>
      <c r="O62" s="122">
        <v>5.2679730000000001E-2</v>
      </c>
      <c r="P62" s="65">
        <v>-6.7368934000000005E-2</v>
      </c>
      <c r="Q62" s="123">
        <v>0.123746306</v>
      </c>
      <c r="R62" s="124">
        <v>0.26216209499999998</v>
      </c>
    </row>
    <row r="63" spans="1:18" x14ac:dyDescent="0.3">
      <c r="A63" s="114" t="s">
        <v>215</v>
      </c>
      <c r="B63" s="3">
        <v>-1.6366591474117647</v>
      </c>
      <c r="C63" s="4">
        <v>5.0735526765722454E-2</v>
      </c>
      <c r="D63" s="4">
        <v>-1.8217479230526314</v>
      </c>
      <c r="E63" s="4">
        <v>3.3689851051010591E-2</v>
      </c>
      <c r="F63" s="4">
        <f t="shared" si="0"/>
        <v>-0.18508877564086679</v>
      </c>
      <c r="G63" s="79">
        <v>3.725913E-3</v>
      </c>
      <c r="H63" s="122">
        <v>1.693803E-2</v>
      </c>
      <c r="I63" s="3">
        <v>-1.6093202482941174</v>
      </c>
      <c r="J63" s="4">
        <v>5.5636770641212502E-2</v>
      </c>
      <c r="K63" s="4">
        <v>-1.8149465407222225</v>
      </c>
      <c r="L63" s="4">
        <v>3.5409067271300519E-2</v>
      </c>
      <c r="M63" s="4">
        <f t="shared" si="1"/>
        <v>-0.20562629242810515</v>
      </c>
      <c r="N63" s="79">
        <v>3.68586E-3</v>
      </c>
      <c r="O63" s="122">
        <v>3.7475413999999999E-2</v>
      </c>
      <c r="P63" s="65">
        <v>-9.8921302000000003E-2</v>
      </c>
      <c r="Q63" s="123">
        <v>5.7962400000000005E-4</v>
      </c>
      <c r="R63" s="124">
        <v>8.4216080000000006E-3</v>
      </c>
    </row>
    <row r="64" spans="1:18" x14ac:dyDescent="0.3">
      <c r="A64" s="114" t="s">
        <v>182</v>
      </c>
      <c r="B64" s="3">
        <v>-1.4107584096470589</v>
      </c>
      <c r="C64" s="4">
        <v>6.1067832062512657E-2</v>
      </c>
      <c r="D64" s="4">
        <v>-1.6168869235263164</v>
      </c>
      <c r="E64" s="4">
        <v>3.9176438623329479E-2</v>
      </c>
      <c r="F64" s="4">
        <f t="shared" si="0"/>
        <v>-0.20612851387925746</v>
      </c>
      <c r="G64" s="79">
        <v>5.8497439999999996E-3</v>
      </c>
      <c r="H64" s="122">
        <v>2.1938151999999999E-2</v>
      </c>
      <c r="I64" s="3">
        <v>-1.4385393990588238</v>
      </c>
      <c r="J64" s="4">
        <v>5.3014145897278236E-2</v>
      </c>
      <c r="K64" s="4">
        <v>-1.5195351863333333</v>
      </c>
      <c r="L64" s="4">
        <v>6.309590201028821E-2</v>
      </c>
      <c r="M64" s="4">
        <f t="shared" si="1"/>
        <v>-8.0995787274509512E-2</v>
      </c>
      <c r="N64" s="79">
        <v>0.35206333699999998</v>
      </c>
      <c r="O64" s="122">
        <v>0.45162540600000001</v>
      </c>
      <c r="P64" s="65">
        <v>-7.4245966999999996E-2</v>
      </c>
      <c r="Q64" s="123">
        <v>2.7748601000000001E-2</v>
      </c>
      <c r="R64" s="124">
        <v>0.107867192</v>
      </c>
    </row>
    <row r="65" spans="1:18" x14ac:dyDescent="0.3">
      <c r="A65" s="114" t="s">
        <v>207</v>
      </c>
      <c r="B65" s="3">
        <v>-0.9669767291176472</v>
      </c>
      <c r="C65" s="4">
        <v>9.7458786032595612E-2</v>
      </c>
      <c r="D65" s="4">
        <v>-1.2565465838421053</v>
      </c>
      <c r="E65" s="4">
        <v>5.1583060643180363E-2</v>
      </c>
      <c r="F65" s="4">
        <f t="shared" si="0"/>
        <v>-0.28956985472445806</v>
      </c>
      <c r="G65" s="79">
        <v>1.5500096E-2</v>
      </c>
      <c r="H65" s="122">
        <v>3.5523668000000001E-2</v>
      </c>
      <c r="I65" s="3">
        <v>-1.0816157892352942</v>
      </c>
      <c r="J65" s="4">
        <v>3.7039339372158191E-2</v>
      </c>
      <c r="K65" s="4">
        <v>-0.93605779150000012</v>
      </c>
      <c r="L65" s="4">
        <v>0.2955081017315298</v>
      </c>
      <c r="M65" s="4">
        <f t="shared" si="1"/>
        <v>0.1455579977352941</v>
      </c>
      <c r="N65" s="79">
        <v>4.2713669999999999E-3</v>
      </c>
      <c r="O65" s="122">
        <v>4.1877446999999998E-2</v>
      </c>
      <c r="P65" s="65">
        <v>-6.5392204999999995E-2</v>
      </c>
      <c r="Q65" s="123">
        <v>0.25988651099999999</v>
      </c>
      <c r="R65" s="124">
        <v>0.439882351</v>
      </c>
    </row>
    <row r="66" spans="1:18" x14ac:dyDescent="0.3">
      <c r="A66" s="114" t="s">
        <v>201</v>
      </c>
      <c r="B66" s="3">
        <v>-1.0785733321764706</v>
      </c>
      <c r="C66" s="4">
        <v>4.5238616082166672E-2</v>
      </c>
      <c r="D66" s="4">
        <v>-1.2552697205263157</v>
      </c>
      <c r="E66" s="4">
        <v>5.1418213776994202E-2</v>
      </c>
      <c r="F66" s="4">
        <f t="shared" si="0"/>
        <v>-0.17669638834984513</v>
      </c>
      <c r="G66" s="79">
        <v>1.8026549999999999E-2</v>
      </c>
      <c r="H66" s="122">
        <v>3.8471026999999998E-2</v>
      </c>
      <c r="I66" s="3">
        <v>-1.0807471300588236</v>
      </c>
      <c r="J66" s="4">
        <v>3.6938338680585624E-2</v>
      </c>
      <c r="K66" s="4">
        <v>-1.2234068029444443</v>
      </c>
      <c r="L66" s="4">
        <v>4.9971715185900906E-2</v>
      </c>
      <c r="M66" s="4">
        <f t="shared" si="1"/>
        <v>-0.14265967288562065</v>
      </c>
      <c r="N66" s="79">
        <v>1.3555206E-2</v>
      </c>
      <c r="O66" s="122">
        <v>7.7524012000000003E-2</v>
      </c>
      <c r="P66" s="65">
        <v>-8.0092065000000004E-2</v>
      </c>
      <c r="Q66" s="123">
        <v>5.0961549999999998E-3</v>
      </c>
      <c r="R66" s="124">
        <v>3.3270637999999998E-2</v>
      </c>
    </row>
    <row r="67" spans="1:18" x14ac:dyDescent="0.3">
      <c r="A67" s="114" t="s">
        <v>202</v>
      </c>
      <c r="B67" s="3">
        <v>-1.4362169947647057</v>
      </c>
      <c r="C67" s="4">
        <v>6.3476063512252989E-2</v>
      </c>
      <c r="D67" s="4">
        <v>-1.6472585690526318</v>
      </c>
      <c r="E67" s="4">
        <v>3.9825890511841565E-2</v>
      </c>
      <c r="F67" s="4">
        <f t="shared" si="0"/>
        <v>-0.21104157428792614</v>
      </c>
      <c r="G67" s="79">
        <v>6.1614790000000001E-3</v>
      </c>
      <c r="H67" s="122">
        <v>2.2102585000000001E-2</v>
      </c>
      <c r="I67" s="3">
        <v>-1.4581025632352944</v>
      </c>
      <c r="J67" s="4">
        <v>5.0103460150303959E-2</v>
      </c>
      <c r="K67" s="4">
        <v>-1.6070086970555555</v>
      </c>
      <c r="L67" s="4">
        <v>4.461707981613254E-2</v>
      </c>
      <c r="M67" s="4">
        <f t="shared" si="1"/>
        <v>-0.14890613382026108</v>
      </c>
      <c r="N67" s="79">
        <v>2.498508E-2</v>
      </c>
      <c r="O67" s="122">
        <v>9.9568966999999994E-2</v>
      </c>
      <c r="P67" s="65">
        <v>-9.2409229999999995E-2</v>
      </c>
      <c r="Q67" s="123">
        <v>1.8027830000000001E-3</v>
      </c>
      <c r="R67" s="124">
        <v>1.6477453E-2</v>
      </c>
    </row>
    <row r="68" spans="1:18" x14ac:dyDescent="0.3">
      <c r="A68" s="114" t="s">
        <v>185</v>
      </c>
      <c r="B68" s="3">
        <v>-1.0020501001176474</v>
      </c>
      <c r="C68" s="4">
        <v>4.6220554548805907E-2</v>
      </c>
      <c r="D68" s="4">
        <v>-1.1618313841578949</v>
      </c>
      <c r="E68" s="4">
        <v>4.5860325257982101E-2</v>
      </c>
      <c r="F68" s="4">
        <f t="shared" ref="F68:F78" si="2">D68-B68</f>
        <v>-0.1597812840402475</v>
      </c>
      <c r="G68" s="79">
        <v>1.9335534000000001E-2</v>
      </c>
      <c r="H68" s="122">
        <v>4.0387314000000001E-2</v>
      </c>
      <c r="I68" s="3">
        <v>-1.0407356692352943</v>
      </c>
      <c r="J68" s="4">
        <v>3.8591429805548541E-2</v>
      </c>
      <c r="K68" s="4">
        <v>-1.1239926366666666</v>
      </c>
      <c r="L68" s="4">
        <v>6.9170065634572064E-2</v>
      </c>
      <c r="M68" s="4">
        <f t="shared" ref="M68:M78" si="3">K68-I68</f>
        <v>-8.3256967431372342E-2</v>
      </c>
      <c r="N68" s="79">
        <v>0.26253660400000001</v>
      </c>
      <c r="O68" s="122">
        <v>0.41420177200000002</v>
      </c>
      <c r="P68" s="65">
        <v>-6.2247085000000001E-2</v>
      </c>
      <c r="Q68" s="123">
        <v>4.3954105E-2</v>
      </c>
      <c r="R68" s="124">
        <v>0.13391361700000001</v>
      </c>
    </row>
    <row r="69" spans="1:18" x14ac:dyDescent="0.3">
      <c r="A69" s="114" t="s">
        <v>230</v>
      </c>
      <c r="B69" s="3">
        <v>-0.53474394547058823</v>
      </c>
      <c r="C69" s="4">
        <v>0.27132531202141069</v>
      </c>
      <c r="D69" s="4">
        <v>-0.83808760094736845</v>
      </c>
      <c r="E69" s="4">
        <v>0.15978723800030875</v>
      </c>
      <c r="F69" s="4">
        <f t="shared" si="2"/>
        <v>-0.30334365547678022</v>
      </c>
      <c r="G69" s="79">
        <v>0.54687265200000001</v>
      </c>
      <c r="H69" s="122">
        <v>0.28701804199999997</v>
      </c>
      <c r="I69" s="3">
        <v>-0.59889014782352934</v>
      </c>
      <c r="J69" s="4">
        <v>0.12913296014707504</v>
      </c>
      <c r="K69" s="4">
        <v>-0.8602331464444446</v>
      </c>
      <c r="L69" s="4">
        <v>0.26943300956334398</v>
      </c>
      <c r="M69" s="4">
        <f t="shared" si="3"/>
        <v>-0.26134299862091526</v>
      </c>
      <c r="N69" s="79">
        <v>2.4019760000000001E-2</v>
      </c>
      <c r="O69" s="122">
        <v>9.9568966999999994E-2</v>
      </c>
      <c r="P69" s="65">
        <v>-0.13105841400000001</v>
      </c>
      <c r="Q69" s="123">
        <v>0.179834469</v>
      </c>
      <c r="R69" s="124">
        <v>0.33253811900000002</v>
      </c>
    </row>
    <row r="70" spans="1:18" x14ac:dyDescent="0.3">
      <c r="A70" s="114" t="s">
        <v>217</v>
      </c>
      <c r="B70" s="3">
        <v>-1.4092628414117647</v>
      </c>
      <c r="C70" s="4">
        <v>6.0927313983620224E-2</v>
      </c>
      <c r="D70" s="4">
        <v>-1.6038021154736846</v>
      </c>
      <c r="E70" s="4">
        <v>3.9461077828950725E-2</v>
      </c>
      <c r="F70" s="4">
        <f t="shared" si="2"/>
        <v>-0.19453927406191984</v>
      </c>
      <c r="G70" s="79">
        <v>8.8659870000000005E-3</v>
      </c>
      <c r="H70" s="122">
        <v>2.6196251E-2</v>
      </c>
      <c r="I70" s="3">
        <v>-1.3920412981764707</v>
      </c>
      <c r="J70" s="4">
        <v>8.5605386471939438E-2</v>
      </c>
      <c r="K70" s="4">
        <v>-1.6110984992222219</v>
      </c>
      <c r="L70" s="4">
        <v>3.6473057858285474E-2</v>
      </c>
      <c r="M70" s="4">
        <f t="shared" si="3"/>
        <v>-0.21905720104575122</v>
      </c>
      <c r="N70" s="79">
        <v>2.0138805999999999E-2</v>
      </c>
      <c r="O70" s="122">
        <v>9.1153612999999994E-2</v>
      </c>
      <c r="P70" s="65">
        <v>-0.102184092</v>
      </c>
      <c r="Q70" s="123">
        <v>4.0969359999999998E-3</v>
      </c>
      <c r="R70" s="124">
        <v>2.9251945000000001E-2</v>
      </c>
    </row>
    <row r="71" spans="1:18" x14ac:dyDescent="0.3">
      <c r="A71" s="114" t="s">
        <v>179</v>
      </c>
      <c r="B71" s="3">
        <v>-1.2159295840588236</v>
      </c>
      <c r="C71" s="4">
        <v>6.0897169240282691E-2</v>
      </c>
      <c r="D71" s="4">
        <v>-1.3925379048421054</v>
      </c>
      <c r="E71" s="4">
        <v>5.2235854260740254E-2</v>
      </c>
      <c r="F71" s="4">
        <f t="shared" si="2"/>
        <v>-0.17660832078328181</v>
      </c>
      <c r="G71" s="79">
        <v>3.5952590999999999E-2</v>
      </c>
      <c r="H71" s="122">
        <v>6.2062882999999999E-2</v>
      </c>
      <c r="I71" s="3">
        <v>-1.2389261624117649</v>
      </c>
      <c r="J71" s="4">
        <v>5.046211265900797E-2</v>
      </c>
      <c r="K71" s="4">
        <v>-1.2371875393888887</v>
      </c>
      <c r="L71" s="4">
        <v>8.2619109127935075E-2</v>
      </c>
      <c r="M71" s="4">
        <f t="shared" si="3"/>
        <v>1.7386230228761956E-3</v>
      </c>
      <c r="N71" s="79">
        <v>0.69409441599999999</v>
      </c>
      <c r="O71" s="122">
        <v>0.60297985799999998</v>
      </c>
      <c r="P71" s="65">
        <v>-5.3606266E-2</v>
      </c>
      <c r="Q71" s="123">
        <v>0.10074040200000001</v>
      </c>
      <c r="R71" s="124">
        <v>0.228559443</v>
      </c>
    </row>
    <row r="72" spans="1:18" x14ac:dyDescent="0.3">
      <c r="A72" s="114" t="s">
        <v>225</v>
      </c>
      <c r="B72" s="3">
        <v>9.4883065350000013</v>
      </c>
      <c r="C72" s="4">
        <v>0.13695425649383214</v>
      </c>
      <c r="D72" s="4">
        <v>8.9671248418421055</v>
      </c>
      <c r="E72" s="4">
        <v>0.11942017840986817</v>
      </c>
      <c r="F72" s="4">
        <f t="shared" si="2"/>
        <v>-0.52118169315789586</v>
      </c>
      <c r="G72" s="79">
        <v>8.890195E-3</v>
      </c>
      <c r="H72" s="122">
        <v>2.6196251E-2</v>
      </c>
      <c r="I72" s="3">
        <v>9.3928286561176471</v>
      </c>
      <c r="J72" s="4">
        <v>0.12313985795293525</v>
      </c>
      <c r="K72" s="4">
        <v>9.0964495661666671</v>
      </c>
      <c r="L72" s="4">
        <v>0.10797585744153125</v>
      </c>
      <c r="M72" s="4">
        <f t="shared" si="3"/>
        <v>-0.29637908995097995</v>
      </c>
      <c r="N72" s="79">
        <v>6.4588167000000002E-2</v>
      </c>
      <c r="O72" s="122">
        <v>0.18092485</v>
      </c>
      <c r="P72" s="65">
        <v>-0.204985319</v>
      </c>
      <c r="Q72" s="123">
        <v>1.0465660999999999E-2</v>
      </c>
      <c r="R72" s="124">
        <v>5.0736546E-2</v>
      </c>
    </row>
    <row r="73" spans="1:18" x14ac:dyDescent="0.3">
      <c r="A73" s="114" t="s">
        <v>190</v>
      </c>
      <c r="B73" s="3">
        <v>-0.93981225158823534</v>
      </c>
      <c r="C73" s="4">
        <v>4.1925266006707859E-2</v>
      </c>
      <c r="D73" s="4">
        <v>-1.0927736875789473</v>
      </c>
      <c r="E73" s="4">
        <v>5.201709062115497E-2</v>
      </c>
      <c r="F73" s="4">
        <f t="shared" si="2"/>
        <v>-0.15296143599071199</v>
      </c>
      <c r="G73" s="79">
        <v>3.6037470000000002E-2</v>
      </c>
      <c r="H73" s="122">
        <v>6.2062882999999999E-2</v>
      </c>
      <c r="I73" s="3">
        <v>-0.99496680935294113</v>
      </c>
      <c r="J73" s="4">
        <v>3.5159435281034788E-2</v>
      </c>
      <c r="K73" s="4">
        <v>-1.0955061604999998</v>
      </c>
      <c r="L73" s="4">
        <v>3.8723965355203498E-2</v>
      </c>
      <c r="M73" s="4">
        <f t="shared" si="3"/>
        <v>-0.1005393511470587</v>
      </c>
      <c r="N73" s="79">
        <v>1.7936362000000001E-2</v>
      </c>
      <c r="O73" s="122">
        <v>8.9524727999999998E-2</v>
      </c>
      <c r="P73" s="65">
        <v>-6.2920476000000003E-2</v>
      </c>
      <c r="Q73" s="123">
        <v>7.530938E-3</v>
      </c>
      <c r="R73" s="124">
        <v>4.0152484000000002E-2</v>
      </c>
    </row>
    <row r="74" spans="1:18" x14ac:dyDescent="0.3">
      <c r="A74" s="114" t="s">
        <v>195</v>
      </c>
      <c r="B74" s="3">
        <v>-1.122552847764706</v>
      </c>
      <c r="C74" s="4">
        <v>5.2557334767902572E-2</v>
      </c>
      <c r="D74" s="4">
        <v>-1.3744054824736842</v>
      </c>
      <c r="E74" s="4">
        <v>4.8938607773591859E-2</v>
      </c>
      <c r="F74" s="4">
        <f t="shared" si="2"/>
        <v>-0.25185263470897823</v>
      </c>
      <c r="G74" s="79">
        <v>1.487616E-3</v>
      </c>
      <c r="H74" s="122">
        <v>9.8789489999999997E-3</v>
      </c>
      <c r="I74" s="3">
        <v>-1.1934934582941177</v>
      </c>
      <c r="J74" s="4">
        <v>4.3571956452354864E-2</v>
      </c>
      <c r="K74" s="4">
        <v>-1.3318015005555552</v>
      </c>
      <c r="L74" s="4">
        <v>5.0804226788686034E-2</v>
      </c>
      <c r="M74" s="4">
        <f t="shared" si="3"/>
        <v>-0.13830804226143756</v>
      </c>
      <c r="N74" s="79">
        <v>2.4615806E-2</v>
      </c>
      <c r="O74" s="122">
        <v>9.9568966999999994E-2</v>
      </c>
      <c r="P74" s="65">
        <v>-9.6682366000000006E-2</v>
      </c>
      <c r="Q74" s="123">
        <v>1.589299E-3</v>
      </c>
      <c r="R74" s="124">
        <v>1.5591459E-2</v>
      </c>
    </row>
    <row r="75" spans="1:18" x14ac:dyDescent="0.3">
      <c r="A75" s="114" t="s">
        <v>204</v>
      </c>
      <c r="B75" s="3">
        <v>-2.6297057467058824</v>
      </c>
      <c r="C75" s="4">
        <v>4.0260030509928796E-2</v>
      </c>
      <c r="D75" s="4">
        <v>-2.7907301271052631</v>
      </c>
      <c r="E75" s="4">
        <v>3.3689851066405332E-2</v>
      </c>
      <c r="F75" s="4">
        <f t="shared" si="2"/>
        <v>-0.16102438039938072</v>
      </c>
      <c r="G75" s="79">
        <v>3.8821210000000001E-3</v>
      </c>
      <c r="H75" s="122">
        <v>1.693803E-2</v>
      </c>
      <c r="I75" s="3">
        <v>-2.628548263764706</v>
      </c>
      <c r="J75" s="4">
        <v>3.9264171415931019E-2</v>
      </c>
      <c r="K75" s="4">
        <v>-2.7890761879444441</v>
      </c>
      <c r="L75" s="4">
        <v>3.2168477920085856E-2</v>
      </c>
      <c r="M75" s="4">
        <f t="shared" si="3"/>
        <v>-0.16052792417973816</v>
      </c>
      <c r="N75" s="79">
        <v>3.1228879999999999E-3</v>
      </c>
      <c r="O75" s="122">
        <v>3.7273476E-2</v>
      </c>
      <c r="P75" s="65">
        <v>-8.5862358999999999E-2</v>
      </c>
      <c r="Q75" s="123">
        <v>9.3221539999999992E-3</v>
      </c>
      <c r="R75" s="124">
        <v>4.8099347000000001E-2</v>
      </c>
    </row>
    <row r="76" spans="1:18" x14ac:dyDescent="0.3">
      <c r="A76" s="114" t="s">
        <v>169</v>
      </c>
      <c r="B76" s="3">
        <v>-0.84165437158823531</v>
      </c>
      <c r="C76" s="4">
        <v>0.29339512215005353</v>
      </c>
      <c r="D76" s="4">
        <v>2.6761875894736799E-2</v>
      </c>
      <c r="E76" s="4">
        <v>0.32353370593525105</v>
      </c>
      <c r="F76" s="4">
        <f t="shared" si="2"/>
        <v>0.86841624748297208</v>
      </c>
      <c r="G76" s="79">
        <v>9.7897873999999996E-2</v>
      </c>
      <c r="H76" s="122">
        <v>0.128209029</v>
      </c>
      <c r="I76" s="3">
        <v>-0.95370287229411754</v>
      </c>
      <c r="J76" s="4">
        <v>0.32935067196388085</v>
      </c>
      <c r="K76" s="4">
        <v>0.51278848366666674</v>
      </c>
      <c r="L76" s="4">
        <v>0.30222185158456832</v>
      </c>
      <c r="M76" s="4">
        <f t="shared" si="3"/>
        <v>1.4664913559607844</v>
      </c>
      <c r="N76" s="79">
        <v>3.5328439999999998E-3</v>
      </c>
      <c r="O76" s="122">
        <v>3.7377250000000001E-2</v>
      </c>
      <c r="P76" s="65">
        <v>0.546740016</v>
      </c>
      <c r="Q76" s="123">
        <v>6.3955089999999997E-3</v>
      </c>
      <c r="R76" s="124">
        <v>3.8100849999999999E-2</v>
      </c>
    </row>
    <row r="77" spans="1:18" x14ac:dyDescent="0.3">
      <c r="A77" s="114" t="s">
        <v>236</v>
      </c>
      <c r="B77" s="3">
        <v>0.95683683570588229</v>
      </c>
      <c r="C77" s="4">
        <v>0.2475173147230896</v>
      </c>
      <c r="D77" s="4">
        <v>0.41609988863157898</v>
      </c>
      <c r="E77" s="4">
        <v>0.27276050300928389</v>
      </c>
      <c r="F77" s="4">
        <f t="shared" si="2"/>
        <v>-0.54073694707430331</v>
      </c>
      <c r="G77" s="79">
        <v>0.12181191299999999</v>
      </c>
      <c r="H77" s="122">
        <v>0.143574602</v>
      </c>
      <c r="I77" s="3">
        <v>1.3233831524705884</v>
      </c>
      <c r="J77" s="4">
        <v>0.26475904548233758</v>
      </c>
      <c r="K77" s="4">
        <v>0.18395176916666667</v>
      </c>
      <c r="L77" s="4">
        <v>0.22044589787396141</v>
      </c>
      <c r="M77" s="4">
        <f t="shared" si="3"/>
        <v>-1.1394313833039216</v>
      </c>
      <c r="N77" s="79">
        <v>2.3328849999999998E-3</v>
      </c>
      <c r="O77" s="122">
        <v>3.3706302E-2</v>
      </c>
      <c r="P77" s="65">
        <v>-0.439932447</v>
      </c>
      <c r="Q77" s="123">
        <v>3.4143400000000001E-3</v>
      </c>
      <c r="R77" s="124">
        <v>2.6005915000000001E-2</v>
      </c>
    </row>
    <row r="78" spans="1:18" x14ac:dyDescent="0.3">
      <c r="A78" s="114" t="s">
        <v>218</v>
      </c>
      <c r="B78" s="3">
        <v>-1.9265580390000001</v>
      </c>
      <c r="C78" s="4">
        <v>5.2742120563949571E-2</v>
      </c>
      <c r="D78" s="4">
        <v>-2.1264713416842107</v>
      </c>
      <c r="E78" s="4">
        <v>3.3689851084895639E-2</v>
      </c>
      <c r="F78" s="4">
        <f t="shared" si="2"/>
        <v>-0.19991330268421059</v>
      </c>
      <c r="G78" s="79">
        <v>2.261833E-3</v>
      </c>
      <c r="H78" s="122">
        <v>1.2869996E-2</v>
      </c>
      <c r="I78" s="3">
        <v>-1.7988436121764706</v>
      </c>
      <c r="J78" s="4">
        <v>9.8803587876889074E-2</v>
      </c>
      <c r="K78" s="4">
        <v>-2.0335733829999998</v>
      </c>
      <c r="L78" s="4">
        <v>5.6911388313429068E-2</v>
      </c>
      <c r="M78" s="4">
        <f t="shared" si="3"/>
        <v>-0.23472977082352919</v>
      </c>
      <c r="N78" s="79">
        <v>5.5693894000000001E-2</v>
      </c>
      <c r="O78" s="122">
        <v>0.162648876</v>
      </c>
      <c r="P78" s="65">
        <v>-0.109459873</v>
      </c>
      <c r="Q78" s="123">
        <v>4.3884090000000002E-3</v>
      </c>
      <c r="R78" s="124">
        <v>3.0518551000000001E-2</v>
      </c>
    </row>
    <row r="79" spans="1:18" x14ac:dyDescent="0.3">
      <c r="A79" s="113" t="s">
        <v>318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</row>
  </sheetData>
  <mergeCells count="11">
    <mergeCell ref="P1:R1"/>
    <mergeCell ref="P2:R2"/>
    <mergeCell ref="A1:A3"/>
    <mergeCell ref="B1:H1"/>
    <mergeCell ref="I1:O1"/>
    <mergeCell ref="B2:C2"/>
    <mergeCell ref="D2:E2"/>
    <mergeCell ref="G2:H2"/>
    <mergeCell ref="I2:J2"/>
    <mergeCell ref="K2:L2"/>
    <mergeCell ref="N2:O2"/>
  </mergeCells>
  <conditionalFormatting sqref="G4:G78 N4:N78">
    <cfRule type="cellIs" dxfId="17" priority="11" operator="lessThan">
      <formula>0.0549</formula>
    </cfRule>
  </conditionalFormatting>
  <conditionalFormatting sqref="O4:O78 H4:H78">
    <cfRule type="cellIs" dxfId="16" priority="10" operator="lessThan">
      <formula>0.1</formula>
    </cfRule>
  </conditionalFormatting>
  <conditionalFormatting sqref="F7 F9:F18 F20:F32 F34 F36:F40 F42:F44 F46:F53 F56:F61 F63:F68 F70:F75 F78">
    <cfRule type="cellIs" dxfId="15" priority="8" operator="greaterThan">
      <formula>0</formula>
    </cfRule>
    <cfRule type="cellIs" dxfId="14" priority="9" operator="lessThan">
      <formula>0</formula>
    </cfRule>
  </conditionalFormatting>
  <conditionalFormatting sqref="M4:M6 M8:M11 M13 M15:M17 M19 M23:M24 M28:M29 M31:M38 M40:M41 M45:M47 M49 M51 M53:M55 M57 M59 M62:M63 M65:M67 M69:M70 M73:M77">
    <cfRule type="cellIs" dxfId="13" priority="6" operator="lessThan">
      <formula>0</formula>
    </cfRule>
    <cfRule type="cellIs" dxfId="12" priority="7" operator="greaterThan">
      <formula>0</formula>
    </cfRule>
  </conditionalFormatting>
  <conditionalFormatting sqref="Q4:Q78">
    <cfRule type="cellIs" dxfId="11" priority="5" operator="lessThan">
      <formula>0.0549</formula>
    </cfRule>
  </conditionalFormatting>
  <conditionalFormatting sqref="R4:R78">
    <cfRule type="cellIs" dxfId="10" priority="4" operator="lessThan">
      <formula>0.1</formula>
    </cfRule>
  </conditionalFormatting>
  <conditionalFormatting sqref="P7 P9:P13 P15:P17 P19:P21 P23:P26 P28:P34 P36:P38 P40 P42:P44 P46:P47 P49 P51:P57 P59 P63 P66:P67 P70 P72:P78">
    <cfRule type="cellIs" dxfId="9" priority="2" operator="lessThan">
      <formula>0</formula>
    </cfRule>
    <cfRule type="cellIs" dxfId="8" priority="3" operator="greaterThan">
      <formula>0</formula>
    </cfRule>
  </conditionalFormatting>
  <conditionalFormatting sqref="H4:H78 O4:O78 R4:R78">
    <cfRule type="cellIs" dxfId="7" priority="1" operator="lessThan">
      <formula>0.1</formula>
    </cfRule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26"/>
  <sheetViews>
    <sheetView zoomScale="80" zoomScaleNormal="80" workbookViewId="0">
      <selection activeCell="A4" sqref="A4"/>
    </sheetView>
  </sheetViews>
  <sheetFormatPr defaultColWidth="9.109375" defaultRowHeight="14.4" x14ac:dyDescent="0.3"/>
  <cols>
    <col min="1" max="1" width="43.44140625" style="115" customWidth="1"/>
    <col min="2" max="2" width="6.109375" style="28" bestFit="1" customWidth="1"/>
    <col min="3" max="3" width="5" style="28" bestFit="1" customWidth="1"/>
    <col min="4" max="4" width="6.109375" style="28" bestFit="1" customWidth="1"/>
    <col min="5" max="5" width="5" style="28" bestFit="1" customWidth="1"/>
    <col min="6" max="6" width="9.5546875" style="28" bestFit="1" customWidth="1"/>
    <col min="7" max="7" width="14.109375" style="28" bestFit="1" customWidth="1"/>
    <col min="8" max="8" width="6.109375" style="28" bestFit="1" customWidth="1"/>
    <col min="9" max="9" width="5" style="28" bestFit="1" customWidth="1"/>
    <col min="10" max="10" width="6.109375" style="28" bestFit="1" customWidth="1"/>
    <col min="11" max="11" width="5" style="28" bestFit="1" customWidth="1"/>
    <col min="12" max="12" width="9.5546875" style="28" bestFit="1" customWidth="1"/>
    <col min="13" max="13" width="14.109375" style="28" bestFit="1" customWidth="1"/>
    <col min="14" max="14" width="11.5546875" style="28" customWidth="1"/>
    <col min="15" max="15" width="7.6640625" style="28" bestFit="1" customWidth="1"/>
    <col min="16" max="16384" width="9.109375" style="28"/>
  </cols>
  <sheetData>
    <row r="1" spans="1:15" s="30" customFormat="1" ht="15" customHeight="1" x14ac:dyDescent="0.3">
      <c r="A1" s="155" t="s">
        <v>317</v>
      </c>
      <c r="B1" s="134" t="s">
        <v>142</v>
      </c>
      <c r="C1" s="134"/>
      <c r="D1" s="134"/>
      <c r="E1" s="134"/>
      <c r="F1" s="134"/>
      <c r="G1" s="134"/>
      <c r="H1" s="134" t="s">
        <v>143</v>
      </c>
      <c r="I1" s="134"/>
      <c r="J1" s="134"/>
      <c r="K1" s="134"/>
      <c r="L1" s="134"/>
      <c r="M1" s="134"/>
      <c r="N1" s="134" t="s">
        <v>244</v>
      </c>
      <c r="O1" s="134"/>
    </row>
    <row r="2" spans="1:15" s="30" customFormat="1" x14ac:dyDescent="0.3">
      <c r="A2" s="156"/>
      <c r="B2" s="134" t="s">
        <v>1</v>
      </c>
      <c r="C2" s="134"/>
      <c r="D2" s="134" t="s">
        <v>2</v>
      </c>
      <c r="E2" s="134"/>
      <c r="F2" s="76" t="s">
        <v>241</v>
      </c>
      <c r="G2" s="78" t="s">
        <v>245</v>
      </c>
      <c r="H2" s="134" t="s">
        <v>1</v>
      </c>
      <c r="I2" s="134"/>
      <c r="J2" s="134" t="s">
        <v>2</v>
      </c>
      <c r="K2" s="134"/>
      <c r="L2" s="76" t="s">
        <v>241</v>
      </c>
      <c r="M2" s="78" t="s">
        <v>245</v>
      </c>
      <c r="N2" s="134" t="s">
        <v>246</v>
      </c>
      <c r="O2" s="134"/>
    </row>
    <row r="3" spans="1:15" s="32" customFormat="1" ht="28.8" x14ac:dyDescent="0.3">
      <c r="A3" s="157"/>
      <c r="B3" s="76" t="s">
        <v>4</v>
      </c>
      <c r="C3" s="75" t="s">
        <v>5</v>
      </c>
      <c r="D3" s="76" t="s">
        <v>4</v>
      </c>
      <c r="E3" s="76" t="s">
        <v>5</v>
      </c>
      <c r="F3" s="76" t="s">
        <v>240</v>
      </c>
      <c r="G3" s="29" t="s">
        <v>242</v>
      </c>
      <c r="H3" s="75" t="s">
        <v>4</v>
      </c>
      <c r="I3" s="76" t="s">
        <v>5</v>
      </c>
      <c r="J3" s="76" t="s">
        <v>4</v>
      </c>
      <c r="K3" s="76" t="s">
        <v>5</v>
      </c>
      <c r="L3" s="77" t="s">
        <v>240</v>
      </c>
      <c r="M3" s="29" t="s">
        <v>242</v>
      </c>
      <c r="N3" s="77" t="s">
        <v>252</v>
      </c>
      <c r="O3" s="77" t="s">
        <v>242</v>
      </c>
    </row>
    <row r="4" spans="1:15" x14ac:dyDescent="0.3">
      <c r="A4" s="114" t="s">
        <v>334</v>
      </c>
      <c r="B4" s="3">
        <v>1.6407851984333335</v>
      </c>
      <c r="C4" s="4">
        <v>0.12140591692788723</v>
      </c>
      <c r="D4" s="4">
        <v>1.8106011195277776</v>
      </c>
      <c r="E4" s="4">
        <v>8.7268016870630696E-2</v>
      </c>
      <c r="F4" s="4">
        <f>D4-B4</f>
        <v>0.1698159210944441</v>
      </c>
      <c r="G4" s="79">
        <v>0.41997078644539909</v>
      </c>
      <c r="H4" s="3">
        <v>1.7122640345757572</v>
      </c>
      <c r="I4" s="4">
        <v>0.12924977593773862</v>
      </c>
      <c r="J4" s="4">
        <v>1.8639715065000004</v>
      </c>
      <c r="K4" s="4">
        <v>7.2348919006801932E-2</v>
      </c>
      <c r="L4" s="4">
        <f t="shared" ref="L4:L25" si="0">J4-H4</f>
        <v>0.15170747192424328</v>
      </c>
      <c r="M4" s="79">
        <v>0.35062963435598382</v>
      </c>
      <c r="N4" s="3">
        <v>7.9739858265678976E-2</v>
      </c>
      <c r="O4" s="79">
        <v>0.28023306843401063</v>
      </c>
    </row>
    <row r="5" spans="1:15" x14ac:dyDescent="0.3">
      <c r="A5" s="114" t="s">
        <v>335</v>
      </c>
      <c r="B5" s="3">
        <v>1.1209778046666667</v>
      </c>
      <c r="C5" s="4">
        <v>0.20775774282804987</v>
      </c>
      <c r="D5" s="4">
        <v>0.69130529211111125</v>
      </c>
      <c r="E5" s="4">
        <v>0.11720215428097942</v>
      </c>
      <c r="F5" s="4">
        <f t="shared" ref="F5:F25" si="1">D5-B5</f>
        <v>-0.4296725125555555</v>
      </c>
      <c r="G5" s="79">
        <v>0.15042938287540863</v>
      </c>
      <c r="H5" s="3">
        <v>1.0621359631212119</v>
      </c>
      <c r="I5" s="4">
        <v>0.2575535595857793</v>
      </c>
      <c r="J5" s="4">
        <v>0.19011899828125001</v>
      </c>
      <c r="K5" s="4">
        <v>0.15035307872419343</v>
      </c>
      <c r="L5" s="4">
        <f t="shared" si="0"/>
        <v>-0.87201696483996194</v>
      </c>
      <c r="M5" s="79">
        <v>1.3190186565300058E-2</v>
      </c>
      <c r="N5" s="3">
        <v>-0.31294907090247787</v>
      </c>
      <c r="O5" s="79">
        <v>5.6217021693905538E-3</v>
      </c>
    </row>
    <row r="6" spans="1:15" x14ac:dyDescent="0.3">
      <c r="A6" s="114" t="s">
        <v>336</v>
      </c>
      <c r="B6" s="3">
        <v>1.5569777016666668</v>
      </c>
      <c r="C6" s="4">
        <v>0.20914059891353945</v>
      </c>
      <c r="D6" s="4">
        <v>1.8506342270555558</v>
      </c>
      <c r="E6" s="4">
        <v>0.14087505256573093</v>
      </c>
      <c r="F6" s="4">
        <f t="shared" si="1"/>
        <v>0.29365652538888898</v>
      </c>
      <c r="G6" s="79">
        <v>0.31116917687298462</v>
      </c>
      <c r="H6" s="3">
        <v>1.4557769596969696</v>
      </c>
      <c r="I6" s="4">
        <v>0.17937321817027629</v>
      </c>
      <c r="J6" s="4">
        <v>1.715241912</v>
      </c>
      <c r="K6" s="4">
        <v>0.12047728153276475</v>
      </c>
      <c r="L6" s="4">
        <f t="shared" si="0"/>
        <v>0.25946495230303035</v>
      </c>
      <c r="M6" s="79">
        <v>0.39906099514678328</v>
      </c>
      <c r="N6" s="3">
        <v>0.16701974379726095</v>
      </c>
      <c r="O6" s="79">
        <v>0.2483121526599229</v>
      </c>
    </row>
    <row r="7" spans="1:15" x14ac:dyDescent="0.3">
      <c r="A7" s="114" t="s">
        <v>337</v>
      </c>
      <c r="B7" s="3">
        <v>-1.260379950133333</v>
      </c>
      <c r="C7" s="4">
        <v>7.4995320867473833E-2</v>
      </c>
      <c r="D7" s="4">
        <v>-1.2447268064999999</v>
      </c>
      <c r="E7" s="4">
        <v>7.9564629252731625E-2</v>
      </c>
      <c r="F7" s="4">
        <f t="shared" si="1"/>
        <v>1.5653143633333144E-2</v>
      </c>
      <c r="G7" s="79">
        <v>0.95705834149045266</v>
      </c>
      <c r="H7" s="3">
        <v>-1.1890347891212119</v>
      </c>
      <c r="I7" s="4">
        <v>0.11039151768575142</v>
      </c>
      <c r="J7" s="4">
        <v>-1.1690028155312504</v>
      </c>
      <c r="K7" s="4">
        <v>9.8424716990812677E-2</v>
      </c>
      <c r="L7" s="4">
        <f t="shared" si="0"/>
        <v>2.0031973589961449E-2</v>
      </c>
      <c r="M7" s="79">
        <v>0.84508707372717151</v>
      </c>
      <c r="N7" s="3">
        <v>-7.9887930371536665E-3</v>
      </c>
      <c r="O7" s="79">
        <v>0.90987670451882241</v>
      </c>
    </row>
    <row r="8" spans="1:15" x14ac:dyDescent="0.3">
      <c r="A8" s="114" t="s">
        <v>338</v>
      </c>
      <c r="B8" s="3">
        <v>-6.6442927525333344</v>
      </c>
      <c r="C8" s="4">
        <v>0.40077177486855653</v>
      </c>
      <c r="D8" s="4">
        <v>-1.8370716963333338</v>
      </c>
      <c r="E8" s="4">
        <v>0.67197789370750305</v>
      </c>
      <c r="F8" s="4">
        <f t="shared" si="1"/>
        <v>4.8072210562000004</v>
      </c>
      <c r="G8" s="79">
        <v>2.1420186267784266E-5</v>
      </c>
      <c r="H8" s="3">
        <v>-6.6124213961818175</v>
      </c>
      <c r="I8" s="4">
        <v>0.31677686484043482</v>
      </c>
      <c r="J8" s="4">
        <v>-0.65936852809375002</v>
      </c>
      <c r="K8" s="4">
        <v>0.59909867095108504</v>
      </c>
      <c r="L8" s="4">
        <f t="shared" si="0"/>
        <v>5.9530528680880677</v>
      </c>
      <c r="M8" s="79">
        <v>2.9930944187401408E-8</v>
      </c>
      <c r="N8" s="3">
        <v>2.7484161051295044</v>
      </c>
      <c r="O8" s="79">
        <v>2.0791405583523037E-7</v>
      </c>
    </row>
    <row r="9" spans="1:15" x14ac:dyDescent="0.3">
      <c r="A9" s="114" t="s">
        <v>339</v>
      </c>
      <c r="B9" s="3">
        <v>-0.78196001726666664</v>
      </c>
      <c r="C9" s="4">
        <v>0.26707906003235382</v>
      </c>
      <c r="D9" s="4">
        <v>-0.26434821533333336</v>
      </c>
      <c r="E9" s="4">
        <v>0.14459037228841956</v>
      </c>
      <c r="F9" s="4">
        <f t="shared" si="1"/>
        <v>0.51761180193333334</v>
      </c>
      <c r="G9" s="79">
        <v>0.12091593497003647</v>
      </c>
      <c r="H9" s="3">
        <v>-0.27443628618181815</v>
      </c>
      <c r="I9" s="4">
        <v>0.21204179149760949</v>
      </c>
      <c r="J9" s="4">
        <v>-0.11959803581249998</v>
      </c>
      <c r="K9" s="4">
        <v>0.13903665102995955</v>
      </c>
      <c r="L9" s="4">
        <f t="shared" si="0"/>
        <v>0.15483825036931817</v>
      </c>
      <c r="M9" s="79">
        <v>0.8292634214959177</v>
      </c>
      <c r="N9" s="3">
        <v>0.13322134340945649</v>
      </c>
      <c r="O9" s="79">
        <v>0.31734423113666443</v>
      </c>
    </row>
    <row r="10" spans="1:15" x14ac:dyDescent="0.3">
      <c r="A10" s="114" t="s">
        <v>340</v>
      </c>
      <c r="B10" s="3">
        <v>0.60042587166666661</v>
      </c>
      <c r="C10" s="4">
        <v>0.14241574808968868</v>
      </c>
      <c r="D10" s="4">
        <v>0.68953578919444447</v>
      </c>
      <c r="E10" s="4">
        <v>0.13368285532401239</v>
      </c>
      <c r="F10" s="4">
        <f t="shared" si="1"/>
        <v>8.910991752777786E-2</v>
      </c>
      <c r="G10" s="79">
        <v>0.59909829732524766</v>
      </c>
      <c r="H10" s="3">
        <v>1.3490465496969695</v>
      </c>
      <c r="I10" s="4">
        <v>0.15413513201801243</v>
      </c>
      <c r="J10" s="4">
        <v>0.385186277375</v>
      </c>
      <c r="K10" s="4">
        <v>0.13187816994373272</v>
      </c>
      <c r="L10" s="4">
        <f t="shared" si="0"/>
        <v>-0.96386027232196947</v>
      </c>
      <c r="M10" s="79">
        <v>3.1305179113219958E-4</v>
      </c>
      <c r="N10" s="3">
        <v>-0.22316479728528685</v>
      </c>
      <c r="O10" s="79">
        <v>1.0836070342158565E-2</v>
      </c>
    </row>
    <row r="11" spans="1:15" x14ac:dyDescent="0.3">
      <c r="A11" s="114" t="s">
        <v>341</v>
      </c>
      <c r="B11" s="3">
        <v>-0.23089959256666656</v>
      </c>
      <c r="C11" s="4">
        <v>0.27327447330835042</v>
      </c>
      <c r="D11" s="4">
        <v>-0.26578592816666657</v>
      </c>
      <c r="E11" s="4">
        <v>0.15661645939799515</v>
      </c>
      <c r="F11" s="4">
        <f t="shared" si="1"/>
        <v>-3.4886335600000012E-2</v>
      </c>
      <c r="G11" s="79">
        <v>0.8829440288573408</v>
      </c>
      <c r="H11" s="3">
        <v>-0.52895052681818178</v>
      </c>
      <c r="I11" s="4">
        <v>0.35453212648482185</v>
      </c>
      <c r="J11" s="4">
        <v>-0.20136630168750003</v>
      </c>
      <c r="K11" s="4">
        <v>0.10957682379285255</v>
      </c>
      <c r="L11" s="4">
        <f t="shared" si="0"/>
        <v>0.32758422513068175</v>
      </c>
      <c r="M11" s="79">
        <v>0.65344471609636123</v>
      </c>
      <c r="N11" s="3">
        <v>6.2174636291255039E-2</v>
      </c>
      <c r="O11" s="79">
        <v>0.74562395181654839</v>
      </c>
    </row>
    <row r="12" spans="1:15" x14ac:dyDescent="0.3">
      <c r="A12" s="114" t="s">
        <v>342</v>
      </c>
      <c r="B12" s="3">
        <v>1.1389326566666675E-2</v>
      </c>
      <c r="C12" s="4">
        <v>0.38195846310755438</v>
      </c>
      <c r="D12" s="4">
        <v>0.7341069879166664</v>
      </c>
      <c r="E12" s="4">
        <v>0.28643182939918205</v>
      </c>
      <c r="F12" s="4">
        <f t="shared" si="1"/>
        <v>0.72271766134999971</v>
      </c>
      <c r="G12" s="79">
        <v>0.19426905951733442</v>
      </c>
      <c r="H12" s="3">
        <v>0.69180549436363625</v>
      </c>
      <c r="I12" s="4">
        <v>0.45369336154419848</v>
      </c>
      <c r="J12" s="4">
        <v>0.85831694943750025</v>
      </c>
      <c r="K12" s="4">
        <v>0.26146366195859599</v>
      </c>
      <c r="L12" s="4">
        <f t="shared" si="0"/>
        <v>0.166511455073864</v>
      </c>
      <c r="M12" s="79">
        <v>0.71012349888836657</v>
      </c>
      <c r="N12" s="3">
        <v>0.22182516855479389</v>
      </c>
      <c r="O12" s="79">
        <v>0.46646120930864987</v>
      </c>
    </row>
    <row r="13" spans="1:15" x14ac:dyDescent="0.3">
      <c r="A13" s="114" t="s">
        <v>343</v>
      </c>
      <c r="B13" s="3">
        <v>-0.80352333543333343</v>
      </c>
      <c r="C13" s="4">
        <v>0.11569128214511354</v>
      </c>
      <c r="D13" s="4">
        <v>-0.60851835144444466</v>
      </c>
      <c r="E13" s="4">
        <v>0.13488737609917814</v>
      </c>
      <c r="F13" s="4">
        <f t="shared" si="1"/>
        <v>0.19500498398888877</v>
      </c>
      <c r="G13" s="79">
        <v>0.33601308745798814</v>
      </c>
      <c r="H13" s="3">
        <v>-0.66345610524242404</v>
      </c>
      <c r="I13" s="4">
        <v>0.15900826264282028</v>
      </c>
      <c r="J13" s="4">
        <v>-0.66567709784375018</v>
      </c>
      <c r="K13" s="4">
        <v>0.14484349810459443</v>
      </c>
      <c r="L13" s="4">
        <f t="shared" si="0"/>
        <v>-2.2209926013261327E-3</v>
      </c>
      <c r="M13" s="79">
        <v>0.9783836693116339</v>
      </c>
      <c r="N13" s="3">
        <v>6.7024428747058634E-2</v>
      </c>
      <c r="O13" s="79">
        <v>0.55453396947809108</v>
      </c>
    </row>
    <row r="14" spans="1:15" x14ac:dyDescent="0.3">
      <c r="A14" s="114" t="s">
        <v>344</v>
      </c>
      <c r="B14" s="3">
        <v>1.2440097353999997</v>
      </c>
      <c r="C14" s="4">
        <v>0.21327958156853979</v>
      </c>
      <c r="D14" s="4">
        <v>-0.50287364183333327</v>
      </c>
      <c r="E14" s="4">
        <v>0.45748243178161291</v>
      </c>
      <c r="F14" s="4">
        <f t="shared" si="1"/>
        <v>-1.746883377233333</v>
      </c>
      <c r="G14" s="79">
        <v>1.4450829241264932E-2</v>
      </c>
      <c r="H14" s="3">
        <v>0.29887379545454545</v>
      </c>
      <c r="I14" s="4">
        <v>0.52580828791060241</v>
      </c>
      <c r="J14" s="4">
        <v>-0.48945422306249986</v>
      </c>
      <c r="K14" s="4">
        <v>0.43424336560288107</v>
      </c>
      <c r="L14" s="4">
        <f t="shared" si="0"/>
        <v>-0.78832801851704537</v>
      </c>
      <c r="M14" s="79">
        <v>0.23573571284055664</v>
      </c>
      <c r="N14" s="3">
        <v>-0.67071986491572289</v>
      </c>
      <c r="O14" s="79">
        <v>4.556024548042166E-2</v>
      </c>
    </row>
    <row r="15" spans="1:15" x14ac:dyDescent="0.3">
      <c r="A15" s="114" t="s">
        <v>345</v>
      </c>
      <c r="B15" s="3">
        <v>0.37430151513333343</v>
      </c>
      <c r="C15" s="4">
        <v>0.18995579620883332</v>
      </c>
      <c r="D15" s="4">
        <v>3.2208377527777693E-2</v>
      </c>
      <c r="E15" s="4">
        <v>0.13489068697884662</v>
      </c>
      <c r="F15" s="4">
        <f t="shared" si="1"/>
        <v>-0.34209313760555571</v>
      </c>
      <c r="G15" s="79">
        <v>0.15945966574909176</v>
      </c>
      <c r="H15" s="3">
        <v>0.10234030978787881</v>
      </c>
      <c r="I15" s="4">
        <v>0.27664437987245244</v>
      </c>
      <c r="J15" s="4">
        <v>-6.9373961906250003E-2</v>
      </c>
      <c r="K15" s="4">
        <v>0.23946952247518599</v>
      </c>
      <c r="L15" s="4">
        <f t="shared" si="0"/>
        <v>-0.17171427169412881</v>
      </c>
      <c r="M15" s="79">
        <v>0.68893527746277183</v>
      </c>
      <c r="N15" s="3">
        <v>-0.12836317281209061</v>
      </c>
      <c r="O15" s="79">
        <v>0.39306303042493185</v>
      </c>
    </row>
    <row r="16" spans="1:15" x14ac:dyDescent="0.3">
      <c r="A16" s="114" t="s">
        <v>346</v>
      </c>
      <c r="B16" s="3">
        <v>-0.7235897005666666</v>
      </c>
      <c r="C16" s="4">
        <v>0.20529143489154</v>
      </c>
      <c r="D16" s="4">
        <v>-0.41744099155555553</v>
      </c>
      <c r="E16" s="4">
        <v>0.32765090862880475</v>
      </c>
      <c r="F16" s="4">
        <f t="shared" si="1"/>
        <v>0.30614870901111108</v>
      </c>
      <c r="G16" s="79">
        <v>0.51583945871212378</v>
      </c>
      <c r="H16" s="3">
        <v>-1.3108748810000002</v>
      </c>
      <c r="I16" s="4">
        <v>0.30936804450695421</v>
      </c>
      <c r="J16" s="4">
        <v>-0.78757869599999997</v>
      </c>
      <c r="K16" s="4">
        <v>0.3344970758663332</v>
      </c>
      <c r="L16" s="4">
        <f t="shared" si="0"/>
        <v>0.52329618500000019</v>
      </c>
      <c r="M16" s="79">
        <v>0.34763626874904663</v>
      </c>
      <c r="N16" s="3">
        <v>0.2239398745638215</v>
      </c>
      <c r="O16" s="79">
        <v>0.35784987898051734</v>
      </c>
    </row>
    <row r="17" spans="1:15" x14ac:dyDescent="0.3">
      <c r="A17" s="114" t="s">
        <v>347</v>
      </c>
      <c r="B17" s="3">
        <v>-8.2970877000000092E-3</v>
      </c>
      <c r="C17" s="4">
        <v>9.2199946301086369E-2</v>
      </c>
      <c r="D17" s="4">
        <v>0.63970101691666648</v>
      </c>
      <c r="E17" s="4">
        <v>9.8358736218650586E-2</v>
      </c>
      <c r="F17" s="4">
        <f t="shared" si="1"/>
        <v>0.64799810461666651</v>
      </c>
      <c r="G17" s="79">
        <v>2.5732343803205453E-4</v>
      </c>
      <c r="H17" s="3">
        <v>0.19318893587878788</v>
      </c>
      <c r="I17" s="4">
        <v>8.5566439121455826E-2</v>
      </c>
      <c r="J17" s="4">
        <v>0.66162404081250015</v>
      </c>
      <c r="K17" s="4">
        <v>0.11800030739412838</v>
      </c>
      <c r="L17" s="4">
        <f t="shared" si="0"/>
        <v>0.46843510493371227</v>
      </c>
      <c r="M17" s="79">
        <v>2.185258555309972E-2</v>
      </c>
      <c r="N17" s="3">
        <v>0.27968122531310036</v>
      </c>
      <c r="O17" s="79">
        <v>8.9766651831178497E-4</v>
      </c>
    </row>
    <row r="18" spans="1:15" x14ac:dyDescent="0.3">
      <c r="A18" s="114" t="s">
        <v>348</v>
      </c>
      <c r="B18" s="3">
        <v>0.18916106786666659</v>
      </c>
      <c r="C18" s="4">
        <v>0.1169831428917551</v>
      </c>
      <c r="D18" s="4">
        <v>-0.18786652505555554</v>
      </c>
      <c r="E18" s="4">
        <v>9.5193463918300317E-2</v>
      </c>
      <c r="F18" s="4">
        <f t="shared" si="1"/>
        <v>-0.3770275929222221</v>
      </c>
      <c r="G18" s="79">
        <v>5.6991522978618987E-2</v>
      </c>
      <c r="H18" s="3">
        <v>0.49443157887878791</v>
      </c>
      <c r="I18" s="4">
        <v>0.15597555342933092</v>
      </c>
      <c r="J18" s="4">
        <v>-0.30950108356250006</v>
      </c>
      <c r="K18" s="4">
        <v>0.10611281257043023</v>
      </c>
      <c r="L18" s="4">
        <f t="shared" si="0"/>
        <v>-0.80393266244128792</v>
      </c>
      <c r="M18" s="79">
        <v>2.6845092735560761E-3</v>
      </c>
      <c r="N18" s="3">
        <v>-0.29882983027701898</v>
      </c>
      <c r="O18" s="79">
        <v>3.147855301346016E-3</v>
      </c>
    </row>
    <row r="19" spans="1:15" x14ac:dyDescent="0.3">
      <c r="A19" s="114" t="s">
        <v>349</v>
      </c>
      <c r="B19" s="3">
        <v>0.14645689440000009</v>
      </c>
      <c r="C19" s="4">
        <v>0.23195930992707497</v>
      </c>
      <c r="D19" s="4">
        <v>-0.32197343438888887</v>
      </c>
      <c r="E19" s="4">
        <v>0.17441881688697328</v>
      </c>
      <c r="F19" s="4">
        <f t="shared" si="1"/>
        <v>-0.46843032878888896</v>
      </c>
      <c r="G19" s="79">
        <v>0.2102378885872018</v>
      </c>
      <c r="H19" s="3">
        <v>-0.42209738981818185</v>
      </c>
      <c r="I19" s="4">
        <v>0.34871028899217549</v>
      </c>
      <c r="J19" s="4">
        <v>-0.87888266428124995</v>
      </c>
      <c r="K19" s="4">
        <v>0.29736149219198721</v>
      </c>
      <c r="L19" s="4">
        <f t="shared" si="0"/>
        <v>-0.4567852744630681</v>
      </c>
      <c r="M19" s="79">
        <v>0.39738316907317794</v>
      </c>
      <c r="N19" s="3">
        <v>-0.21568440006105327</v>
      </c>
      <c r="O19" s="79">
        <v>0.26738453577828858</v>
      </c>
    </row>
    <row r="20" spans="1:15" x14ac:dyDescent="0.3">
      <c r="A20" s="114" t="s">
        <v>350</v>
      </c>
      <c r="B20" s="3">
        <v>1.2742826058666663</v>
      </c>
      <c r="C20" s="4">
        <v>0.14479901861573255</v>
      </c>
      <c r="D20" s="4">
        <v>0.75486961083333359</v>
      </c>
      <c r="E20" s="4">
        <v>0.14405016681316582</v>
      </c>
      <c r="F20" s="4">
        <f t="shared" si="1"/>
        <v>-0.51941299503333271</v>
      </c>
      <c r="G20" s="79">
        <v>2.0242905679329175E-2</v>
      </c>
      <c r="H20" s="3">
        <v>1.4242636161515152</v>
      </c>
      <c r="I20" s="4">
        <v>0.1823914968719112</v>
      </c>
      <c r="J20" s="4">
        <v>0.56555823896875002</v>
      </c>
      <c r="K20" s="4">
        <v>0.11477752034318039</v>
      </c>
      <c r="L20" s="4">
        <f t="shared" si="0"/>
        <v>-0.85870537718276518</v>
      </c>
      <c r="M20" s="79">
        <v>5.1587996171713058E-3</v>
      </c>
      <c r="N20" s="3">
        <v>-0.33771921855982906</v>
      </c>
      <c r="O20" s="79">
        <v>2.0488125153486623E-3</v>
      </c>
    </row>
    <row r="21" spans="1:15" x14ac:dyDescent="0.3">
      <c r="A21" s="114" t="s">
        <v>351</v>
      </c>
      <c r="B21" s="3">
        <v>1.3869607067666669</v>
      </c>
      <c r="C21" s="4">
        <v>0.1332232038535342</v>
      </c>
      <c r="D21" s="4">
        <v>-5.8080625333333323E-2</v>
      </c>
      <c r="E21" s="4">
        <v>0.16197482426671847</v>
      </c>
      <c r="F21" s="4">
        <f t="shared" si="1"/>
        <v>-1.4450413321000002</v>
      </c>
      <c r="G21" s="79">
        <v>1.6315301277435592E-5</v>
      </c>
      <c r="H21" s="3">
        <v>0.9561354605454544</v>
      </c>
      <c r="I21" s="4">
        <v>0.30806313184754913</v>
      </c>
      <c r="J21" s="4">
        <v>0.23945390165624997</v>
      </c>
      <c r="K21" s="4">
        <v>0.12216789324420953</v>
      </c>
      <c r="L21" s="4">
        <f t="shared" si="0"/>
        <v>-0.71668155888920437</v>
      </c>
      <c r="M21" s="79">
        <v>9.0285339690201485E-2</v>
      </c>
      <c r="N21" s="3">
        <v>-0.55714494093765199</v>
      </c>
      <c r="O21" s="79">
        <v>3.6120639921838305E-4</v>
      </c>
    </row>
    <row r="22" spans="1:15" x14ac:dyDescent="0.3">
      <c r="A22" s="114" t="s">
        <v>352</v>
      </c>
      <c r="B22" s="3">
        <v>-0.64040937213333327</v>
      </c>
      <c r="C22" s="4">
        <v>0.11921833897218122</v>
      </c>
      <c r="D22" s="4">
        <v>-1.4727671571388889</v>
      </c>
      <c r="E22" s="4">
        <v>9.1260175578916955E-2</v>
      </c>
      <c r="F22" s="4">
        <f t="shared" si="1"/>
        <v>-0.83235778500555568</v>
      </c>
      <c r="G22" s="79">
        <v>3.0653468930037913E-5</v>
      </c>
      <c r="H22" s="3">
        <v>-0.52694823818181824</v>
      </c>
      <c r="I22" s="4">
        <v>0.14655394935447361</v>
      </c>
      <c r="J22" s="4">
        <v>-1.39961749878125</v>
      </c>
      <c r="K22" s="4">
        <v>0.10571332190786606</v>
      </c>
      <c r="L22" s="4">
        <f t="shared" si="0"/>
        <v>-0.87266926059943173</v>
      </c>
      <c r="M22" s="79">
        <v>5.2943211856112146E-4</v>
      </c>
      <c r="N22" s="3">
        <v>-0.42615979791110409</v>
      </c>
      <c r="O22" s="79">
        <v>6.66896929479637E-6</v>
      </c>
    </row>
    <row r="23" spans="1:15" x14ac:dyDescent="0.3">
      <c r="A23" s="114" t="s">
        <v>353</v>
      </c>
      <c r="B23" s="3">
        <v>1.7450053389333333</v>
      </c>
      <c r="C23" s="4">
        <v>0.12194128231046811</v>
      </c>
      <c r="D23" s="4">
        <v>1.1302269540555558</v>
      </c>
      <c r="E23" s="4">
        <v>0.10746801520747649</v>
      </c>
      <c r="F23" s="4">
        <f t="shared" si="1"/>
        <v>-0.61477838487777747</v>
      </c>
      <c r="G23" s="79">
        <v>2.47623250869287E-3</v>
      </c>
      <c r="H23" s="3">
        <v>1.8190812981818183</v>
      </c>
      <c r="I23" s="4">
        <v>0.14968717530147468</v>
      </c>
      <c r="J23" s="4">
        <v>1.1228162944687499</v>
      </c>
      <c r="K23" s="4">
        <v>0.10731697889413559</v>
      </c>
      <c r="L23" s="4">
        <f t="shared" si="0"/>
        <v>-0.69626500371306843</v>
      </c>
      <c r="M23" s="79">
        <v>4.8095318940786164E-3</v>
      </c>
      <c r="N23" s="3">
        <v>-0.31767533125729142</v>
      </c>
      <c r="O23" s="79">
        <v>1.2118869343320595E-3</v>
      </c>
    </row>
    <row r="24" spans="1:15" x14ac:dyDescent="0.3">
      <c r="A24" s="114" t="s">
        <v>354</v>
      </c>
      <c r="B24" s="3">
        <v>-0.19738195893333338</v>
      </c>
      <c r="C24" s="4">
        <v>0.15004114420913814</v>
      </c>
      <c r="D24" s="4">
        <v>-1.1517360023055554</v>
      </c>
      <c r="E24" s="4">
        <v>0.15155772470223414</v>
      </c>
      <c r="F24" s="4">
        <f t="shared" si="1"/>
        <v>-0.95435404337222196</v>
      </c>
      <c r="G24" s="79">
        <v>6.5202639075103688E-4</v>
      </c>
      <c r="H24" s="3">
        <v>-3.1124383848484871E-2</v>
      </c>
      <c r="I24" s="4">
        <v>0.20508535762493588</v>
      </c>
      <c r="J24" s="4">
        <v>-0.85286721275000021</v>
      </c>
      <c r="K24" s="4">
        <v>0.15191083265404068</v>
      </c>
      <c r="L24" s="4">
        <f t="shared" si="0"/>
        <v>-0.8217428289015154</v>
      </c>
      <c r="M24" s="79">
        <v>1.1896622595927411E-2</v>
      </c>
      <c r="N24" s="3">
        <v>-0.45611492937351811</v>
      </c>
      <c r="O24" s="79">
        <v>9.8348438255062274E-5</v>
      </c>
    </row>
    <row r="25" spans="1:15" x14ac:dyDescent="0.3">
      <c r="A25" s="114" t="s">
        <v>355</v>
      </c>
      <c r="B25" s="3">
        <v>-0.43599989700000008</v>
      </c>
      <c r="C25" s="4">
        <v>0.23287333160466023</v>
      </c>
      <c r="D25" s="4">
        <v>-1.1593289349444442</v>
      </c>
      <c r="E25" s="4">
        <v>0.16019774995105607</v>
      </c>
      <c r="F25" s="4">
        <f t="shared" si="1"/>
        <v>-0.72332903794444414</v>
      </c>
      <c r="G25" s="79">
        <v>3.1589218102592569E-2</v>
      </c>
      <c r="H25" s="3">
        <v>-0.39364099657575746</v>
      </c>
      <c r="I25" s="4">
        <v>0.30601524716560063</v>
      </c>
      <c r="J25" s="4">
        <v>-1.5251229137187499</v>
      </c>
      <c r="K25" s="4">
        <v>0.19691022262532457</v>
      </c>
      <c r="L25" s="4">
        <f t="shared" si="0"/>
        <v>-1.1314819171429924</v>
      </c>
      <c r="M25" s="79">
        <v>1.4033937858721993E-2</v>
      </c>
      <c r="N25" s="3">
        <v>-0.44789722934037007</v>
      </c>
      <c r="O25" s="79">
        <v>3.2845343181503507E-3</v>
      </c>
    </row>
    <row r="26" spans="1:15" x14ac:dyDescent="0.3">
      <c r="A26" s="113" t="s">
        <v>318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125"/>
      <c r="N26" s="68"/>
      <c r="O26" s="68"/>
    </row>
  </sheetData>
  <mergeCells count="9">
    <mergeCell ref="N2:O2"/>
    <mergeCell ref="A1:A3"/>
    <mergeCell ref="B1:G1"/>
    <mergeCell ref="H1:M1"/>
    <mergeCell ref="N1:O1"/>
    <mergeCell ref="B2:C2"/>
    <mergeCell ref="D2:E2"/>
    <mergeCell ref="H2:I2"/>
    <mergeCell ref="J2:K2"/>
  </mergeCells>
  <conditionalFormatting sqref="G4:G25 M4:M25 O4:O25">
    <cfRule type="cellIs" dxfId="6" priority="3" operator="lessThan">
      <formula>0.0549</formula>
    </cfRule>
  </conditionalFormatting>
  <conditionalFormatting sqref="F8 F14 F17 F20:F25 L5 L8 L10 L17:L18 L20 L22:L25 N5 N8 N10 N14 N17:N18 N20:N25">
    <cfRule type="cellIs" dxfId="5" priority="2" operator="lessThan">
      <formula>0</formula>
    </cfRule>
  </conditionalFormatting>
  <conditionalFormatting sqref="F8 F14 F17 F20:F25 L5 L8 L10 L17:L18 L20 L22:L25 N5 N8 N10 N14 N17:N18 N20:N25">
    <cfRule type="cellIs" dxfId="4" priority="1" operator="greaterThan">
      <formula>0</formula>
    </cfRule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8"/>
  <sheetViews>
    <sheetView zoomScaleNormal="100" workbookViewId="0">
      <selection activeCell="K20" sqref="K20"/>
    </sheetView>
  </sheetViews>
  <sheetFormatPr defaultColWidth="9.109375" defaultRowHeight="14.4" x14ac:dyDescent="0.3"/>
  <cols>
    <col min="1" max="1" width="13.5546875" style="28" customWidth="1"/>
    <col min="2" max="2" width="7.33203125" style="28" bestFit="1" customWidth="1"/>
    <col min="3" max="3" width="5" style="28" bestFit="1" customWidth="1"/>
    <col min="4" max="4" width="7.33203125" style="28" bestFit="1" customWidth="1"/>
    <col min="5" max="5" width="5" style="28" bestFit="1" customWidth="1"/>
    <col min="6" max="6" width="9.33203125" style="28" bestFit="1" customWidth="1"/>
    <col min="7" max="7" width="14.109375" style="28" bestFit="1" customWidth="1"/>
    <col min="8" max="8" width="7.33203125" style="28" bestFit="1" customWidth="1"/>
    <col min="9" max="9" width="5" style="28" bestFit="1" customWidth="1"/>
    <col min="10" max="10" width="7.33203125" style="28" bestFit="1" customWidth="1"/>
    <col min="11" max="11" width="5" style="28" bestFit="1" customWidth="1"/>
    <col min="12" max="12" width="9.33203125" style="28" bestFit="1" customWidth="1"/>
    <col min="13" max="13" width="14.109375" style="28" bestFit="1" customWidth="1"/>
    <col min="14" max="14" width="10.6640625" style="28" bestFit="1" customWidth="1"/>
    <col min="15" max="15" width="7.6640625" style="28" bestFit="1" customWidth="1"/>
    <col min="16" max="16384" width="9.109375" style="28"/>
  </cols>
  <sheetData>
    <row r="1" spans="1:15" s="30" customFormat="1" x14ac:dyDescent="0.3">
      <c r="A1" s="160" t="s">
        <v>253</v>
      </c>
      <c r="B1" s="134" t="s">
        <v>142</v>
      </c>
      <c r="C1" s="134"/>
      <c r="D1" s="134"/>
      <c r="E1" s="134"/>
      <c r="F1" s="134"/>
      <c r="G1" s="134"/>
      <c r="H1" s="134" t="s">
        <v>143</v>
      </c>
      <c r="I1" s="134"/>
      <c r="J1" s="134"/>
      <c r="K1" s="134"/>
      <c r="L1" s="134"/>
      <c r="M1" s="134"/>
      <c r="N1" s="134" t="s">
        <v>244</v>
      </c>
      <c r="O1" s="134"/>
    </row>
    <row r="2" spans="1:15" s="30" customFormat="1" x14ac:dyDescent="0.3">
      <c r="A2" s="161"/>
      <c r="B2" s="134" t="s">
        <v>1</v>
      </c>
      <c r="C2" s="134"/>
      <c r="D2" s="134" t="s">
        <v>2</v>
      </c>
      <c r="E2" s="134"/>
      <c r="F2" s="33" t="s">
        <v>267</v>
      </c>
      <c r="G2" s="33" t="s">
        <v>245</v>
      </c>
      <c r="H2" s="134" t="s">
        <v>1</v>
      </c>
      <c r="I2" s="134"/>
      <c r="J2" s="134" t="s">
        <v>2</v>
      </c>
      <c r="K2" s="134"/>
      <c r="L2" s="33" t="s">
        <v>267</v>
      </c>
      <c r="M2" s="33" t="s">
        <v>245</v>
      </c>
      <c r="N2" s="134" t="s">
        <v>246</v>
      </c>
      <c r="O2" s="134"/>
    </row>
    <row r="3" spans="1:15" s="32" customFormat="1" ht="28.8" x14ac:dyDescent="0.3">
      <c r="A3" s="162"/>
      <c r="B3" s="33" t="s">
        <v>4</v>
      </c>
      <c r="C3" s="31" t="s">
        <v>5</v>
      </c>
      <c r="D3" s="33" t="s">
        <v>4</v>
      </c>
      <c r="E3" s="33" t="s">
        <v>5</v>
      </c>
      <c r="F3" s="33" t="s">
        <v>77</v>
      </c>
      <c r="G3" s="34" t="s">
        <v>242</v>
      </c>
      <c r="H3" s="31" t="s">
        <v>4</v>
      </c>
      <c r="I3" s="33" t="s">
        <v>5</v>
      </c>
      <c r="J3" s="33" t="s">
        <v>4</v>
      </c>
      <c r="K3" s="33" t="s">
        <v>5</v>
      </c>
      <c r="L3" s="34" t="s">
        <v>77</v>
      </c>
      <c r="M3" s="29" t="s">
        <v>242</v>
      </c>
      <c r="N3" s="34" t="s">
        <v>252</v>
      </c>
      <c r="O3" s="34" t="s">
        <v>242</v>
      </c>
    </row>
    <row r="4" spans="1:15" x14ac:dyDescent="0.3">
      <c r="A4" s="35" t="s">
        <v>248</v>
      </c>
      <c r="B4" s="3">
        <v>104.63333333333334</v>
      </c>
      <c r="C4" s="4">
        <v>2.4360715187457953</v>
      </c>
      <c r="D4" s="4">
        <v>109.41666666666667</v>
      </c>
      <c r="E4" s="4">
        <v>1.8971051464027868</v>
      </c>
      <c r="F4" s="4">
        <f>D4-B4</f>
        <v>4.7833333333333314</v>
      </c>
      <c r="G4" s="79">
        <v>4.0623565880588356E-3</v>
      </c>
      <c r="H4" s="3">
        <v>102.84848484848484</v>
      </c>
      <c r="I4" s="4">
        <v>3.2086888465331014</v>
      </c>
      <c r="J4" s="4">
        <v>110.65625</v>
      </c>
      <c r="K4" s="4">
        <v>2.7622926775947452</v>
      </c>
      <c r="L4" s="4">
        <f>J4-H4</f>
        <v>7.8077651515151558</v>
      </c>
      <c r="M4" s="79">
        <v>3.7616070740322865E-3</v>
      </c>
      <c r="N4" s="3">
        <v>1.9034730299817326</v>
      </c>
      <c r="O4" s="79">
        <v>9.9473303813070024E-4</v>
      </c>
    </row>
    <row r="5" spans="1:15" x14ac:dyDescent="0.3">
      <c r="A5" s="35" t="s">
        <v>249</v>
      </c>
      <c r="B5" s="3">
        <v>16.915358191233331</v>
      </c>
      <c r="C5" s="4">
        <v>0.78982673600719699</v>
      </c>
      <c r="D5" s="4">
        <v>21.0631119375</v>
      </c>
      <c r="E5" s="4">
        <v>0.84049294483329939</v>
      </c>
      <c r="F5" s="4">
        <f>D5-B5</f>
        <v>4.1477537462666696</v>
      </c>
      <c r="G5" s="79">
        <v>2.6741299110354607E-2</v>
      </c>
      <c r="H5" s="3">
        <v>16.979467366393944</v>
      </c>
      <c r="I5" s="4">
        <v>0.6718169248992325</v>
      </c>
      <c r="J5" s="4">
        <v>20.502578901250001</v>
      </c>
      <c r="K5" s="4">
        <v>0.65981538601054146</v>
      </c>
      <c r="L5" s="4">
        <f>J5-H5</f>
        <v>3.5231115348560564</v>
      </c>
      <c r="M5" s="79">
        <v>3.3813278498588666E-2</v>
      </c>
      <c r="N5" s="3">
        <v>1.0168740752976118</v>
      </c>
      <c r="O5" s="79">
        <v>1.1548501310735199E-2</v>
      </c>
    </row>
    <row r="6" spans="1:15" x14ac:dyDescent="0.3">
      <c r="A6" s="35" t="s">
        <v>250</v>
      </c>
      <c r="B6" s="3">
        <v>10.03879900266667</v>
      </c>
      <c r="C6" s="4">
        <v>0.51266122569138273</v>
      </c>
      <c r="D6" s="4">
        <v>12.3431445725</v>
      </c>
      <c r="E6" s="4">
        <v>0.68147433979170569</v>
      </c>
      <c r="F6" s="4">
        <f>D6-B6</f>
        <v>2.3043455698333304</v>
      </c>
      <c r="G6" s="79">
        <v>3.2965100531441071E-3</v>
      </c>
      <c r="H6" s="3">
        <v>10.340735490969699</v>
      </c>
      <c r="I6" s="4">
        <v>0.49774311551719752</v>
      </c>
      <c r="J6" s="4">
        <v>12.207451862312503</v>
      </c>
      <c r="K6" s="4">
        <v>0.52819772294880818</v>
      </c>
      <c r="L6" s="4">
        <f>J6-H6</f>
        <v>1.8667163713428039</v>
      </c>
      <c r="M6" s="79">
        <v>1.3299372328822117E-2</v>
      </c>
      <c r="N6" s="3">
        <v>1.7650395581127402E-2</v>
      </c>
      <c r="O6" s="79">
        <v>2.4790867647742965E-3</v>
      </c>
    </row>
    <row r="7" spans="1:15" x14ac:dyDescent="0.3">
      <c r="A7" s="35" t="s">
        <v>251</v>
      </c>
      <c r="B7" s="3">
        <v>0.60158694080000008</v>
      </c>
      <c r="C7" s="4">
        <v>8.8104931219330877E-3</v>
      </c>
      <c r="D7" s="4">
        <v>0.64356255425000009</v>
      </c>
      <c r="E7" s="4">
        <v>8.0636168259333244E-3</v>
      </c>
      <c r="F7" s="4">
        <f>D7-B7</f>
        <v>4.1975613450000004E-2</v>
      </c>
      <c r="G7" s="79">
        <v>0.22100690764768982</v>
      </c>
      <c r="H7" s="3">
        <v>0.60787825139393947</v>
      </c>
      <c r="I7" s="4">
        <v>8.0020293811363941E-3</v>
      </c>
      <c r="J7" s="4">
        <v>0.64038069887500004</v>
      </c>
      <c r="K7" s="4">
        <v>8.0299148363357463E-3</v>
      </c>
      <c r="L7" s="4">
        <f>J7-H7</f>
        <v>3.250244748106057E-2</v>
      </c>
      <c r="M7" s="79">
        <v>9.9037654060990188E-2</v>
      </c>
      <c r="N7" s="3">
        <v>3.1998664274181152</v>
      </c>
      <c r="O7" s="79">
        <v>7.3020740504079362E-2</v>
      </c>
    </row>
    <row r="8" spans="1:15" x14ac:dyDescent="0.3">
      <c r="B8" s="158" t="s">
        <v>247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</row>
  </sheetData>
  <mergeCells count="10">
    <mergeCell ref="B8:O8"/>
    <mergeCell ref="A1:A3"/>
    <mergeCell ref="B1:G1"/>
    <mergeCell ref="H1:M1"/>
    <mergeCell ref="N1:O1"/>
    <mergeCell ref="B2:C2"/>
    <mergeCell ref="D2:E2"/>
    <mergeCell ref="H2:I2"/>
    <mergeCell ref="J2:K2"/>
    <mergeCell ref="N2:O2"/>
  </mergeCells>
  <conditionalFormatting sqref="G4:G7 M4:M7 O4:O7">
    <cfRule type="cellIs" dxfId="3" priority="1" operator="lessThan">
      <formula>0.0549</formula>
    </cfRule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10"/>
  <sheetViews>
    <sheetView zoomScale="85" zoomScaleNormal="85" workbookViewId="0">
      <selection activeCell="A5" sqref="A5"/>
    </sheetView>
  </sheetViews>
  <sheetFormatPr defaultColWidth="8.6640625" defaultRowHeight="14.4" x14ac:dyDescent="0.3"/>
  <cols>
    <col min="1" max="1" width="25.33203125" style="1" bestFit="1" customWidth="1"/>
    <col min="2" max="16384" width="8.6640625" style="1"/>
  </cols>
  <sheetData>
    <row r="1" spans="1:7" ht="14.4" customHeight="1" x14ac:dyDescent="0.3">
      <c r="A1" s="163" t="s">
        <v>274</v>
      </c>
      <c r="B1" s="142" t="s">
        <v>143</v>
      </c>
      <c r="C1" s="134"/>
      <c r="D1" s="134"/>
      <c r="E1" s="134"/>
      <c r="F1" s="134"/>
      <c r="G1" s="143"/>
    </row>
    <row r="2" spans="1:7" x14ac:dyDescent="0.3">
      <c r="A2" s="164"/>
      <c r="B2" s="142" t="s">
        <v>1</v>
      </c>
      <c r="C2" s="134"/>
      <c r="D2" s="134" t="s">
        <v>2</v>
      </c>
      <c r="E2" s="134"/>
      <c r="F2" s="134" t="s">
        <v>3</v>
      </c>
      <c r="G2" s="143"/>
    </row>
    <row r="3" spans="1:7" x14ac:dyDescent="0.3">
      <c r="A3" s="165"/>
      <c r="B3" s="48" t="s">
        <v>4</v>
      </c>
      <c r="C3" s="47" t="s">
        <v>5</v>
      </c>
      <c r="D3" s="47" t="s">
        <v>4</v>
      </c>
      <c r="E3" s="47" t="s">
        <v>5</v>
      </c>
      <c r="F3" s="47" t="s">
        <v>6</v>
      </c>
      <c r="G3" s="49" t="s">
        <v>7</v>
      </c>
    </row>
    <row r="4" spans="1:7" x14ac:dyDescent="0.3">
      <c r="A4" s="8" t="s">
        <v>287</v>
      </c>
      <c r="B4" s="3">
        <v>0.78327916980000001</v>
      </c>
      <c r="C4" s="4">
        <v>0.28901023539999998</v>
      </c>
      <c r="D4" s="4">
        <v>1.7555477738</v>
      </c>
      <c r="E4" s="4">
        <v>0.21316664969999999</v>
      </c>
      <c r="F4" s="4">
        <f>D4-B4</f>
        <v>0.97226860400000004</v>
      </c>
      <c r="G4" s="5">
        <v>1.0999999999999999E-2</v>
      </c>
    </row>
    <row r="9" spans="1:7" x14ac:dyDescent="0.3">
      <c r="C9"/>
      <c r="D9"/>
    </row>
    <row r="10" spans="1:7" x14ac:dyDescent="0.3">
      <c r="C10"/>
      <c r="D10"/>
    </row>
  </sheetData>
  <mergeCells count="5">
    <mergeCell ref="F2:G2"/>
    <mergeCell ref="A1:A3"/>
    <mergeCell ref="B1:G1"/>
    <mergeCell ref="B2:C2"/>
    <mergeCell ref="D2:E2"/>
  </mergeCells>
  <conditionalFormatting sqref="G4">
    <cfRule type="cellIs" dxfId="2" priority="3" operator="lessThan">
      <formula>0.0549</formula>
    </cfRule>
  </conditionalFormatting>
  <conditionalFormatting sqref="F4">
    <cfRule type="cellIs" dxfId="1" priority="1" operator="greaterThan">
      <formula>0.97</formula>
    </cfRule>
    <cfRule type="cellIs" dxfId="0" priority="2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Fecal Proximate Analyses</vt:lpstr>
      <vt:lpstr>Minerals</vt:lpstr>
      <vt:lpstr>Metabolomic Differences Summary</vt:lpstr>
      <vt:lpstr>RS sugars</vt:lpstr>
      <vt:lpstr>Other Sugars</vt:lpstr>
      <vt:lpstr>SCFA</vt:lpstr>
      <vt:lpstr>SCFA-glycine conjugate</vt:lpstr>
      <vt:lpstr>Dipeptides</vt:lpstr>
      <vt:lpstr>Amino acids</vt:lpstr>
      <vt:lpstr>Ammonia</vt:lpstr>
      <vt:lpstr>Indoles</vt:lpstr>
      <vt:lpstr>Polyamines</vt:lpstr>
      <vt:lpstr>Redox Ratios</vt:lpstr>
      <vt:lpstr>Nicotinamides</vt:lpstr>
      <vt:lpstr>Monoacylglycerols</vt:lpstr>
      <vt:lpstr>Lysolipids</vt:lpstr>
      <vt:lpstr>NEFA</vt:lpstr>
      <vt:lpstr>Ketogenesis</vt:lpstr>
      <vt:lpstr>Ethanolamides</vt:lpstr>
      <vt:lpstr>GPE</vt:lpstr>
      <vt:lpstr>NAAN</vt:lpstr>
      <vt:lpstr>Bile acids</vt:lpstr>
      <vt:lpstr>Plant phenolics</vt:lpstr>
      <vt:lpstr>Plant phenolic postbiotics</vt:lpstr>
      <vt:lpstr>Carotenoids and tocopherols</vt:lpstr>
      <vt:lpstr>Summary of class changes</vt:lpstr>
      <vt:lpstr>Misc Metabolites</vt:lpstr>
      <vt:lpstr>Microbiomic Differences Summary</vt:lpstr>
      <vt:lpstr>Genus OTU Mixed Model</vt:lpstr>
      <vt:lpstr>Phylum OTU Mixed Model</vt:lpstr>
      <vt:lpstr>Alpha diversity Mixed Model</vt:lpstr>
      <vt:lpstr>IgA</vt:lpstr>
    </vt:vector>
  </TitlesOfParts>
  <Company>Colgate-Palmolive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Jackson</dc:creator>
  <cp:lastModifiedBy>jlg</cp:lastModifiedBy>
  <dcterms:created xsi:type="dcterms:W3CDTF">2019-06-11T06:49:07Z</dcterms:created>
  <dcterms:modified xsi:type="dcterms:W3CDTF">2020-06-02T16:49:55Z</dcterms:modified>
</cp:coreProperties>
</file>