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Box Sync\Grants, reviews &amp; papers\1. My papers\3-Chronic MS on eCB system\Edited figures &amp; tables\"/>
    </mc:Choice>
  </mc:AlternateContent>
  <xr:revisionPtr revIDLastSave="0" documentId="13_ncr:1_{DC232A29-B643-4EF6-8D9D-8491037FD802}" xr6:coauthVersionLast="44" xr6:coauthVersionMax="44" xr10:uidLastSave="{00000000-0000-0000-0000-000000000000}"/>
  <bookViews>
    <workbookView xWindow="49875" yWindow="1785" windowWidth="14400" windowHeight="102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17" i="2" l="1"/>
  <c r="W17" i="2"/>
  <c r="R17" i="2"/>
  <c r="Q17" i="2"/>
  <c r="W5" i="2" l="1"/>
  <c r="X5" i="2"/>
  <c r="W6" i="2"/>
  <c r="X6" i="2"/>
  <c r="W7" i="2"/>
  <c r="X7" i="2"/>
  <c r="W8" i="2"/>
  <c r="X8" i="2"/>
  <c r="W9" i="2"/>
  <c r="X9" i="2"/>
  <c r="W10" i="2"/>
  <c r="X10" i="2"/>
  <c r="W11" i="2"/>
  <c r="X11" i="2"/>
  <c r="W12" i="2"/>
  <c r="X12" i="2"/>
  <c r="W13" i="2"/>
  <c r="X13" i="2"/>
  <c r="W14" i="2"/>
  <c r="X14" i="2"/>
  <c r="W15" i="2"/>
  <c r="X15" i="2"/>
  <c r="W16" i="2"/>
  <c r="X16" i="2"/>
  <c r="X4" i="2"/>
  <c r="W4" i="2"/>
  <c r="Q5" i="2"/>
  <c r="R5" i="2"/>
  <c r="Q6" i="2"/>
  <c r="R6" i="2"/>
  <c r="Q7" i="2"/>
  <c r="R7" i="2"/>
  <c r="Q8" i="2"/>
  <c r="R8" i="2"/>
  <c r="Q9" i="2"/>
  <c r="R9" i="2"/>
  <c r="Q10" i="2"/>
  <c r="R10" i="2"/>
  <c r="Q11" i="2"/>
  <c r="R11" i="2"/>
  <c r="Q12" i="2"/>
  <c r="R12" i="2"/>
  <c r="Q13" i="2"/>
  <c r="R13" i="2"/>
  <c r="Q14" i="2"/>
  <c r="R14" i="2"/>
  <c r="Q15" i="2"/>
  <c r="R15" i="2"/>
  <c r="Q16" i="2"/>
  <c r="R16" i="2"/>
  <c r="R4" i="2"/>
  <c r="Q4" i="2"/>
</calcChain>
</file>

<file path=xl/sharedStrings.xml><?xml version="1.0" encoding="utf-8"?>
<sst xmlns="http://schemas.openxmlformats.org/spreadsheetml/2006/main" count="83" uniqueCount="53">
  <si>
    <t>Normalized abundance</t>
  </si>
  <si>
    <t>SALINE</t>
  </si>
  <si>
    <t>MORPHINE</t>
  </si>
  <si>
    <t>Accession</t>
  </si>
  <si>
    <t>Peptide count</t>
  </si>
  <si>
    <t>Unique peptides</t>
  </si>
  <si>
    <t>Confidence score</t>
  </si>
  <si>
    <t>Anova (p)</t>
  </si>
  <si>
    <t>q Value</t>
  </si>
  <si>
    <t>Max fold change</t>
  </si>
  <si>
    <t>Power</t>
  </si>
  <si>
    <t>Highest mean condition</t>
  </si>
  <si>
    <t>Lowest mean condition</t>
  </si>
  <si>
    <t>Mass</t>
  </si>
  <si>
    <t>Description</t>
  </si>
  <si>
    <t>VTA_10</t>
  </si>
  <si>
    <t>VTA_11</t>
  </si>
  <si>
    <t>VTA_12</t>
  </si>
  <si>
    <t>VTA_15</t>
  </si>
  <si>
    <t>VTA_7</t>
  </si>
  <si>
    <t>VTA_8</t>
  </si>
  <si>
    <t>VTA_9</t>
  </si>
  <si>
    <t>VTA-13</t>
  </si>
  <si>
    <t>A1M_RAT</t>
  </si>
  <si>
    <t>Alpha-1-macroglobulin OS=Rattus norvegicus OX=10116 GN=A1m PE=1 SV=1</t>
  </si>
  <si>
    <t>MUG1_RAT</t>
  </si>
  <si>
    <t>Murinoglobulin-1 OS=Rattus norvegicus OX=10116 GN=Mug1 PE=2 SV=1</t>
  </si>
  <si>
    <t>A1I3_RAT</t>
  </si>
  <si>
    <t>Alpha-1-inhibitor 3 OS=Rattus norvegicus OX=10116 GN=A1i3 PE=1 SV=1</t>
  </si>
  <si>
    <t>FETUB_RAT</t>
  </si>
  <si>
    <t>Fetuin-B OS=Rattus norvegicus OX=10116 GN=Fetub PE=2 SV=2</t>
  </si>
  <si>
    <t>HRG_RAT</t>
  </si>
  <si>
    <t>Histidine-rich glycoprotein OS=Rattus norvegicus OX=10116 GN=Hrg PE=1 SV=1</t>
  </si>
  <si>
    <t>SPA3K_RAT</t>
  </si>
  <si>
    <t>Serine protease inhibitor A3K OS=Rattus norvegicus OX=10116 GN=Serpina3k PE=1 SV=3</t>
  </si>
  <si>
    <t>FETUA_RAT</t>
  </si>
  <si>
    <t>Alpha-2-HS-glycoprotein OS=Rattus norvegicus OX=10116 GN=Ahsg PE=1 SV=2</t>
  </si>
  <si>
    <t>CO4_RAT</t>
  </si>
  <si>
    <t>Complement C4 OS=Rattus norvegicus OX=10116 GN=C4 PE=1 SV=3</t>
  </si>
  <si>
    <t>IC1_RAT</t>
  </si>
  <si>
    <t>Plasma protease C1 inhibitor OS=Rattus norvegicus OX=10116 GN=Serping1 PE=2 SV=1</t>
  </si>
  <si>
    <t>SPA3L_RAT;SPI21_RAT</t>
  </si>
  <si>
    <t>Serine protease inhibitor A3L OS=Rattus norvegicus OX=10116 GN=Serpina3l PE=1 SV=3</t>
  </si>
  <si>
    <t>SERPH_RAT</t>
  </si>
  <si>
    <t>Serpin H1 OS=Rattus norvegicus OX=10116 GN=Serpinh1 PE=1 SV=1</t>
  </si>
  <si>
    <t>CO3_RAT</t>
  </si>
  <si>
    <t>Complement C3 OS=Rattus norvegicus OX=10116 GN=C3 PE=1 SV=3</t>
  </si>
  <si>
    <t>TFPI1_RAT</t>
  </si>
  <si>
    <t>Tissue factor pathway inhibitor OS=Rattus norvegicus OX=10116 GN=Tfpi PE=2 SV=1</t>
  </si>
  <si>
    <t>Mean</t>
    <phoneticPr fontId="18" type="noConversion"/>
  </si>
  <si>
    <t>Standard error of the mean </t>
    <phoneticPr fontId="20" type="noConversion"/>
  </si>
  <si>
    <t>Alpha-1-antiproteinase OS=Rattus norvegicus OX=10116 GN=Serpina1 PE=1 SV=2</t>
  </si>
  <si>
    <t>A1AT_RAT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</si>
</sst>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65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9" fillId="0" borderId="0" xfId="0" applyFont="1" applyAlignment="1">
      <alignment vertical="center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zoomScaleNormal="100" workbookViewId="0">
      <selection activeCell="F21" sqref="F21"/>
    </sheetView>
  </sheetViews>
  <sheetFormatPr defaultRowHeight="14.1" x14ac:dyDescent="0.5"/>
  <cols>
    <col min="4" max="4" width="5.25" customWidth="1"/>
    <col min="5" max="5" width="5.546875" customWidth="1"/>
  </cols>
  <sheetData>
    <row r="1" spans="1:24" x14ac:dyDescent="0.5">
      <c r="M1" t="s">
        <v>0</v>
      </c>
    </row>
    <row r="2" spans="1:24" x14ac:dyDescent="0.5">
      <c r="M2" t="s">
        <v>1</v>
      </c>
      <c r="S2" t="s">
        <v>2</v>
      </c>
    </row>
    <row r="3" spans="1:24" x14ac:dyDescent="0.5">
      <c r="A3" t="s">
        <v>3</v>
      </c>
      <c r="B3" t="s">
        <v>14</v>
      </c>
      <c r="C3" t="s">
        <v>13</v>
      </c>
      <c r="D3" t="s">
        <v>4</v>
      </c>
      <c r="E3" t="s">
        <v>5</v>
      </c>
      <c r="F3" t="s">
        <v>6</v>
      </c>
      <c r="G3" t="s">
        <v>10</v>
      </c>
      <c r="H3" t="s">
        <v>8</v>
      </c>
      <c r="I3" t="s">
        <v>7</v>
      </c>
      <c r="J3" t="s">
        <v>9</v>
      </c>
      <c r="K3" t="s">
        <v>11</v>
      </c>
      <c r="L3" t="s">
        <v>12</v>
      </c>
      <c r="M3" t="s">
        <v>15</v>
      </c>
      <c r="N3" t="s">
        <v>16</v>
      </c>
      <c r="O3" t="s">
        <v>17</v>
      </c>
      <c r="P3" t="s">
        <v>18</v>
      </c>
      <c r="Q3" t="s">
        <v>49</v>
      </c>
      <c r="R3" s="2" t="s">
        <v>50</v>
      </c>
      <c r="S3" t="s">
        <v>19</v>
      </c>
      <c r="T3" t="s">
        <v>20</v>
      </c>
      <c r="U3" t="s">
        <v>21</v>
      </c>
      <c r="V3" t="s">
        <v>22</v>
      </c>
      <c r="W3" t="s">
        <v>49</v>
      </c>
      <c r="X3" s="2" t="s">
        <v>50</v>
      </c>
    </row>
    <row r="4" spans="1:24" x14ac:dyDescent="0.5">
      <c r="A4" t="s">
        <v>41</v>
      </c>
      <c r="B4" t="s">
        <v>42</v>
      </c>
      <c r="C4">
        <v>46248</v>
      </c>
      <c r="D4">
        <v>15</v>
      </c>
      <c r="E4">
        <v>9</v>
      </c>
      <c r="F4">
        <v>787.95</v>
      </c>
      <c r="G4">
        <v>0.65972552998860401</v>
      </c>
      <c r="H4">
        <v>0.97795108255493501</v>
      </c>
      <c r="I4">
        <v>2.9647082419862001E-2</v>
      </c>
      <c r="J4">
        <v>1.57493294235115</v>
      </c>
      <c r="K4" t="s">
        <v>1</v>
      </c>
      <c r="L4" t="s">
        <v>2</v>
      </c>
      <c r="M4">
        <v>1860843.1315455399</v>
      </c>
      <c r="N4">
        <v>1721532.5781896601</v>
      </c>
      <c r="O4">
        <v>3000118.11297443</v>
      </c>
      <c r="P4">
        <v>2926520.68759515</v>
      </c>
      <c r="Q4">
        <f>AVERAGE(M4:P4)</f>
        <v>2377253.6275761947</v>
      </c>
      <c r="R4">
        <f>_xlfn.STDEV.S(M4:P4)</f>
        <v>679780.44627450325</v>
      </c>
      <c r="S4">
        <v>1387336.7823031701</v>
      </c>
      <c r="T4">
        <v>1575149.69789596</v>
      </c>
      <c r="U4">
        <v>1558842.5593189299</v>
      </c>
      <c r="V4" s="3">
        <v>1516397.55480233</v>
      </c>
      <c r="W4" s="3">
        <f>AVERAGE(S4:V4)</f>
        <v>1509431.6485800976</v>
      </c>
      <c r="X4">
        <f>_xlfn.STDEV.S(S4:V4)</f>
        <v>85080.315636855201</v>
      </c>
    </row>
    <row r="5" spans="1:24" x14ac:dyDescent="0.5">
      <c r="A5" t="s">
        <v>33</v>
      </c>
      <c r="B5" t="s">
        <v>34</v>
      </c>
      <c r="C5">
        <v>46532</v>
      </c>
      <c r="D5">
        <v>13</v>
      </c>
      <c r="E5">
        <v>7</v>
      </c>
      <c r="F5">
        <v>933.55</v>
      </c>
      <c r="G5">
        <v>0.993355807557321</v>
      </c>
      <c r="H5">
        <v>0.36870375411790102</v>
      </c>
      <c r="I5">
        <v>1.63959423732252E-3</v>
      </c>
      <c r="J5">
        <v>3.1477536932974601</v>
      </c>
      <c r="K5" t="s">
        <v>1</v>
      </c>
      <c r="L5" t="s">
        <v>2</v>
      </c>
      <c r="M5">
        <v>1888275.34906249</v>
      </c>
      <c r="N5">
        <v>1477834.63319562</v>
      </c>
      <c r="O5">
        <v>3502986.3761293399</v>
      </c>
      <c r="P5">
        <v>2505854.1883638701</v>
      </c>
      <c r="Q5">
        <f t="shared" ref="Q5:Q17" si="0">AVERAGE(M5:P5)</f>
        <v>2343737.6366878301</v>
      </c>
      <c r="R5">
        <f t="shared" ref="R5:R17" si="1">_xlfn.STDEV.S(M5:P5)</f>
        <v>880790.04746303323</v>
      </c>
      <c r="S5">
        <v>586170.64942972094</v>
      </c>
      <c r="T5">
        <v>741778.73570960294</v>
      </c>
      <c r="U5">
        <v>876966.47199105599</v>
      </c>
      <c r="V5" s="3">
        <v>773382.78380632901</v>
      </c>
      <c r="W5" s="3">
        <f t="shared" ref="W5:W17" si="2">AVERAGE(S5:V5)</f>
        <v>744574.66023417725</v>
      </c>
      <c r="X5">
        <f t="shared" ref="X5:X17" si="3">_xlfn.STDEV.S(S5:V5)</f>
        <v>120356.6195893172</v>
      </c>
    </row>
    <row r="6" spans="1:24" x14ac:dyDescent="0.5">
      <c r="A6" t="s">
        <v>43</v>
      </c>
      <c r="B6" t="s">
        <v>44</v>
      </c>
      <c r="C6">
        <v>46488</v>
      </c>
      <c r="D6">
        <v>17</v>
      </c>
      <c r="E6">
        <v>16</v>
      </c>
      <c r="F6">
        <v>1138.52</v>
      </c>
      <c r="G6">
        <v>0.62864096697526795</v>
      </c>
      <c r="H6">
        <v>0.97795108255493501</v>
      </c>
      <c r="I6">
        <v>3.3926069073577397E-2</v>
      </c>
      <c r="J6">
        <v>1.4808800125964099</v>
      </c>
      <c r="K6" t="s">
        <v>1</v>
      </c>
      <c r="L6" t="s">
        <v>2</v>
      </c>
      <c r="M6">
        <v>12339538.778810799</v>
      </c>
      <c r="N6">
        <v>9147884.0502058901</v>
      </c>
      <c r="O6">
        <v>8570627.0721508395</v>
      </c>
      <c r="P6">
        <v>7720618.1279009003</v>
      </c>
      <c r="Q6">
        <f t="shared" si="0"/>
        <v>9444667.0072671063</v>
      </c>
      <c r="R6">
        <f t="shared" si="1"/>
        <v>2016982.3205227903</v>
      </c>
      <c r="S6">
        <v>6838866.9602148002</v>
      </c>
      <c r="T6">
        <v>7548035.7591099702</v>
      </c>
      <c r="U6">
        <v>6414450.6758147497</v>
      </c>
      <c r="V6" s="3">
        <v>4709604.7565824501</v>
      </c>
      <c r="W6" s="3">
        <f t="shared" si="2"/>
        <v>6377739.5379304932</v>
      </c>
      <c r="X6">
        <f t="shared" si="3"/>
        <v>1206406.9381538641</v>
      </c>
    </row>
    <row r="7" spans="1:24" x14ac:dyDescent="0.5">
      <c r="A7" t="s">
        <v>39</v>
      </c>
      <c r="B7" t="s">
        <v>40</v>
      </c>
      <c r="C7">
        <v>55576</v>
      </c>
      <c r="D7">
        <v>2</v>
      </c>
      <c r="E7">
        <v>2</v>
      </c>
      <c r="F7">
        <v>125.54</v>
      </c>
      <c r="G7">
        <v>0.666727090089129</v>
      </c>
      <c r="H7">
        <v>0.97795108255493501</v>
      </c>
      <c r="I7">
        <v>2.8747281997480601E-2</v>
      </c>
      <c r="J7">
        <v>1.9185078686904</v>
      </c>
      <c r="K7" t="s">
        <v>1</v>
      </c>
      <c r="L7" t="s">
        <v>2</v>
      </c>
      <c r="M7">
        <v>160184.48331896201</v>
      </c>
      <c r="N7">
        <v>147932.926790294</v>
      </c>
      <c r="O7">
        <v>92544.516030521001</v>
      </c>
      <c r="P7">
        <v>107607.490731695</v>
      </c>
      <c r="Q7">
        <f t="shared" si="0"/>
        <v>127067.35421786801</v>
      </c>
      <c r="R7">
        <f t="shared" si="1"/>
        <v>32159.130388760677</v>
      </c>
      <c r="S7">
        <v>78568.084909394704</v>
      </c>
      <c r="T7">
        <v>91297.819235523493</v>
      </c>
      <c r="U7">
        <v>58225.736463015601</v>
      </c>
      <c r="V7" s="3">
        <v>36837.9044652499</v>
      </c>
      <c r="W7" s="3">
        <f t="shared" si="2"/>
        <v>66232.38626829593</v>
      </c>
      <c r="X7">
        <f t="shared" si="3"/>
        <v>23864.809464792728</v>
      </c>
    </row>
    <row r="8" spans="1:24" x14ac:dyDescent="0.5">
      <c r="A8" t="s">
        <v>25</v>
      </c>
      <c r="B8" t="s">
        <v>26</v>
      </c>
      <c r="C8">
        <v>165221</v>
      </c>
      <c r="D8">
        <v>23</v>
      </c>
      <c r="E8">
        <v>4</v>
      </c>
      <c r="F8">
        <v>1051.5</v>
      </c>
      <c r="G8">
        <v>0.999993773147134</v>
      </c>
      <c r="H8">
        <v>0.15779582003606499</v>
      </c>
      <c r="I8">
        <v>2.2537065677763501E-4</v>
      </c>
      <c r="J8">
        <v>4.3156302288048796</v>
      </c>
      <c r="K8" t="s">
        <v>1</v>
      </c>
      <c r="L8" t="s">
        <v>2</v>
      </c>
      <c r="M8">
        <v>630581.74560001201</v>
      </c>
      <c r="N8">
        <v>385600.593509675</v>
      </c>
      <c r="O8">
        <v>300716.86648036097</v>
      </c>
      <c r="P8">
        <v>395018.188046597</v>
      </c>
      <c r="Q8">
        <f t="shared" si="0"/>
        <v>427979.3484091612</v>
      </c>
      <c r="R8">
        <f t="shared" si="1"/>
        <v>141569.61492899887</v>
      </c>
      <c r="S8">
        <v>83396.404584715507</v>
      </c>
      <c r="T8">
        <v>108544.497657656</v>
      </c>
      <c r="U8">
        <v>82276.689270590403</v>
      </c>
      <c r="V8" s="3">
        <v>122460.831538756</v>
      </c>
      <c r="W8" s="3">
        <f t="shared" si="2"/>
        <v>99169.605762929481</v>
      </c>
      <c r="X8">
        <f t="shared" si="3"/>
        <v>19702.235906988495</v>
      </c>
    </row>
    <row r="9" spans="1:24" x14ac:dyDescent="0.5">
      <c r="A9" t="s">
        <v>27</v>
      </c>
      <c r="B9" t="s">
        <v>28</v>
      </c>
      <c r="C9">
        <v>163670</v>
      </c>
      <c r="D9">
        <v>32</v>
      </c>
      <c r="E9">
        <v>7</v>
      </c>
      <c r="F9">
        <v>1707.97</v>
      </c>
      <c r="G9">
        <v>0.99992846262244095</v>
      </c>
      <c r="H9">
        <v>0.15779582003606499</v>
      </c>
      <c r="I9">
        <v>3.8678334141051301E-4</v>
      </c>
      <c r="J9">
        <v>2.77450090833235</v>
      </c>
      <c r="K9" t="s">
        <v>1</v>
      </c>
      <c r="L9" t="s">
        <v>2</v>
      </c>
      <c r="M9">
        <v>2827082.1062304098</v>
      </c>
      <c r="N9">
        <v>1588264.3706350599</v>
      </c>
      <c r="O9">
        <v>2325925.1778260502</v>
      </c>
      <c r="P9">
        <v>1829331.6744093599</v>
      </c>
      <c r="Q9">
        <f t="shared" si="0"/>
        <v>2142650.8322752197</v>
      </c>
      <c r="R9">
        <f t="shared" si="1"/>
        <v>550014.81738849042</v>
      </c>
      <c r="S9">
        <v>782047.87718783203</v>
      </c>
      <c r="T9">
        <v>791216.90299544297</v>
      </c>
      <c r="U9">
        <v>652405.98824227299</v>
      </c>
      <c r="V9" s="3">
        <v>863390.51224000996</v>
      </c>
      <c r="W9" s="3">
        <f t="shared" si="2"/>
        <v>772265.32016638946</v>
      </c>
      <c r="X9">
        <f t="shared" si="3"/>
        <v>87796.964627398527</v>
      </c>
    </row>
    <row r="10" spans="1:24" x14ac:dyDescent="0.5">
      <c r="A10" t="s">
        <v>23</v>
      </c>
      <c r="B10" t="s">
        <v>24</v>
      </c>
      <c r="C10">
        <v>167019</v>
      </c>
      <c r="D10">
        <v>6</v>
      </c>
      <c r="E10">
        <v>6</v>
      </c>
      <c r="F10">
        <v>235.27</v>
      </c>
      <c r="G10">
        <v>1</v>
      </c>
      <c r="H10">
        <v>3.8107942252384203E-2</v>
      </c>
      <c r="I10" s="1">
        <v>1.0591423638794999E-5</v>
      </c>
      <c r="J10">
        <v>9.4014119335040292</v>
      </c>
      <c r="K10" t="s">
        <v>1</v>
      </c>
      <c r="L10" t="s">
        <v>2</v>
      </c>
      <c r="M10">
        <v>357623.86084299698</v>
      </c>
      <c r="N10">
        <v>210448.01680529301</v>
      </c>
      <c r="O10">
        <v>348376.53564400098</v>
      </c>
      <c r="P10">
        <v>214900.527936948</v>
      </c>
      <c r="Q10">
        <f t="shared" si="0"/>
        <v>282837.23530730978</v>
      </c>
      <c r="R10">
        <f t="shared" si="1"/>
        <v>81125.488003251143</v>
      </c>
      <c r="S10">
        <v>28470.9265058645</v>
      </c>
      <c r="T10">
        <v>29354.261354606198</v>
      </c>
      <c r="U10">
        <v>25633.893845968101</v>
      </c>
      <c r="V10" s="3">
        <v>36879.113155273801</v>
      </c>
      <c r="W10" s="3">
        <f t="shared" si="2"/>
        <v>30084.548715428151</v>
      </c>
      <c r="X10">
        <f t="shared" si="3"/>
        <v>4799.7059270624959</v>
      </c>
    </row>
    <row r="11" spans="1:24" x14ac:dyDescent="0.5">
      <c r="A11" t="s">
        <v>47</v>
      </c>
      <c r="B11" t="s">
        <v>48</v>
      </c>
      <c r="C11">
        <v>34531</v>
      </c>
      <c r="D11">
        <v>1</v>
      </c>
      <c r="E11">
        <v>1</v>
      </c>
      <c r="F11">
        <v>26.09</v>
      </c>
      <c r="G11">
        <v>0.558353731113577</v>
      </c>
      <c r="H11">
        <v>0.97795108255493501</v>
      </c>
      <c r="I11">
        <v>4.5646652012620199E-2</v>
      </c>
      <c r="J11">
        <v>7.5006755403324101</v>
      </c>
      <c r="K11" t="s">
        <v>1</v>
      </c>
      <c r="L11" t="s">
        <v>2</v>
      </c>
      <c r="M11">
        <v>89552.201990490299</v>
      </c>
      <c r="N11">
        <v>289351.78709281201</v>
      </c>
      <c r="O11">
        <v>29038.470039099699</v>
      </c>
      <c r="P11">
        <v>27733.536753623299</v>
      </c>
      <c r="Q11">
        <f t="shared" si="0"/>
        <v>108918.99896900632</v>
      </c>
      <c r="R11">
        <f t="shared" si="1"/>
        <v>123697.26759658605</v>
      </c>
      <c r="S11">
        <v>31029.1705315334</v>
      </c>
      <c r="T11">
        <v>3513.1502572639101</v>
      </c>
      <c r="U11">
        <v>5367.56113009</v>
      </c>
      <c r="V11" s="3">
        <v>18175.019038809201</v>
      </c>
      <c r="W11" s="3">
        <f t="shared" si="2"/>
        <v>14521.225239424128</v>
      </c>
      <c r="X11">
        <f t="shared" si="3"/>
        <v>12791.009190509183</v>
      </c>
    </row>
    <row r="12" spans="1:24" x14ac:dyDescent="0.5">
      <c r="A12" t="s">
        <v>31</v>
      </c>
      <c r="B12" t="s">
        <v>32</v>
      </c>
      <c r="C12">
        <v>59012</v>
      </c>
      <c r="D12">
        <v>3</v>
      </c>
      <c r="E12">
        <v>3</v>
      </c>
      <c r="F12">
        <v>105.15</v>
      </c>
      <c r="G12">
        <v>0.99845285923197402</v>
      </c>
      <c r="H12">
        <v>0.250919330047638</v>
      </c>
      <c r="I12">
        <v>9.3910652775586201E-4</v>
      </c>
      <c r="J12">
        <v>3.9364001445281098</v>
      </c>
      <c r="K12" t="s">
        <v>1</v>
      </c>
      <c r="L12" t="s">
        <v>2</v>
      </c>
      <c r="M12">
        <v>232747.05692842699</v>
      </c>
      <c r="N12">
        <v>133443.63401338499</v>
      </c>
      <c r="O12">
        <v>134839.42116703899</v>
      </c>
      <c r="P12">
        <v>164598.04781424999</v>
      </c>
      <c r="Q12">
        <f t="shared" si="0"/>
        <v>166407.03998077524</v>
      </c>
      <c r="R12">
        <f t="shared" si="1"/>
        <v>46502.225723842559</v>
      </c>
      <c r="S12">
        <v>35954.376030758802</v>
      </c>
      <c r="T12">
        <v>55656.064767540302</v>
      </c>
      <c r="U12">
        <v>52980.0326801025</v>
      </c>
      <c r="V12" s="3">
        <v>24505.181303639401</v>
      </c>
      <c r="W12" s="3">
        <f t="shared" si="2"/>
        <v>42273.913695510251</v>
      </c>
      <c r="X12">
        <f t="shared" si="3"/>
        <v>14712.436441516798</v>
      </c>
    </row>
    <row r="13" spans="1:24" x14ac:dyDescent="0.5">
      <c r="A13" t="s">
        <v>37</v>
      </c>
      <c r="B13" t="s">
        <v>38</v>
      </c>
      <c r="C13">
        <v>192042</v>
      </c>
      <c r="D13">
        <v>2</v>
      </c>
      <c r="E13">
        <v>2</v>
      </c>
      <c r="F13">
        <v>94.14</v>
      </c>
      <c r="G13">
        <v>0.727284228650663</v>
      </c>
      <c r="H13">
        <v>0.97795108255493501</v>
      </c>
      <c r="I13">
        <v>2.1808961689053899E-2</v>
      </c>
      <c r="J13">
        <v>2.8838071617786998</v>
      </c>
      <c r="K13" t="s">
        <v>1</v>
      </c>
      <c r="L13" t="s">
        <v>2</v>
      </c>
      <c r="M13">
        <v>46310.7295544269</v>
      </c>
      <c r="N13">
        <v>38280.197552065401</v>
      </c>
      <c r="O13">
        <v>38633.616217975003</v>
      </c>
      <c r="P13">
        <v>52476.015245463699</v>
      </c>
      <c r="Q13">
        <f t="shared" si="0"/>
        <v>43925.139642482754</v>
      </c>
      <c r="R13">
        <f t="shared" si="1"/>
        <v>6798.8750089482546</v>
      </c>
      <c r="S13">
        <v>4326.32786694673</v>
      </c>
      <c r="T13">
        <v>29048.924279227798</v>
      </c>
      <c r="U13">
        <v>10241.334329963</v>
      </c>
      <c r="V13" s="3">
        <v>17310.0111475263</v>
      </c>
      <c r="W13" s="3">
        <f t="shared" si="2"/>
        <v>15231.649405915956</v>
      </c>
      <c r="X13">
        <f t="shared" si="3"/>
        <v>10631.179847963474</v>
      </c>
    </row>
    <row r="14" spans="1:24" x14ac:dyDescent="0.5">
      <c r="A14" t="s">
        <v>45</v>
      </c>
      <c r="B14" t="s">
        <v>46</v>
      </c>
      <c r="C14">
        <v>186342</v>
      </c>
      <c r="D14">
        <v>6</v>
      </c>
      <c r="E14">
        <v>6</v>
      </c>
      <c r="F14">
        <v>254.05</v>
      </c>
      <c r="G14">
        <v>0.602872721802169</v>
      </c>
      <c r="H14">
        <v>0.97795108255493501</v>
      </c>
      <c r="I14">
        <v>3.7862727844131E-2</v>
      </c>
      <c r="J14">
        <v>2.4532655523169198</v>
      </c>
      <c r="K14" t="s">
        <v>1</v>
      </c>
      <c r="L14" t="s">
        <v>2</v>
      </c>
      <c r="M14">
        <v>597910.67115620698</v>
      </c>
      <c r="N14">
        <v>537277.18639487505</v>
      </c>
      <c r="O14">
        <v>563953.92221939098</v>
      </c>
      <c r="P14">
        <v>328409.85977094597</v>
      </c>
      <c r="Q14">
        <f t="shared" si="0"/>
        <v>506887.90988535475</v>
      </c>
      <c r="R14">
        <f t="shared" si="1"/>
        <v>121545.04697503762</v>
      </c>
      <c r="S14">
        <v>481997.0892017</v>
      </c>
      <c r="T14">
        <v>72441.6911052168</v>
      </c>
      <c r="U14">
        <v>162969.693713513</v>
      </c>
      <c r="V14" s="3">
        <v>109062.038976647</v>
      </c>
      <c r="W14" s="3">
        <f t="shared" si="2"/>
        <v>206617.62824926918</v>
      </c>
      <c r="X14">
        <f t="shared" si="3"/>
        <v>187313.69838722626</v>
      </c>
    </row>
    <row r="15" spans="1:24" x14ac:dyDescent="0.5">
      <c r="A15" t="s">
        <v>35</v>
      </c>
      <c r="B15" t="s">
        <v>36</v>
      </c>
      <c r="C15">
        <v>37958</v>
      </c>
      <c r="D15">
        <v>2</v>
      </c>
      <c r="E15">
        <v>2</v>
      </c>
      <c r="F15">
        <v>108.22</v>
      </c>
      <c r="G15">
        <v>0.87931094910701202</v>
      </c>
      <c r="H15">
        <v>0.97795108255493501</v>
      </c>
      <c r="I15">
        <v>9.2262285661013407E-3</v>
      </c>
      <c r="J15">
        <v>3.8075270054930899</v>
      </c>
      <c r="K15" t="s">
        <v>1</v>
      </c>
      <c r="L15" t="s">
        <v>2</v>
      </c>
      <c r="M15">
        <v>257119.67258439201</v>
      </c>
      <c r="N15">
        <v>199019.63880559299</v>
      </c>
      <c r="O15">
        <v>823344.54138685798</v>
      </c>
      <c r="P15">
        <v>397543.44498635799</v>
      </c>
      <c r="Q15">
        <f t="shared" si="0"/>
        <v>419256.82444080029</v>
      </c>
      <c r="R15">
        <f t="shared" si="1"/>
        <v>281987.72300854657</v>
      </c>
      <c r="S15">
        <v>96488.620380238703</v>
      </c>
      <c r="T15">
        <v>107657.792450587</v>
      </c>
      <c r="U15">
        <v>118306.667277063</v>
      </c>
      <c r="V15" s="3">
        <v>117997.45257218499</v>
      </c>
      <c r="W15" s="3">
        <f t="shared" si="2"/>
        <v>110112.63317001844</v>
      </c>
      <c r="X15">
        <f t="shared" si="3"/>
        <v>10343.315706388226</v>
      </c>
    </row>
    <row r="16" spans="1:24" x14ac:dyDescent="0.5">
      <c r="A16" t="s">
        <v>29</v>
      </c>
      <c r="B16" t="s">
        <v>30</v>
      </c>
      <c r="C16">
        <v>41536</v>
      </c>
      <c r="D16">
        <v>4</v>
      </c>
      <c r="E16">
        <v>4</v>
      </c>
      <c r="F16">
        <v>130.15</v>
      </c>
      <c r="G16">
        <v>0.99992437340971196</v>
      </c>
      <c r="H16">
        <v>0.15779582003606499</v>
      </c>
      <c r="I16">
        <v>3.9210266409595002E-4</v>
      </c>
      <c r="J16">
        <v>4.1959665192377003</v>
      </c>
      <c r="K16" t="s">
        <v>1</v>
      </c>
      <c r="L16" t="s">
        <v>2</v>
      </c>
      <c r="M16">
        <v>76612.241662049899</v>
      </c>
      <c r="N16">
        <v>71787.777261084004</v>
      </c>
      <c r="O16">
        <v>139983.47037334301</v>
      </c>
      <c r="P16">
        <v>135427.72190020201</v>
      </c>
      <c r="Q16">
        <f t="shared" si="0"/>
        <v>105952.80279916973</v>
      </c>
      <c r="R16">
        <f t="shared" si="1"/>
        <v>36764.904865987824</v>
      </c>
      <c r="S16">
        <v>22494.9910002867</v>
      </c>
      <c r="T16">
        <v>21920.4461514793</v>
      </c>
      <c r="U16">
        <v>25291.754603977999</v>
      </c>
      <c r="V16" s="3">
        <v>31297.239345787799</v>
      </c>
      <c r="W16" s="3">
        <f t="shared" si="2"/>
        <v>25251.107775382952</v>
      </c>
      <c r="X16">
        <f t="shared" si="3"/>
        <v>4291.3418904515138</v>
      </c>
    </row>
    <row r="17" spans="1:24" x14ac:dyDescent="0.5">
      <c r="A17" t="s">
        <v>52</v>
      </c>
      <c r="B17" t="s">
        <v>51</v>
      </c>
      <c r="C17">
        <v>46107</v>
      </c>
      <c r="D17">
        <v>12</v>
      </c>
      <c r="E17">
        <v>12</v>
      </c>
      <c r="F17">
        <v>710.02</v>
      </c>
      <c r="G17">
        <v>0.999951335</v>
      </c>
      <c r="H17">
        <v>0.15779582</v>
      </c>
      <c r="I17">
        <v>3.5250800000000002E-4</v>
      </c>
      <c r="J17">
        <v>3.2502117419999998</v>
      </c>
      <c r="K17" t="s">
        <v>1</v>
      </c>
      <c r="L17" t="s">
        <v>2</v>
      </c>
      <c r="M17">
        <v>3633297.8289999999</v>
      </c>
      <c r="N17">
        <v>3118869.111</v>
      </c>
      <c r="O17">
        <v>5888224.2070000004</v>
      </c>
      <c r="P17">
        <v>5030093.091</v>
      </c>
      <c r="Q17">
        <f t="shared" si="0"/>
        <v>4417621.0594999995</v>
      </c>
      <c r="R17">
        <f t="shared" si="1"/>
        <v>1270133.2161681796</v>
      </c>
      <c r="S17">
        <v>1149021.662</v>
      </c>
      <c r="T17">
        <v>1316281.4720000001</v>
      </c>
      <c r="U17">
        <v>1410197.351</v>
      </c>
      <c r="V17">
        <v>1561217.379</v>
      </c>
      <c r="W17" s="3">
        <f t="shared" si="2"/>
        <v>1359179.466</v>
      </c>
      <c r="X17">
        <f t="shared" si="3"/>
        <v>172654.45582684773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Langlais-Admin</dc:creator>
  <cp:lastModifiedBy>Hong Zhang</cp:lastModifiedBy>
  <dcterms:created xsi:type="dcterms:W3CDTF">2020-04-15T12:46:06Z</dcterms:created>
  <dcterms:modified xsi:type="dcterms:W3CDTF">2020-04-23T21:03:23Z</dcterms:modified>
</cp:coreProperties>
</file>