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eberle\Dropbox\Paper\2022_Permann_a-GA_pharmacology\250510_Send_to_coauthors_2\"/>
    </mc:Choice>
  </mc:AlternateContent>
  <xr:revisionPtr revIDLastSave="0" documentId="13_ncr:1_{2DEB2883-F04B-4936-9EB8-3999217860FF}" xr6:coauthVersionLast="47" xr6:coauthVersionMax="47" xr10:uidLastSave="{00000000-0000-0000-0000-000000000000}"/>
  <bookViews>
    <workbookView xWindow="-120" yWindow="-120" windowWidth="29040" windowHeight="15720" xr2:uid="{1331DBCF-F9F3-46F3-B47E-36F82BC7FD04}"/>
  </bookViews>
  <sheets>
    <sheet name="Mean + S.E.M." sheetId="12" r:id="rId1"/>
    <sheet name="Single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2" l="1"/>
  <c r="G9" i="12"/>
  <c r="I9" i="12"/>
  <c r="J9" i="12"/>
  <c r="L9" i="12"/>
  <c r="M9" i="12"/>
  <c r="O9" i="12"/>
  <c r="P9" i="12"/>
  <c r="R9" i="12"/>
  <c r="S9" i="12"/>
  <c r="U9" i="12"/>
  <c r="V9" i="12"/>
  <c r="X9" i="12"/>
  <c r="G10" i="12"/>
  <c r="I10" i="12"/>
  <c r="J10" i="12"/>
  <c r="L10" i="12"/>
  <c r="M10" i="12"/>
  <c r="O10" i="12"/>
  <c r="P10" i="12"/>
  <c r="R10" i="12"/>
  <c r="S10" i="12"/>
  <c r="U10" i="12"/>
  <c r="V10" i="12"/>
  <c r="X10" i="12"/>
  <c r="G11" i="12"/>
  <c r="I11" i="12"/>
  <c r="J11" i="12"/>
  <c r="L11" i="12"/>
  <c r="M11" i="12"/>
  <c r="O11" i="12"/>
  <c r="P11" i="12"/>
  <c r="R11" i="12"/>
  <c r="S11" i="12"/>
  <c r="U11" i="12"/>
  <c r="V11" i="12"/>
  <c r="X11" i="12"/>
  <c r="G12" i="12"/>
  <c r="I12" i="12"/>
  <c r="J12" i="12"/>
  <c r="L12" i="12"/>
  <c r="M12" i="12"/>
  <c r="O12" i="12"/>
  <c r="P12" i="12"/>
  <c r="R12" i="12"/>
  <c r="S12" i="12"/>
  <c r="U12" i="12"/>
  <c r="V12" i="12"/>
  <c r="X12" i="12"/>
  <c r="G13" i="12"/>
  <c r="I13" i="12"/>
  <c r="J13" i="12"/>
  <c r="L13" i="12"/>
  <c r="M13" i="12"/>
  <c r="O13" i="12"/>
  <c r="P13" i="12"/>
  <c r="R13" i="12"/>
  <c r="S13" i="12"/>
  <c r="U13" i="12"/>
  <c r="V13" i="12"/>
  <c r="X13" i="12"/>
  <c r="G14" i="12"/>
  <c r="I14" i="12"/>
  <c r="J14" i="12"/>
  <c r="L14" i="12"/>
  <c r="M14" i="12"/>
  <c r="O14" i="12"/>
  <c r="P14" i="12"/>
  <c r="R14" i="12"/>
  <c r="S14" i="12"/>
  <c r="U14" i="12"/>
  <c r="V14" i="12"/>
  <c r="X14" i="12"/>
  <c r="G15" i="12"/>
  <c r="I15" i="12"/>
  <c r="J15" i="12"/>
  <c r="L15" i="12"/>
  <c r="M15" i="12"/>
  <c r="O15" i="12"/>
  <c r="P15" i="12"/>
  <c r="R15" i="12"/>
  <c r="S15" i="12"/>
  <c r="U15" i="12"/>
  <c r="V15" i="12"/>
  <c r="X15" i="12"/>
  <c r="G16" i="12"/>
  <c r="I16" i="12"/>
  <c r="J16" i="12"/>
  <c r="L16" i="12"/>
  <c r="M16" i="12"/>
  <c r="O16" i="12"/>
  <c r="P16" i="12"/>
  <c r="R16" i="12"/>
  <c r="S16" i="12"/>
  <c r="U16" i="12"/>
  <c r="V16" i="12"/>
  <c r="X16" i="12"/>
  <c r="G17" i="12"/>
  <c r="I17" i="12"/>
  <c r="J17" i="12"/>
  <c r="L17" i="12"/>
  <c r="M17" i="12"/>
  <c r="O17" i="12"/>
  <c r="P17" i="12"/>
  <c r="R17" i="12"/>
  <c r="S17" i="12"/>
  <c r="U17" i="12"/>
  <c r="V17" i="12"/>
  <c r="X17" i="12"/>
  <c r="G18" i="12"/>
  <c r="I18" i="12"/>
  <c r="J18" i="12"/>
  <c r="L18" i="12"/>
  <c r="M18" i="12"/>
  <c r="O18" i="12"/>
  <c r="P18" i="12"/>
  <c r="R18" i="12"/>
  <c r="S18" i="12"/>
  <c r="U18" i="12"/>
  <c r="V18" i="12"/>
  <c r="X18" i="12"/>
  <c r="G19" i="12"/>
  <c r="I19" i="12"/>
  <c r="J19" i="12"/>
  <c r="L19" i="12"/>
  <c r="M19" i="12"/>
  <c r="O19" i="12"/>
  <c r="P19" i="12"/>
  <c r="R19" i="12"/>
  <c r="S19" i="12"/>
  <c r="U19" i="12"/>
  <c r="V19" i="12"/>
  <c r="X19" i="12"/>
  <c r="G20" i="12"/>
  <c r="I20" i="12"/>
  <c r="J20" i="12"/>
  <c r="L20" i="12"/>
  <c r="M20" i="12"/>
  <c r="O20" i="12"/>
  <c r="P20" i="12"/>
  <c r="R20" i="12"/>
  <c r="S20" i="12"/>
  <c r="U20" i="12"/>
  <c r="V20" i="12"/>
  <c r="X20" i="12"/>
  <c r="G21" i="12"/>
  <c r="I21" i="12"/>
  <c r="J21" i="12"/>
  <c r="L21" i="12"/>
  <c r="M21" i="12"/>
  <c r="O21" i="12"/>
  <c r="P21" i="12"/>
  <c r="R21" i="12"/>
  <c r="S21" i="12"/>
  <c r="U21" i="12"/>
  <c r="V21" i="12"/>
  <c r="X21" i="12"/>
  <c r="G22" i="12"/>
  <c r="I22" i="12"/>
  <c r="J22" i="12"/>
  <c r="L22" i="12"/>
  <c r="M22" i="12"/>
  <c r="O22" i="12"/>
  <c r="P22" i="12"/>
  <c r="R22" i="12"/>
  <c r="S22" i="12"/>
  <c r="U22" i="12"/>
  <c r="V22" i="12"/>
  <c r="X22" i="12"/>
  <c r="G25" i="12"/>
  <c r="I25" i="12"/>
  <c r="J25" i="12"/>
  <c r="L25" i="12"/>
  <c r="M25" i="12"/>
  <c r="O25" i="12"/>
  <c r="P25" i="12"/>
  <c r="R25" i="12"/>
  <c r="S25" i="12"/>
  <c r="U25" i="12"/>
  <c r="V25" i="12"/>
  <c r="X25" i="12"/>
  <c r="G26" i="12"/>
  <c r="I26" i="12"/>
  <c r="J26" i="12"/>
  <c r="L26" i="12"/>
  <c r="M26" i="12"/>
  <c r="O26" i="12"/>
  <c r="P26" i="12"/>
  <c r="R26" i="12"/>
  <c r="S26" i="12"/>
  <c r="U26" i="12"/>
  <c r="V26" i="12"/>
  <c r="X26" i="12"/>
  <c r="G27" i="12"/>
  <c r="I27" i="12"/>
  <c r="J27" i="12"/>
  <c r="L27" i="12"/>
  <c r="M27" i="12"/>
  <c r="O27" i="12"/>
  <c r="P27" i="12"/>
  <c r="R27" i="12"/>
  <c r="S27" i="12"/>
  <c r="U27" i="12"/>
  <c r="V27" i="12"/>
  <c r="X27" i="12"/>
  <c r="G28" i="12"/>
  <c r="I28" i="12"/>
  <c r="J28" i="12"/>
  <c r="L28" i="12"/>
  <c r="M28" i="12"/>
  <c r="O28" i="12"/>
  <c r="P28" i="12"/>
  <c r="R28" i="12"/>
  <c r="S28" i="12"/>
  <c r="U28" i="12"/>
  <c r="V28" i="12"/>
  <c r="X28" i="12"/>
  <c r="G29" i="12"/>
  <c r="I29" i="12"/>
  <c r="J29" i="12"/>
  <c r="L29" i="12"/>
  <c r="M29" i="12"/>
  <c r="O29" i="12"/>
  <c r="P29" i="12"/>
  <c r="R29" i="12"/>
  <c r="S29" i="12"/>
  <c r="U29" i="12"/>
  <c r="V29" i="12"/>
  <c r="X29" i="12"/>
  <c r="G30" i="12"/>
  <c r="I30" i="12"/>
  <c r="J30" i="12"/>
  <c r="L30" i="12"/>
  <c r="M30" i="12"/>
  <c r="O30" i="12"/>
  <c r="P30" i="12"/>
  <c r="R30" i="12"/>
  <c r="S30" i="12"/>
  <c r="U30" i="12"/>
  <c r="V30" i="12"/>
  <c r="X30" i="12"/>
  <c r="G31" i="12"/>
  <c r="I31" i="12"/>
  <c r="J31" i="12"/>
  <c r="L31" i="12"/>
  <c r="M31" i="12"/>
  <c r="O31" i="12"/>
  <c r="P31" i="12"/>
  <c r="R31" i="12"/>
  <c r="S31" i="12"/>
  <c r="U31" i="12"/>
  <c r="V31" i="12"/>
  <c r="X31" i="12"/>
  <c r="G32" i="12"/>
  <c r="I32" i="12"/>
  <c r="J32" i="12"/>
  <c r="L32" i="12"/>
  <c r="M32" i="12"/>
  <c r="O32" i="12"/>
  <c r="P32" i="12"/>
  <c r="R32" i="12"/>
  <c r="S32" i="12"/>
  <c r="U32" i="12"/>
  <c r="V32" i="12"/>
  <c r="X32" i="12"/>
  <c r="G33" i="12"/>
  <c r="I33" i="12"/>
  <c r="J33" i="12"/>
  <c r="L33" i="12"/>
  <c r="M33" i="12"/>
  <c r="O33" i="12"/>
  <c r="P33" i="12"/>
  <c r="R33" i="12"/>
  <c r="S33" i="12"/>
  <c r="U33" i="12"/>
  <c r="V33" i="12"/>
  <c r="X33" i="12"/>
  <c r="G34" i="12"/>
  <c r="I34" i="12"/>
  <c r="J34" i="12"/>
  <c r="L34" i="12"/>
  <c r="M34" i="12"/>
  <c r="O34" i="12"/>
  <c r="P34" i="12"/>
  <c r="R34" i="12"/>
  <c r="S34" i="12"/>
  <c r="U34" i="12"/>
  <c r="V34" i="12"/>
  <c r="X34" i="12"/>
  <c r="G35" i="12"/>
  <c r="I35" i="12"/>
  <c r="J35" i="12"/>
  <c r="L35" i="12"/>
  <c r="M35" i="12"/>
  <c r="O35" i="12"/>
  <c r="P35" i="12"/>
  <c r="R35" i="12"/>
  <c r="S35" i="12"/>
  <c r="U35" i="12"/>
  <c r="V35" i="12"/>
  <c r="X35" i="12"/>
  <c r="G36" i="12"/>
  <c r="I36" i="12"/>
  <c r="J36" i="12"/>
  <c r="L36" i="12"/>
  <c r="M36" i="12"/>
  <c r="O36" i="12"/>
  <c r="P36" i="12"/>
  <c r="R36" i="12"/>
  <c r="S36" i="12"/>
  <c r="U36" i="12"/>
  <c r="V36" i="12"/>
  <c r="X36" i="12"/>
  <c r="G37" i="12"/>
  <c r="I37" i="12"/>
  <c r="J37" i="12"/>
  <c r="L37" i="12"/>
  <c r="M37" i="12"/>
  <c r="O37" i="12"/>
  <c r="P37" i="12"/>
  <c r="R37" i="12"/>
  <c r="S37" i="12"/>
  <c r="U37" i="12"/>
  <c r="V37" i="12"/>
  <c r="X37" i="12"/>
  <c r="G38" i="12"/>
  <c r="I38" i="12"/>
  <c r="J38" i="12"/>
  <c r="L38" i="12"/>
  <c r="M38" i="12"/>
  <c r="O38" i="12"/>
  <c r="P38" i="12"/>
  <c r="R38" i="12"/>
  <c r="S38" i="12"/>
  <c r="U38" i="12"/>
  <c r="V38" i="12"/>
  <c r="X38" i="12"/>
  <c r="G39" i="12"/>
  <c r="I39" i="12"/>
  <c r="J39" i="12"/>
  <c r="L39" i="12"/>
  <c r="M39" i="12"/>
  <c r="O39" i="12"/>
  <c r="P39" i="12"/>
  <c r="R39" i="12"/>
  <c r="S39" i="12"/>
  <c r="U39" i="12"/>
  <c r="V39" i="12"/>
  <c r="X39" i="12"/>
  <c r="X8" i="12"/>
  <c r="V8" i="12"/>
  <c r="U8" i="12"/>
  <c r="S8" i="12"/>
  <c r="R8" i="12"/>
  <c r="P8" i="12"/>
  <c r="O8" i="12"/>
  <c r="M8" i="12"/>
  <c r="L8" i="12"/>
  <c r="J8" i="12"/>
  <c r="I8" i="12"/>
  <c r="G8" i="12"/>
  <c r="D9" i="12"/>
  <c r="F9" i="12"/>
  <c r="D10" i="12"/>
  <c r="F10" i="12"/>
  <c r="D11" i="12"/>
  <c r="F11" i="12"/>
  <c r="D12" i="12"/>
  <c r="F12" i="12"/>
  <c r="D13" i="12"/>
  <c r="F13" i="12"/>
  <c r="D14" i="12"/>
  <c r="F14" i="12"/>
  <c r="D15" i="12"/>
  <c r="F15" i="12"/>
  <c r="D16" i="12"/>
  <c r="F16" i="12"/>
  <c r="D17" i="12"/>
  <c r="F17" i="12"/>
  <c r="D18" i="12"/>
  <c r="F18" i="12"/>
  <c r="D19" i="12"/>
  <c r="F19" i="12"/>
  <c r="F20" i="12"/>
  <c r="D21" i="12"/>
  <c r="F21" i="12"/>
  <c r="D22" i="12"/>
  <c r="F22" i="12"/>
  <c r="D25" i="12"/>
  <c r="F25" i="12"/>
  <c r="D26" i="12"/>
  <c r="F26" i="12"/>
  <c r="D27" i="12"/>
  <c r="F27" i="12"/>
  <c r="D28" i="12"/>
  <c r="F28" i="12"/>
  <c r="D29" i="12"/>
  <c r="F29" i="12"/>
  <c r="D30" i="12"/>
  <c r="F30" i="12"/>
  <c r="D31" i="12"/>
  <c r="F31" i="12"/>
  <c r="D32" i="12"/>
  <c r="F32" i="12"/>
  <c r="D33" i="12"/>
  <c r="F33" i="12"/>
  <c r="D34" i="12"/>
  <c r="F34" i="12"/>
  <c r="D35" i="12"/>
  <c r="F35" i="12"/>
  <c r="D36" i="12"/>
  <c r="F36" i="12"/>
  <c r="D37" i="12"/>
  <c r="F37" i="12"/>
  <c r="D38" i="12"/>
  <c r="F38" i="12"/>
  <c r="D39" i="12"/>
  <c r="F39" i="12"/>
  <c r="F8" i="12"/>
  <c r="D8" i="12"/>
</calcChain>
</file>

<file path=xl/sharedStrings.xml><?xml version="1.0" encoding="utf-8"?>
<sst xmlns="http://schemas.openxmlformats.org/spreadsheetml/2006/main" count="344" uniqueCount="32">
  <si>
    <t>conc [µM]</t>
  </si>
  <si>
    <t>17-HDHA</t>
  </si>
  <si>
    <t>15-HEPE</t>
  </si>
  <si>
    <t>15-HETE</t>
  </si>
  <si>
    <t>14-HDHA</t>
  </si>
  <si>
    <t>12-HEPE</t>
  </si>
  <si>
    <t>12-HETE</t>
  </si>
  <si>
    <t>5-HEPE</t>
  </si>
  <si>
    <t>5-HETE</t>
  </si>
  <si>
    <t>AA</t>
  </si>
  <si>
    <t>EPA</t>
  </si>
  <si>
    <t>DHA</t>
  </si>
  <si>
    <t>% of control</t>
  </si>
  <si>
    <t>PUFA</t>
  </si>
  <si>
    <t>compound</t>
  </si>
  <si>
    <t>vehicle (0.1% DMSO)</t>
  </si>
  <si>
    <t>n1</t>
  </si>
  <si>
    <t>n2</t>
  </si>
  <si>
    <t>n3</t>
  </si>
  <si>
    <t>mean</t>
  </si>
  <si>
    <t>±</t>
  </si>
  <si>
    <t>S.E.M.</t>
  </si>
  <si>
    <t xml:space="preserve">Table S6 Effect of LCMs on the lipid mediator profile of SACM-challenged human whole blood </t>
  </si>
  <si>
    <t>LTB4</t>
  </si>
  <si>
    <t>LTB4 isomers</t>
  </si>
  <si>
    <t>PGE2</t>
  </si>
  <si>
    <t>TXB2</t>
  </si>
  <si>
    <t>pg per 2 mL whole blood</t>
  </si>
  <si>
    <t>ALOX5</t>
  </si>
  <si>
    <t>PTGS</t>
  </si>
  <si>
    <t>mono-A12-OH</t>
  </si>
  <si>
    <t>mono-A15-OH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</si>
</sst>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2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1"/>
      <color rgb="FFFF0000"/>
      <name val="Arial"/>
      <family val="2"/>
    </font>
    <font>
      <sz val="2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2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2" fontId="1" fillId="0" borderId="0" xfId="0" quotePrefix="1" applyNumberFormat="1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/>
    <xf numFmtId="2" fontId="4" fillId="0" borderId="0" xfId="0" applyNumberFormat="1" applyFont="1"/>
    <xf numFmtId="2" fontId="4" fillId="0" borderId="3" xfId="0" applyNumberFormat="1" applyFont="1" applyBorder="1"/>
    <xf numFmtId="2" fontId="4" fillId="0" borderId="4" xfId="0" applyNumberFormat="1" applyFont="1" applyBorder="1"/>
    <xf numFmtId="0" fontId="4" fillId="0" borderId="3" xfId="0" applyFont="1" applyBorder="1"/>
    <xf numFmtId="0" fontId="4" fillId="0" borderId="4" xfId="0" applyFont="1" applyBorder="1"/>
    <xf numFmtId="0" fontId="5" fillId="0" borderId="0" xfId="0" applyFont="1" applyAlignment="1">
      <alignment horizontal="center" wrapText="1"/>
    </xf>
    <xf numFmtId="0" fontId="3" fillId="3" borderId="0" xfId="0" applyFont="1" applyFill="1"/>
    <xf numFmtId="2" fontId="1" fillId="3" borderId="0" xfId="0" applyNumberFormat="1" applyFont="1" applyFill="1" applyAlignment="1">
      <alignment horizontal="center" vertical="center"/>
    </xf>
    <xf numFmtId="0" fontId="3" fillId="0" borderId="4" xfId="0" applyFont="1" applyBorder="1"/>
    <xf numFmtId="2" fontId="1" fillId="0" borderId="4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1" fillId="3" borderId="0" xfId="0" applyFont="1" applyFill="1" applyAlignment="1">
      <alignment horizontal="center" vertical="center"/>
    </xf>
    <xf numFmtId="0" fontId="6" fillId="0" borderId="0" xfId="0" applyFont="1"/>
    <xf numFmtId="2" fontId="3" fillId="0" borderId="0" xfId="0" applyNumberFormat="1" applyFont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/>
    <xf numFmtId="2" fontId="3" fillId="0" borderId="4" xfId="0" applyNumberFormat="1" applyFont="1" applyBorder="1"/>
    <xf numFmtId="2" fontId="1" fillId="3" borderId="0" xfId="0" applyNumberFormat="1" applyFont="1" applyFill="1"/>
    <xf numFmtId="0" fontId="1" fillId="3" borderId="0" xfId="0" applyFont="1" applyFill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textRotation="90" wrapText="1"/>
    </xf>
    <xf numFmtId="0" fontId="2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2" fontId="3" fillId="3" borderId="0" xfId="0" applyNumberFormat="1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13EA-4CAD-4F0D-8CEF-3DBBB2C69531}">
  <dimension ref="A1:BH39"/>
  <sheetViews>
    <sheetView tabSelected="1" zoomScale="70" zoomScaleNormal="70" workbookViewId="0">
      <selection sqref="A1:XFD1"/>
    </sheetView>
  </sheetViews>
  <sheetFormatPr baseColWidth="10" defaultColWidth="9.140625" defaultRowHeight="14.25" x14ac:dyDescent="0.2"/>
  <cols>
    <col min="1" max="1" width="10.28515625" style="6" customWidth="1"/>
    <col min="2" max="2" width="10.5703125" style="6" bestFit="1" customWidth="1"/>
    <col min="3" max="3" width="20.140625" style="6" bestFit="1" customWidth="1"/>
    <col min="4" max="4" width="11" style="6" bestFit="1" customWidth="1"/>
    <col min="5" max="5" width="3" style="6" bestFit="1" customWidth="1"/>
    <col min="6" max="7" width="11" style="6" bestFit="1" customWidth="1"/>
    <col min="8" max="8" width="3" style="11" bestFit="1" customWidth="1"/>
    <col min="9" max="10" width="11" style="6" bestFit="1" customWidth="1"/>
    <col min="11" max="11" width="3" style="11" bestFit="1" customWidth="1"/>
    <col min="12" max="13" width="11" style="6" bestFit="1" customWidth="1"/>
    <col min="14" max="14" width="3" style="11" bestFit="1" customWidth="1"/>
    <col min="15" max="16" width="11" style="6" bestFit="1" customWidth="1"/>
    <col min="17" max="17" width="3" style="11" bestFit="1" customWidth="1"/>
    <col min="18" max="19" width="11" style="6" bestFit="1" customWidth="1"/>
    <col min="20" max="20" width="3" style="11" bestFit="1" customWidth="1"/>
    <col min="21" max="22" width="11" style="6" bestFit="1" customWidth="1"/>
    <col min="23" max="23" width="3" style="11" bestFit="1" customWidth="1"/>
    <col min="24" max="24" width="11" style="6" bestFit="1" customWidth="1"/>
    <col min="25" max="42" width="15.28515625" style="6" customWidth="1"/>
    <col min="43" max="43" width="20.140625" style="6" bestFit="1" customWidth="1"/>
    <col min="44" max="44" width="14.85546875" style="6" bestFit="1" customWidth="1"/>
    <col min="45" max="45" width="17.5703125" style="6" bestFit="1" customWidth="1"/>
    <col min="46" max="47" width="14.85546875" style="6" bestFit="1" customWidth="1"/>
    <col min="48" max="48" width="19.85546875" style="6" bestFit="1" customWidth="1"/>
    <col min="49" max="49" width="16.140625" style="6" bestFit="1" customWidth="1"/>
    <col min="50" max="53" width="14.85546875" style="6" bestFit="1" customWidth="1"/>
    <col min="54" max="54" width="15.42578125" style="6" bestFit="1" customWidth="1"/>
    <col min="55" max="55" width="14.85546875" style="6" bestFit="1" customWidth="1"/>
    <col min="56" max="56" width="18.7109375" style="6" bestFit="1" customWidth="1"/>
    <col min="57" max="59" width="14.85546875" style="6" bestFit="1" customWidth="1"/>
    <col min="60" max="60" width="17.140625" style="6" bestFit="1" customWidth="1"/>
    <col min="61" max="63" width="14.85546875" style="6" bestFit="1" customWidth="1"/>
    <col min="64" max="64" width="15.5703125" style="6" bestFit="1" customWidth="1"/>
    <col min="65" max="75" width="14.85546875" style="6" bestFit="1" customWidth="1"/>
    <col min="76" max="76" width="30.140625" style="6" bestFit="1" customWidth="1"/>
    <col min="77" max="77" width="17.7109375" style="6" bestFit="1" customWidth="1"/>
    <col min="78" max="16384" width="9.140625" style="6"/>
  </cols>
  <sheetData>
    <row r="1" spans="1:60" s="43" customFormat="1" ht="25.5" x14ac:dyDescent="0.35">
      <c r="A1" s="43" t="s">
        <v>22</v>
      </c>
    </row>
    <row r="3" spans="1:60" s="7" customFormat="1" ht="18" x14ac:dyDescent="0.25">
      <c r="B3" s="22"/>
      <c r="C3" s="5"/>
      <c r="D3" s="8"/>
      <c r="E3" s="8"/>
      <c r="F3" s="8"/>
      <c r="G3" s="8"/>
      <c r="H3" s="12"/>
      <c r="I3" s="8"/>
      <c r="J3" s="8"/>
      <c r="K3" s="12"/>
      <c r="L3" s="8"/>
      <c r="M3" s="8"/>
      <c r="N3" s="12"/>
      <c r="O3" s="8"/>
      <c r="P3" s="8"/>
      <c r="Q3" s="12"/>
      <c r="R3" s="8"/>
      <c r="S3" s="8"/>
      <c r="T3" s="12"/>
      <c r="U3" s="8"/>
      <c r="V3" s="8"/>
      <c r="W3" s="12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16"/>
      <c r="AR3" s="16"/>
      <c r="AS3" s="16"/>
      <c r="AT3" s="16"/>
      <c r="AU3" s="16"/>
      <c r="AV3" s="8"/>
      <c r="AW3" s="8"/>
    </row>
    <row r="4" spans="1:60" s="10" customFormat="1" ht="18" x14ac:dyDescent="0.25">
      <c r="A4" s="9"/>
      <c r="B4" s="9"/>
      <c r="C4" s="3" t="s">
        <v>14</v>
      </c>
      <c r="D4" s="40" t="s">
        <v>15</v>
      </c>
      <c r="E4" s="40"/>
      <c r="F4" s="40"/>
      <c r="G4" s="39">
        <v>1</v>
      </c>
      <c r="H4" s="39"/>
      <c r="I4" s="39"/>
      <c r="J4" s="39"/>
      <c r="K4" s="39"/>
      <c r="L4" s="39"/>
      <c r="M4" s="39">
        <v>2</v>
      </c>
      <c r="N4" s="39"/>
      <c r="O4" s="39"/>
      <c r="P4" s="39"/>
      <c r="Q4" s="39"/>
      <c r="R4" s="39"/>
      <c r="S4" s="39">
        <v>7</v>
      </c>
      <c r="T4" s="39"/>
      <c r="U4" s="39"/>
      <c r="V4" s="39"/>
      <c r="W4" s="39"/>
      <c r="X4" s="39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1:60" ht="18" x14ac:dyDescent="0.25">
      <c r="A5" s="11"/>
      <c r="B5" s="11"/>
      <c r="C5" s="2" t="s">
        <v>0</v>
      </c>
      <c r="D5" s="41"/>
      <c r="E5" s="41"/>
      <c r="F5" s="41"/>
      <c r="G5" s="37">
        <v>3</v>
      </c>
      <c r="H5" s="37"/>
      <c r="I5" s="38"/>
      <c r="J5" s="36">
        <v>30</v>
      </c>
      <c r="K5" s="37"/>
      <c r="L5" s="38"/>
      <c r="M5" s="37">
        <v>3</v>
      </c>
      <c r="N5" s="37"/>
      <c r="O5" s="38"/>
      <c r="P5" s="36">
        <v>30</v>
      </c>
      <c r="Q5" s="37"/>
      <c r="R5" s="38"/>
      <c r="S5" s="37">
        <v>3</v>
      </c>
      <c r="T5" s="37"/>
      <c r="U5" s="38"/>
      <c r="V5" s="36">
        <v>30</v>
      </c>
      <c r="W5" s="37"/>
      <c r="X5" s="38"/>
    </row>
    <row r="6" spans="1:60" ht="18" x14ac:dyDescent="0.2">
      <c r="A6" s="11"/>
      <c r="B6" s="11"/>
      <c r="C6" s="2"/>
      <c r="D6" s="23"/>
      <c r="E6" s="23"/>
      <c r="F6" s="23"/>
      <c r="I6" s="25"/>
      <c r="L6" s="25"/>
      <c r="O6" s="25"/>
      <c r="R6" s="25"/>
      <c r="U6" s="25"/>
      <c r="X6" s="25"/>
    </row>
    <row r="7" spans="1:60" ht="18" x14ac:dyDescent="0.2">
      <c r="A7" s="11"/>
      <c r="B7" s="11"/>
      <c r="C7" s="2"/>
      <c r="D7" s="24" t="s">
        <v>19</v>
      </c>
      <c r="E7" s="24" t="s">
        <v>20</v>
      </c>
      <c r="F7" s="24" t="s">
        <v>21</v>
      </c>
      <c r="G7" s="2" t="s">
        <v>19</v>
      </c>
      <c r="H7" s="2" t="s">
        <v>20</v>
      </c>
      <c r="I7" s="2" t="s">
        <v>21</v>
      </c>
      <c r="J7" s="31" t="s">
        <v>19</v>
      </c>
      <c r="K7" s="2" t="s">
        <v>20</v>
      </c>
      <c r="L7" s="26" t="s">
        <v>21</v>
      </c>
      <c r="M7" s="2" t="s">
        <v>19</v>
      </c>
      <c r="N7" s="2" t="s">
        <v>20</v>
      </c>
      <c r="O7" s="2" t="s">
        <v>21</v>
      </c>
      <c r="P7" s="31" t="s">
        <v>19</v>
      </c>
      <c r="Q7" s="2" t="s">
        <v>20</v>
      </c>
      <c r="R7" s="26" t="s">
        <v>21</v>
      </c>
      <c r="S7" s="2" t="s">
        <v>19</v>
      </c>
      <c r="T7" s="2" t="s">
        <v>20</v>
      </c>
      <c r="U7" s="2" t="s">
        <v>21</v>
      </c>
      <c r="V7" s="31" t="s">
        <v>19</v>
      </c>
      <c r="W7" s="2" t="s">
        <v>20</v>
      </c>
      <c r="X7" s="26" t="s">
        <v>21</v>
      </c>
    </row>
    <row r="8" spans="1:60" ht="18" x14ac:dyDescent="0.25">
      <c r="A8" s="42" t="s">
        <v>27</v>
      </c>
      <c r="B8" s="51" t="s">
        <v>28</v>
      </c>
      <c r="C8" s="1" t="s">
        <v>8</v>
      </c>
      <c r="D8" s="56">
        <f>AVERAGE('Single data'!D9:F9)</f>
        <v>12322.143684683726</v>
      </c>
      <c r="E8" s="56" t="s">
        <v>20</v>
      </c>
      <c r="F8" s="56">
        <f>_xlfn.STDEV.S('Single data'!D9:F9)/SQRT(3)</f>
        <v>5956.5153848976879</v>
      </c>
      <c r="G8" s="27">
        <f>AVERAGE('Single data'!G9:I9)</f>
        <v>7916.3178141661456</v>
      </c>
      <c r="H8" s="30" t="s">
        <v>20</v>
      </c>
      <c r="I8" s="27">
        <f>_xlfn.STDEV.S('Single data'!G9:I9)/SQRT(3)</f>
        <v>4150.9562521178541</v>
      </c>
      <c r="J8" s="32">
        <f>AVERAGE('Single data'!J9:L9)</f>
        <v>2244.4105900048639</v>
      </c>
      <c r="K8" s="30" t="s">
        <v>20</v>
      </c>
      <c r="L8" s="33">
        <f>_xlfn.STDEV.S(('Single data'!J9:L9))/SQRT(3)</f>
        <v>1079.8457584911769</v>
      </c>
      <c r="M8" s="27">
        <f>AVERAGE('Single data'!M9:O9)</f>
        <v>8474.2746736898844</v>
      </c>
      <c r="N8" s="30" t="s">
        <v>20</v>
      </c>
      <c r="O8" s="27">
        <f>_xlfn.STDEV.S('Single data'!M9:O9)/SQRT(3)</f>
        <v>3598.399248818745</v>
      </c>
      <c r="P8" s="32">
        <f>AVERAGE('Single data'!P9:R9)</f>
        <v>5638.1194250168492</v>
      </c>
      <c r="Q8" s="30" t="s">
        <v>20</v>
      </c>
      <c r="R8" s="33">
        <f>_xlfn.STDEV.S('Single data'!P9:R9)/SQRT(3)</f>
        <v>2652.319306916791</v>
      </c>
      <c r="S8" s="27">
        <f>AVERAGE('Single data'!S9:U9)</f>
        <v>9949.3309228347134</v>
      </c>
      <c r="T8" s="30" t="s">
        <v>20</v>
      </c>
      <c r="U8" s="27">
        <f>_xlfn.STDEV.S('Single data'!S9:U9)/SQRT(3)</f>
        <v>5880.4713091566355</v>
      </c>
      <c r="V8" s="32">
        <f>AVERAGE('Single data'!V9:X9)</f>
        <v>3041.2626432716061</v>
      </c>
      <c r="W8" s="30" t="s">
        <v>20</v>
      </c>
      <c r="X8" s="33">
        <f>_xlfn.STDEV.S('Single data'!V9:X9)/SQRT(3)</f>
        <v>2210.4767927246749</v>
      </c>
    </row>
    <row r="9" spans="1:60" ht="18" x14ac:dyDescent="0.25">
      <c r="A9" s="42"/>
      <c r="B9" s="51"/>
      <c r="C9" s="1" t="s">
        <v>7</v>
      </c>
      <c r="D9" s="56">
        <f>AVERAGE('Single data'!D10:F10)</f>
        <v>1865.3186500478985</v>
      </c>
      <c r="E9" s="56" t="s">
        <v>20</v>
      </c>
      <c r="F9" s="56">
        <f>_xlfn.STDEV.S('Single data'!D10:F10)/SQRT(3)</f>
        <v>1067.7927605583009</v>
      </c>
      <c r="G9" s="27">
        <f>AVERAGE('Single data'!G10:I10)</f>
        <v>1153.5704089858043</v>
      </c>
      <c r="H9" s="30" t="s">
        <v>20</v>
      </c>
      <c r="I9" s="27">
        <f>_xlfn.STDEV.S('Single data'!G10:I10)/SQRT(3)</f>
        <v>812.39142652411044</v>
      </c>
      <c r="J9" s="32">
        <f>AVERAGE('Single data'!J10:L10)</f>
        <v>261.53896660368679</v>
      </c>
      <c r="K9" s="30" t="s">
        <v>20</v>
      </c>
      <c r="L9" s="33">
        <f>_xlfn.STDEV.S(('Single data'!J10:L10))/SQRT(3)</f>
        <v>166.88828309473823</v>
      </c>
      <c r="M9" s="27">
        <f>AVERAGE('Single data'!M10:O10)</f>
        <v>1265.6494463793586</v>
      </c>
      <c r="N9" s="30" t="s">
        <v>20</v>
      </c>
      <c r="O9" s="27">
        <f>_xlfn.STDEV.S('Single data'!M10:O10)/SQRT(3)</f>
        <v>643.64969507935712</v>
      </c>
      <c r="P9" s="32">
        <f>AVERAGE('Single data'!P10:R10)</f>
        <v>870.80791998057487</v>
      </c>
      <c r="Q9" s="30" t="s">
        <v>20</v>
      </c>
      <c r="R9" s="33">
        <f>_xlfn.STDEV.S('Single data'!P10:R10)/SQRT(3)</f>
        <v>619.34885252759898</v>
      </c>
      <c r="S9" s="27">
        <f>AVERAGE('Single data'!S10:U10)</f>
        <v>1302.8316320020924</v>
      </c>
      <c r="T9" s="30" t="s">
        <v>20</v>
      </c>
      <c r="U9" s="27">
        <f>_xlfn.STDEV.S('Single data'!S10:U10)/SQRT(3)</f>
        <v>918.43499874565987</v>
      </c>
      <c r="V9" s="32">
        <f>AVERAGE('Single data'!V10:X10)</f>
        <v>490.02318270308024</v>
      </c>
      <c r="W9" s="30" t="s">
        <v>20</v>
      </c>
      <c r="X9" s="33">
        <f>_xlfn.STDEV.S('Single data'!V10:X10)/SQRT(3)</f>
        <v>430.34288247578132</v>
      </c>
    </row>
    <row r="10" spans="1:60" ht="18" x14ac:dyDescent="0.25">
      <c r="A10" s="42"/>
      <c r="B10" s="51"/>
      <c r="C10" s="1" t="s">
        <v>23</v>
      </c>
      <c r="D10" s="56">
        <f>AVERAGE('Single data'!D11:F11)</f>
        <v>2406.4630313072844</v>
      </c>
      <c r="E10" s="56" t="s">
        <v>20</v>
      </c>
      <c r="F10" s="56">
        <f>_xlfn.STDEV.S('Single data'!D11:F11)/SQRT(3)</f>
        <v>1348.1754195627675</v>
      </c>
      <c r="G10" s="27">
        <f>AVERAGE('Single data'!G11:I11)</f>
        <v>1430.2180439759225</v>
      </c>
      <c r="H10" s="30" t="s">
        <v>20</v>
      </c>
      <c r="I10" s="27">
        <f>_xlfn.STDEV.S('Single data'!G11:I11)/SQRT(3)</f>
        <v>876.98125411571539</v>
      </c>
      <c r="J10" s="32">
        <f>AVERAGE('Single data'!J11:L11)</f>
        <v>579.6269794815214</v>
      </c>
      <c r="K10" s="30" t="s">
        <v>20</v>
      </c>
      <c r="L10" s="33">
        <f>_xlfn.STDEV.S(('Single data'!J11:L11))/SQRT(3)</f>
        <v>393.06815305307236</v>
      </c>
      <c r="M10" s="27">
        <f>AVERAGE('Single data'!M11:O11)</f>
        <v>1193.5980433230873</v>
      </c>
      <c r="N10" s="30" t="s">
        <v>20</v>
      </c>
      <c r="O10" s="27">
        <f>_xlfn.STDEV.S('Single data'!M11:O11)/SQRT(3)</f>
        <v>538.16134306486344</v>
      </c>
      <c r="P10" s="32">
        <f>AVERAGE('Single data'!P11:R11)</f>
        <v>1226.8380581002175</v>
      </c>
      <c r="Q10" s="30" t="s">
        <v>20</v>
      </c>
      <c r="R10" s="33">
        <f>_xlfn.STDEV.S('Single data'!P11:R11)/SQRT(3)</f>
        <v>716.85463021232022</v>
      </c>
      <c r="S10" s="27">
        <f>AVERAGE('Single data'!S11:U11)</f>
        <v>1536.8331209804448</v>
      </c>
      <c r="T10" s="30" t="s">
        <v>20</v>
      </c>
      <c r="U10" s="27">
        <f>_xlfn.STDEV.S('Single data'!S11:U11)/SQRT(3)</f>
        <v>924.15752264082073</v>
      </c>
      <c r="V10" s="32">
        <f>AVERAGE('Single data'!V11:X11)</f>
        <v>331.57979956659511</v>
      </c>
      <c r="W10" s="30" t="s">
        <v>20</v>
      </c>
      <c r="X10" s="33">
        <f>_xlfn.STDEV.S('Single data'!V11:X11)/SQRT(3)</f>
        <v>229.6402610834156</v>
      </c>
    </row>
    <row r="11" spans="1:60" ht="18" x14ac:dyDescent="0.25">
      <c r="A11" s="42"/>
      <c r="B11" s="52"/>
      <c r="C11" s="1" t="s">
        <v>24</v>
      </c>
      <c r="D11" s="56">
        <f>AVERAGE('Single data'!D12:F12)</f>
        <v>772.69703406549695</v>
      </c>
      <c r="E11" s="56" t="s">
        <v>20</v>
      </c>
      <c r="F11" s="56">
        <f>_xlfn.STDEV.S('Single data'!D12:F12)/SQRT(3)</f>
        <v>316.28058799426469</v>
      </c>
      <c r="G11" s="27">
        <f>AVERAGE('Single data'!G12:I12)</f>
        <v>514.63902866548551</v>
      </c>
      <c r="H11" s="30" t="s">
        <v>20</v>
      </c>
      <c r="I11" s="27">
        <f>_xlfn.STDEV.S('Single data'!G12:I12)/SQRT(3)</f>
        <v>208.92060449498501</v>
      </c>
      <c r="J11" s="32">
        <f>AVERAGE('Single data'!J12:L12)</f>
        <v>198.79577314689618</v>
      </c>
      <c r="K11" s="30" t="s">
        <v>20</v>
      </c>
      <c r="L11" s="33">
        <f>_xlfn.STDEV.S(('Single data'!J12:L12))/SQRT(3)</f>
        <v>57.51123039693217</v>
      </c>
      <c r="M11" s="27">
        <f>AVERAGE('Single data'!M12:O12)</f>
        <v>636.13625039437318</v>
      </c>
      <c r="N11" s="30" t="s">
        <v>20</v>
      </c>
      <c r="O11" s="27">
        <f>_xlfn.STDEV.S('Single data'!M12:O12)/SQRT(3)</f>
        <v>351.54252630555067</v>
      </c>
      <c r="P11" s="32">
        <f>AVERAGE('Single data'!P12:R12)</f>
        <v>430.60714382935612</v>
      </c>
      <c r="Q11" s="30" t="s">
        <v>20</v>
      </c>
      <c r="R11" s="33">
        <f>_xlfn.STDEV.S('Single data'!P12:R12)/SQRT(3)</f>
        <v>178.22101993901083</v>
      </c>
      <c r="S11" s="27">
        <f>AVERAGE('Single data'!S12:U12)</f>
        <v>560.15916003935695</v>
      </c>
      <c r="T11" s="30" t="s">
        <v>20</v>
      </c>
      <c r="U11" s="27">
        <f>_xlfn.STDEV.S('Single data'!S12:U12)/SQRT(3)</f>
        <v>263.55141637722551</v>
      </c>
      <c r="V11" s="32">
        <f>AVERAGE('Single data'!V12:X12)</f>
        <v>216.77239429884625</v>
      </c>
      <c r="W11" s="30" t="s">
        <v>20</v>
      </c>
      <c r="X11" s="33">
        <f>_xlfn.STDEV.S('Single data'!V12:X12)/SQRT(3)</f>
        <v>106.73302032616361</v>
      </c>
    </row>
    <row r="12" spans="1:60" ht="18" x14ac:dyDescent="0.25">
      <c r="A12" s="42"/>
      <c r="B12" s="53" t="s">
        <v>29</v>
      </c>
      <c r="C12" s="4" t="s">
        <v>25</v>
      </c>
      <c r="D12" s="56">
        <f>AVERAGE('Single data'!D13:F13)</f>
        <v>431.7262174026402</v>
      </c>
      <c r="E12" s="56" t="s">
        <v>20</v>
      </c>
      <c r="F12" s="56">
        <f>_xlfn.STDEV.S('Single data'!D13:F13)/SQRT(3)</f>
        <v>356.90675409937995</v>
      </c>
      <c r="G12" s="27">
        <f>AVERAGE('Single data'!G13:I13)</f>
        <v>362.35441880980738</v>
      </c>
      <c r="H12" s="30" t="s">
        <v>20</v>
      </c>
      <c r="I12" s="27">
        <f>_xlfn.STDEV.S('Single data'!G13:I13)/SQRT(3)</f>
        <v>304.81831494896795</v>
      </c>
      <c r="J12" s="32">
        <f>AVERAGE('Single data'!J13:L13)</f>
        <v>282.5332011785743</v>
      </c>
      <c r="K12" s="30" t="s">
        <v>20</v>
      </c>
      <c r="L12" s="33">
        <f>_xlfn.STDEV.S(('Single data'!J13:L13))/SQRT(3)</f>
        <v>239.9631647475934</v>
      </c>
      <c r="M12" s="27">
        <f>AVERAGE('Single data'!M13:O13)</f>
        <v>449.75490217489391</v>
      </c>
      <c r="N12" s="30" t="s">
        <v>20</v>
      </c>
      <c r="O12" s="27">
        <f>_xlfn.STDEV.S('Single data'!M13:O13)/SQRT(3)</f>
        <v>381.75447948884954</v>
      </c>
      <c r="P12" s="32">
        <f>AVERAGE('Single data'!P13:R13)</f>
        <v>421.40067378295868</v>
      </c>
      <c r="Q12" s="30" t="s">
        <v>20</v>
      </c>
      <c r="R12" s="33">
        <f>_xlfn.STDEV.S('Single data'!P13:R13)/SQRT(3)</f>
        <v>351.88389927672841</v>
      </c>
      <c r="S12" s="27">
        <f>AVERAGE('Single data'!S13:U13)</f>
        <v>345.80980178817231</v>
      </c>
      <c r="T12" s="30" t="s">
        <v>20</v>
      </c>
      <c r="U12" s="27">
        <f>_xlfn.STDEV.S('Single data'!S13:U13)/SQRT(3)</f>
        <v>275.85463261825601</v>
      </c>
      <c r="V12" s="32">
        <f>AVERAGE('Single data'!V13:X13)</f>
        <v>211.9229947696434</v>
      </c>
      <c r="W12" s="30" t="s">
        <v>20</v>
      </c>
      <c r="X12" s="33">
        <f>_xlfn.STDEV.S('Single data'!V13:X13)/SQRT(3)</f>
        <v>172.48764961104717</v>
      </c>
    </row>
    <row r="13" spans="1:60" ht="18" x14ac:dyDescent="0.25">
      <c r="A13" s="42"/>
      <c r="B13" s="54"/>
      <c r="C13" s="1" t="s">
        <v>26</v>
      </c>
      <c r="D13" s="56">
        <f>AVERAGE('Single data'!D14:F14)</f>
        <v>3007.4833087751904</v>
      </c>
      <c r="E13" s="56" t="s">
        <v>20</v>
      </c>
      <c r="F13" s="56">
        <f>_xlfn.STDEV.S('Single data'!D14:F14)/SQRT(3)</f>
        <v>1979.7176081232778</v>
      </c>
      <c r="G13" s="27">
        <f>AVERAGE('Single data'!G14:I14)</f>
        <v>2785.0755944232969</v>
      </c>
      <c r="H13" s="30" t="s">
        <v>20</v>
      </c>
      <c r="I13" s="27">
        <f>_xlfn.STDEV.S('Single data'!G14:I14)/SQRT(3)</f>
        <v>2090.6581806849963</v>
      </c>
      <c r="J13" s="32">
        <f>AVERAGE('Single data'!J14:L14)</f>
        <v>2310.6528191643342</v>
      </c>
      <c r="K13" s="30" t="s">
        <v>20</v>
      </c>
      <c r="L13" s="33">
        <f>_xlfn.STDEV.S(('Single data'!J14:L14))/SQRT(3)</f>
        <v>1628.1833700267596</v>
      </c>
      <c r="M13" s="27">
        <f>AVERAGE('Single data'!M14:O14)</f>
        <v>3088.1245132677609</v>
      </c>
      <c r="N13" s="30" t="s">
        <v>20</v>
      </c>
      <c r="O13" s="27">
        <f>_xlfn.STDEV.S('Single data'!M14:O14)/SQRT(3)</f>
        <v>2249.1653011641497</v>
      </c>
      <c r="P13" s="32">
        <f>AVERAGE('Single data'!P14:R14)</f>
        <v>3050.4822594003217</v>
      </c>
      <c r="Q13" s="30" t="s">
        <v>20</v>
      </c>
      <c r="R13" s="33">
        <f>_xlfn.STDEV.S('Single data'!P14:R14)/SQRT(3)</f>
        <v>2202.0453717991686</v>
      </c>
      <c r="S13" s="27">
        <f>AVERAGE('Single data'!S14:U14)</f>
        <v>2734.3573233400507</v>
      </c>
      <c r="T13" s="30" t="s">
        <v>20</v>
      </c>
      <c r="U13" s="27">
        <f>_xlfn.STDEV.S('Single data'!S14:U14)/SQRT(3)</f>
        <v>1884.0258344902722</v>
      </c>
      <c r="V13" s="32">
        <f>AVERAGE('Single data'!V14:X14)</f>
        <v>2137.3107667997187</v>
      </c>
      <c r="W13" s="30" t="s">
        <v>20</v>
      </c>
      <c r="X13" s="33">
        <f>_xlfn.STDEV.S('Single data'!V14:X14)/SQRT(3)</f>
        <v>1371.7212676067222</v>
      </c>
    </row>
    <row r="14" spans="1:60" ht="18" x14ac:dyDescent="0.25">
      <c r="A14" s="42"/>
      <c r="B14" s="55" t="s">
        <v>30</v>
      </c>
      <c r="C14" s="1" t="s">
        <v>6</v>
      </c>
      <c r="D14" s="56">
        <f>AVERAGE('Single data'!D15:F15)</f>
        <v>99689.445396862109</v>
      </c>
      <c r="E14" s="56" t="s">
        <v>20</v>
      </c>
      <c r="F14" s="56">
        <f>_xlfn.STDEV.S('Single data'!D15:F15)/SQRT(3)</f>
        <v>62192.136793664213</v>
      </c>
      <c r="G14" s="27">
        <f>AVERAGE('Single data'!G15:I15)</f>
        <v>61330.74300647257</v>
      </c>
      <c r="H14" s="30" t="s">
        <v>20</v>
      </c>
      <c r="I14" s="27">
        <f>_xlfn.STDEV.S('Single data'!G15:I15)/SQRT(3)</f>
        <v>21478.448449085416</v>
      </c>
      <c r="J14" s="32">
        <f>AVERAGE('Single data'!J15:L15)</f>
        <v>82549.682451119763</v>
      </c>
      <c r="K14" s="30" t="s">
        <v>20</v>
      </c>
      <c r="L14" s="33">
        <f>_xlfn.STDEV.S(('Single data'!J15:L15))/SQRT(3)</f>
        <v>36477.631795430927</v>
      </c>
      <c r="M14" s="27">
        <f>AVERAGE('Single data'!M15:O15)</f>
        <v>84735.573038054368</v>
      </c>
      <c r="N14" s="30" t="s">
        <v>20</v>
      </c>
      <c r="O14" s="27">
        <f>_xlfn.STDEV.S('Single data'!M15:O15)/SQRT(3)</f>
        <v>46038.842327380524</v>
      </c>
      <c r="P14" s="32">
        <f>AVERAGE('Single data'!P15:R15)</f>
        <v>80293.342564974679</v>
      </c>
      <c r="Q14" s="30" t="s">
        <v>20</v>
      </c>
      <c r="R14" s="33">
        <f>_xlfn.STDEV.S('Single data'!P15:R15)/SQRT(3)</f>
        <v>27471.325484680136</v>
      </c>
      <c r="S14" s="27">
        <f>AVERAGE('Single data'!S15:U15)</f>
        <v>73205.611537288598</v>
      </c>
      <c r="T14" s="30" t="s">
        <v>20</v>
      </c>
      <c r="U14" s="27">
        <f>_xlfn.STDEV.S('Single data'!S15:U15)/SQRT(3)</f>
        <v>23870.721362431141</v>
      </c>
      <c r="V14" s="32">
        <f>AVERAGE('Single data'!V15:X15)</f>
        <v>63003.446703915273</v>
      </c>
      <c r="W14" s="30" t="s">
        <v>20</v>
      </c>
      <c r="X14" s="33">
        <f>_xlfn.STDEV.S('Single data'!V15:X15)/SQRT(3)</f>
        <v>19973.957443865918</v>
      </c>
    </row>
    <row r="15" spans="1:60" ht="18" x14ac:dyDescent="0.25">
      <c r="A15" s="42"/>
      <c r="B15" s="51"/>
      <c r="C15" s="1" t="s">
        <v>5</v>
      </c>
      <c r="D15" s="56">
        <f>AVERAGE('Single data'!D16:F16)</f>
        <v>26817.738749448094</v>
      </c>
      <c r="E15" s="56" t="s">
        <v>20</v>
      </c>
      <c r="F15" s="56">
        <f>_xlfn.STDEV.S('Single data'!D16:F16)/SQRT(3)</f>
        <v>13468.367756021396</v>
      </c>
      <c r="G15" s="27">
        <f>AVERAGE('Single data'!G16:I16)</f>
        <v>22438.916870120051</v>
      </c>
      <c r="H15" s="30" t="s">
        <v>20</v>
      </c>
      <c r="I15" s="27">
        <f>_xlfn.STDEV.S('Single data'!G16:I16)/SQRT(3)</f>
        <v>6529.0157246911631</v>
      </c>
      <c r="J15" s="32">
        <f>AVERAGE('Single data'!J16:L16)</f>
        <v>18051.908883623804</v>
      </c>
      <c r="K15" s="30" t="s">
        <v>20</v>
      </c>
      <c r="L15" s="33">
        <f>_xlfn.STDEV.S(('Single data'!J16:L16))/SQRT(3)</f>
        <v>6879.3778481567324</v>
      </c>
      <c r="M15" s="27">
        <f>AVERAGE('Single data'!M16:O16)</f>
        <v>29434.143433311994</v>
      </c>
      <c r="N15" s="30" t="s">
        <v>20</v>
      </c>
      <c r="O15" s="27">
        <f>_xlfn.STDEV.S('Single data'!M16:O16)/SQRT(3)</f>
        <v>15237.474283022781</v>
      </c>
      <c r="P15" s="32">
        <f>AVERAGE('Single data'!P16:R16)</f>
        <v>24141.810517428443</v>
      </c>
      <c r="Q15" s="30" t="s">
        <v>20</v>
      </c>
      <c r="R15" s="33">
        <f>_xlfn.STDEV.S('Single data'!P16:R16)/SQRT(3)</f>
        <v>7046.304759954377</v>
      </c>
      <c r="S15" s="27">
        <f>AVERAGE('Single data'!S16:U16)</f>
        <v>28601.688057464562</v>
      </c>
      <c r="T15" s="30" t="s">
        <v>20</v>
      </c>
      <c r="U15" s="27">
        <f>_xlfn.STDEV.S('Single data'!S16:U16)/SQRT(3)</f>
        <v>8916.5241942684606</v>
      </c>
      <c r="V15" s="32">
        <f>AVERAGE('Single data'!V16:X16)</f>
        <v>24112.7379355884</v>
      </c>
      <c r="W15" s="30" t="s">
        <v>20</v>
      </c>
      <c r="X15" s="33">
        <f>_xlfn.STDEV.S('Single data'!V16:X16)/SQRT(3)</f>
        <v>6497.5624311116744</v>
      </c>
    </row>
    <row r="16" spans="1:60" ht="18" x14ac:dyDescent="0.25">
      <c r="A16" s="42"/>
      <c r="B16" s="52"/>
      <c r="C16" s="1" t="s">
        <v>4</v>
      </c>
      <c r="D16" s="56">
        <f>AVERAGE('Single data'!D17:F17)</f>
        <v>47256.525259455892</v>
      </c>
      <c r="E16" s="56" t="s">
        <v>20</v>
      </c>
      <c r="F16" s="56">
        <f>_xlfn.STDEV.S('Single data'!D17:F17)/SQRT(3)</f>
        <v>32565.812985640114</v>
      </c>
      <c r="G16" s="27">
        <f>AVERAGE('Single data'!G17:I17)</f>
        <v>39421.257931423817</v>
      </c>
      <c r="H16" s="30" t="s">
        <v>20</v>
      </c>
      <c r="I16" s="27">
        <f>_xlfn.STDEV.S('Single data'!G17:I17)/SQRT(3)</f>
        <v>22542.367796141109</v>
      </c>
      <c r="J16" s="32">
        <f>AVERAGE('Single data'!J17:L17)</f>
        <v>37033.626490778093</v>
      </c>
      <c r="K16" s="30" t="s">
        <v>20</v>
      </c>
      <c r="L16" s="33">
        <f>_xlfn.STDEV.S(('Single data'!J17:L17))/SQRT(3)</f>
        <v>23364.210105018366</v>
      </c>
      <c r="M16" s="27">
        <f>AVERAGE('Single data'!M17:O17)</f>
        <v>49455.699718794349</v>
      </c>
      <c r="N16" s="30" t="s">
        <v>20</v>
      </c>
      <c r="O16" s="27">
        <f>_xlfn.STDEV.S('Single data'!M17:O17)/SQRT(3)</f>
        <v>32613.679394498198</v>
      </c>
      <c r="P16" s="32">
        <f>AVERAGE('Single data'!P17:R17)</f>
        <v>41816.657511878606</v>
      </c>
      <c r="Q16" s="30" t="s">
        <v>20</v>
      </c>
      <c r="R16" s="33">
        <f>_xlfn.STDEV.S('Single data'!P17:R17)/SQRT(3)</f>
        <v>24800.076673660984</v>
      </c>
      <c r="S16" s="27">
        <f>AVERAGE('Single data'!S17:U17)</f>
        <v>46573.935218301071</v>
      </c>
      <c r="T16" s="30" t="s">
        <v>20</v>
      </c>
      <c r="U16" s="27">
        <f>_xlfn.STDEV.S('Single data'!S17:U17)/SQRT(3)</f>
        <v>24485.890587472564</v>
      </c>
      <c r="V16" s="32">
        <f>AVERAGE('Single data'!V17:X17)</f>
        <v>39233.121498299144</v>
      </c>
      <c r="W16" s="30" t="s">
        <v>20</v>
      </c>
      <c r="X16" s="33">
        <f>_xlfn.STDEV.S('Single data'!V17:X17)/SQRT(3)</f>
        <v>20289.615523789202</v>
      </c>
    </row>
    <row r="17" spans="1:24" ht="18" x14ac:dyDescent="0.25">
      <c r="A17" s="42"/>
      <c r="B17" s="55" t="s">
        <v>31</v>
      </c>
      <c r="C17" s="1" t="s">
        <v>3</v>
      </c>
      <c r="D17" s="56">
        <f>AVERAGE('Single data'!D18:F18)</f>
        <v>1453.894149454761</v>
      </c>
      <c r="E17" s="56" t="s">
        <v>20</v>
      </c>
      <c r="F17" s="56">
        <f>_xlfn.STDEV.S('Single data'!D18:F18)/SQRT(3)</f>
        <v>602.75811333158413</v>
      </c>
      <c r="G17" s="27">
        <f>AVERAGE('Single data'!G18:I18)</f>
        <v>1472.6973355795492</v>
      </c>
      <c r="H17" s="30" t="s">
        <v>20</v>
      </c>
      <c r="I17" s="27">
        <f>_xlfn.STDEV.S('Single data'!G18:I18)/SQRT(3)</f>
        <v>517.55487514145057</v>
      </c>
      <c r="J17" s="32">
        <f>AVERAGE('Single data'!J18:L18)</f>
        <v>993.93598652651929</v>
      </c>
      <c r="K17" s="30" t="s">
        <v>20</v>
      </c>
      <c r="L17" s="33">
        <f>_xlfn.STDEV.S(('Single data'!J18:L18))/SQRT(3)</f>
        <v>387.14157731222946</v>
      </c>
      <c r="M17" s="27">
        <f>AVERAGE('Single data'!M18:O18)</f>
        <v>1730.0697919786755</v>
      </c>
      <c r="N17" s="30" t="s">
        <v>20</v>
      </c>
      <c r="O17" s="27">
        <f>_xlfn.STDEV.S('Single data'!M18:O18)/SQRT(3)</f>
        <v>805.3069947627522</v>
      </c>
      <c r="P17" s="32">
        <f>AVERAGE('Single data'!P18:R18)</f>
        <v>1499.3309921469017</v>
      </c>
      <c r="Q17" s="30" t="s">
        <v>20</v>
      </c>
      <c r="R17" s="33">
        <f>_xlfn.STDEV.S('Single data'!P18:R18)/SQRT(3)</f>
        <v>534.30799954438749</v>
      </c>
      <c r="S17" s="27">
        <f>AVERAGE('Single data'!S18:U18)</f>
        <v>1971.7584208870678</v>
      </c>
      <c r="T17" s="30" t="s">
        <v>20</v>
      </c>
      <c r="U17" s="27">
        <f>_xlfn.STDEV.S('Single data'!S18:U18)/SQRT(3)</f>
        <v>814.5280386368612</v>
      </c>
      <c r="V17" s="32">
        <f>AVERAGE('Single data'!V18:X18)</f>
        <v>1263.7307032621218</v>
      </c>
      <c r="W17" s="30" t="s">
        <v>20</v>
      </c>
      <c r="X17" s="33">
        <f>_xlfn.STDEV.S('Single data'!V18:X18)/SQRT(3)</f>
        <v>421.55280687229435</v>
      </c>
    </row>
    <row r="18" spans="1:24" ht="18" x14ac:dyDescent="0.25">
      <c r="A18" s="42"/>
      <c r="B18" s="51"/>
      <c r="C18" s="1" t="s">
        <v>2</v>
      </c>
      <c r="D18" s="56">
        <f>AVERAGE('Single data'!D19:F19)</f>
        <v>234.38196113100335</v>
      </c>
      <c r="E18" s="56" t="s">
        <v>20</v>
      </c>
      <c r="F18" s="56">
        <f>_xlfn.STDEV.S('Single data'!D19:F19)/SQRT(3)</f>
        <v>114.10732665124928</v>
      </c>
      <c r="G18" s="27">
        <f>AVERAGE('Single data'!G19:I19)</f>
        <v>228.20782880010464</v>
      </c>
      <c r="H18" s="30" t="s">
        <v>20</v>
      </c>
      <c r="I18" s="27">
        <f>_xlfn.STDEV.S('Single data'!G19:I19)/SQRT(3)</f>
        <v>98.498456542137845</v>
      </c>
      <c r="J18" s="32">
        <f>AVERAGE('Single data'!J19:L19)</f>
        <v>150.98533760955422</v>
      </c>
      <c r="K18" s="30" t="s">
        <v>20</v>
      </c>
      <c r="L18" s="33">
        <f>_xlfn.STDEV.S(('Single data'!J19:L19))/SQRT(3)</f>
        <v>64.459693914751085</v>
      </c>
      <c r="M18" s="27">
        <f>AVERAGE('Single data'!M19:O19)</f>
        <v>297.61016076814497</v>
      </c>
      <c r="N18" s="30" t="s">
        <v>20</v>
      </c>
      <c r="O18" s="27">
        <f>_xlfn.STDEV.S('Single data'!M19:O19)/SQRT(3)</f>
        <v>148.73783328109189</v>
      </c>
      <c r="P18" s="32">
        <f>AVERAGE('Single data'!P19:R19)</f>
        <v>240.66748404485429</v>
      </c>
      <c r="Q18" s="30" t="s">
        <v>20</v>
      </c>
      <c r="R18" s="33">
        <f>_xlfn.STDEV.S('Single data'!P19:R19)/SQRT(3)</f>
        <v>99.363780047466605</v>
      </c>
      <c r="S18" s="27">
        <f>AVERAGE('Single data'!S19:U19)</f>
        <v>327.75617024776346</v>
      </c>
      <c r="T18" s="30" t="s">
        <v>20</v>
      </c>
      <c r="U18" s="27">
        <f>_xlfn.STDEV.S('Single data'!S19:U19)/SQRT(3)</f>
        <v>157.00845402903613</v>
      </c>
      <c r="V18" s="32">
        <f>AVERAGE('Single data'!V19:X19)</f>
        <v>211.35240011010978</v>
      </c>
      <c r="W18" s="30" t="s">
        <v>20</v>
      </c>
      <c r="X18" s="33">
        <f>_xlfn.STDEV.S('Single data'!V19:X19)/SQRT(3)</f>
        <v>88.989060979170858</v>
      </c>
    </row>
    <row r="19" spans="1:24" ht="18" x14ac:dyDescent="0.25">
      <c r="A19" s="42"/>
      <c r="B19" s="52"/>
      <c r="C19" s="1" t="s">
        <v>1</v>
      </c>
      <c r="D19" s="56">
        <f>AVERAGE('Single data'!D20:F20)</f>
        <v>3578.5961542266</v>
      </c>
      <c r="E19" s="56" t="s">
        <v>20</v>
      </c>
      <c r="F19" s="56">
        <f>_xlfn.STDEV.S('Single data'!D20:F20)/SQRT(3)</f>
        <v>2465.0002266205533</v>
      </c>
      <c r="G19" s="27">
        <f>AVERAGE('Single data'!G20:I20)</f>
        <v>3266.3086305106631</v>
      </c>
      <c r="H19" s="30" t="s">
        <v>20</v>
      </c>
      <c r="I19" s="27">
        <f>_xlfn.STDEV.S('Single data'!G20:I20)/SQRT(3)</f>
        <v>1712.5262198971172</v>
      </c>
      <c r="J19" s="32">
        <f>AVERAGE('Single data'!J20:L20)</f>
        <v>2518.877255849141</v>
      </c>
      <c r="K19" s="30" t="s">
        <v>20</v>
      </c>
      <c r="L19" s="33">
        <f>_xlfn.STDEV.S(('Single data'!J20:L20))/SQRT(3)</f>
        <v>1584.7829298986962</v>
      </c>
      <c r="M19" s="27">
        <f>AVERAGE('Single data'!M20:O20)</f>
        <v>4268.6743526497612</v>
      </c>
      <c r="N19" s="30" t="s">
        <v>20</v>
      </c>
      <c r="O19" s="27">
        <f>_xlfn.STDEV.S('Single data'!M20:O20)/SQRT(3)</f>
        <v>2877.5124314264581</v>
      </c>
      <c r="P19" s="32">
        <f>AVERAGE('Single data'!P20:R20)</f>
        <v>3109.2372291144056</v>
      </c>
      <c r="Q19" s="30" t="s">
        <v>20</v>
      </c>
      <c r="R19" s="33">
        <f>_xlfn.STDEV.S('Single data'!P20:R20)/SQRT(3)</f>
        <v>1745.7227746839594</v>
      </c>
      <c r="S19" s="27">
        <f>AVERAGE('Single data'!S20:U20)</f>
        <v>3962.2984492418195</v>
      </c>
      <c r="T19" s="30" t="s">
        <v>20</v>
      </c>
      <c r="U19" s="27">
        <f>_xlfn.STDEV.S('Single data'!S20:U20)/SQRT(3)</f>
        <v>1889.9445480508271</v>
      </c>
      <c r="V19" s="32">
        <f>AVERAGE('Single data'!V20:X20)</f>
        <v>2787.4314263749147</v>
      </c>
      <c r="W19" s="30" t="s">
        <v>20</v>
      </c>
      <c r="X19" s="33">
        <f>_xlfn.STDEV.S('Single data'!V20:X20)/SQRT(3)</f>
        <v>1250.73676907494</v>
      </c>
    </row>
    <row r="20" spans="1:24" ht="18" x14ac:dyDescent="0.25">
      <c r="A20" s="42"/>
      <c r="B20" s="55" t="s">
        <v>13</v>
      </c>
      <c r="C20" s="1" t="s">
        <v>9</v>
      </c>
      <c r="D20" s="56">
        <f>AVERAGE('Single data'!D21:F21)</f>
        <v>453466.80245801836</v>
      </c>
      <c r="E20" s="56" t="s">
        <v>20</v>
      </c>
      <c r="F20" s="56">
        <f>_xlfn.STDEV.S('Single data'!D21:F21)/SQRT(3)</f>
        <v>175184.65701004563</v>
      </c>
      <c r="G20" s="27">
        <f>AVERAGE('Single data'!G21:I21)</f>
        <v>428274.71180537605</v>
      </c>
      <c r="H20" s="30" t="s">
        <v>20</v>
      </c>
      <c r="I20" s="27">
        <f>_xlfn.STDEV.S('Single data'!G21:I21)/SQRT(3)</f>
        <v>187992.06151983861</v>
      </c>
      <c r="J20" s="32">
        <f>AVERAGE('Single data'!J21:L21)</f>
        <v>368983.48544846073</v>
      </c>
      <c r="K20" s="30" t="s">
        <v>20</v>
      </c>
      <c r="L20" s="33">
        <f>_xlfn.STDEV.S(('Single data'!J21:L21))/SQRT(3)</f>
        <v>149781.46825611754</v>
      </c>
      <c r="M20" s="27">
        <f>AVERAGE('Single data'!M21:O21)</f>
        <v>469569.17879482772</v>
      </c>
      <c r="N20" s="30" t="s">
        <v>20</v>
      </c>
      <c r="O20" s="27">
        <f>_xlfn.STDEV.S('Single data'!M21:O21)/SQRT(3)</f>
        <v>206476.9882622814</v>
      </c>
      <c r="P20" s="32">
        <f>AVERAGE('Single data'!P21:R21)</f>
        <v>430613.71958300303</v>
      </c>
      <c r="Q20" s="30" t="s">
        <v>20</v>
      </c>
      <c r="R20" s="33">
        <f>_xlfn.STDEV.S('Single data'!P21:R21)/SQRT(3)</f>
        <v>176727.47181477098</v>
      </c>
      <c r="S20" s="27">
        <f>AVERAGE('Single data'!S21:U21)</f>
        <v>610243.39507292106</v>
      </c>
      <c r="T20" s="30" t="s">
        <v>20</v>
      </c>
      <c r="U20" s="27">
        <f>_xlfn.STDEV.S('Single data'!S21:U21)/SQRT(3)</f>
        <v>305208.26356240094</v>
      </c>
      <c r="V20" s="32">
        <f>AVERAGE('Single data'!V21:X21)</f>
        <v>459728.3880538565</v>
      </c>
      <c r="W20" s="30" t="s">
        <v>20</v>
      </c>
      <c r="X20" s="33">
        <f>_xlfn.STDEV.S('Single data'!V21:X21)/SQRT(3)</f>
        <v>208818.78255814075</v>
      </c>
    </row>
    <row r="21" spans="1:24" ht="18" x14ac:dyDescent="0.25">
      <c r="A21" s="42"/>
      <c r="B21" s="51"/>
      <c r="C21" s="1" t="s">
        <v>10</v>
      </c>
      <c r="D21" s="56">
        <f>AVERAGE('Single data'!D22:F22)</f>
        <v>403921.82074814104</v>
      </c>
      <c r="E21" s="56" t="s">
        <v>20</v>
      </c>
      <c r="F21" s="56">
        <f>_xlfn.STDEV.S('Single data'!D22:F22)/SQRT(3)</f>
        <v>180312.01488914079</v>
      </c>
      <c r="G21" s="27">
        <f>AVERAGE('Single data'!G22:I22)</f>
        <v>456675.84914922639</v>
      </c>
      <c r="H21" s="30" t="s">
        <v>20</v>
      </c>
      <c r="I21" s="27">
        <f>_xlfn.STDEV.S('Single data'!G22:I22)/SQRT(3)</f>
        <v>253983.65529971654</v>
      </c>
      <c r="J21" s="32">
        <f>AVERAGE('Single data'!J22:L22)</f>
        <v>328200.64213795535</v>
      </c>
      <c r="K21" s="30" t="s">
        <v>20</v>
      </c>
      <c r="L21" s="33">
        <f>_xlfn.STDEV.S(('Single data'!J22:L22))/SQRT(3)</f>
        <v>156632.64827516719</v>
      </c>
      <c r="M21" s="27">
        <f>AVERAGE('Single data'!M22:O22)</f>
        <v>434192.64569815883</v>
      </c>
      <c r="N21" s="30" t="s">
        <v>20</v>
      </c>
      <c r="O21" s="27">
        <f>_xlfn.STDEV.S('Single data'!M22:O22)/SQRT(3)</f>
        <v>200600.92299859523</v>
      </c>
      <c r="P21" s="32">
        <f>AVERAGE('Single data'!P22:R22)</f>
        <v>412107.69968881452</v>
      </c>
      <c r="Q21" s="30" t="s">
        <v>20</v>
      </c>
      <c r="R21" s="33">
        <f>_xlfn.STDEV.S('Single data'!P22:R22)/SQRT(3)</f>
        <v>254039.33640525394</v>
      </c>
      <c r="S21" s="27">
        <f>AVERAGE('Single data'!S22:U22)</f>
        <v>663652.53227961482</v>
      </c>
      <c r="T21" s="30" t="s">
        <v>20</v>
      </c>
      <c r="U21" s="27">
        <f>_xlfn.STDEV.S('Single data'!S22:U22)/SQRT(3)</f>
        <v>422864.93825051258</v>
      </c>
      <c r="V21" s="32">
        <f>AVERAGE('Single data'!V22:X22)</f>
        <v>460691.93674597359</v>
      </c>
      <c r="W21" s="30" t="s">
        <v>20</v>
      </c>
      <c r="X21" s="33">
        <f>_xlfn.STDEV.S('Single data'!V22:X22)/SQRT(3)</f>
        <v>284075.11818030936</v>
      </c>
    </row>
    <row r="22" spans="1:24" ht="18" x14ac:dyDescent="0.25">
      <c r="A22" s="42"/>
      <c r="B22" s="52"/>
      <c r="C22" s="1" t="s">
        <v>11</v>
      </c>
      <c r="D22" s="56">
        <f>AVERAGE('Single data'!D23:F23)</f>
        <v>7828.8507204467778</v>
      </c>
      <c r="E22" s="56" t="s">
        <v>20</v>
      </c>
      <c r="F22" s="56">
        <f>_xlfn.STDEV.S('Single data'!D23:F23)/SQRT(3)</f>
        <v>3199.0078645774984</v>
      </c>
      <c r="G22" s="27">
        <f>AVERAGE('Single data'!G23:I23)</f>
        <v>6399.0410005354979</v>
      </c>
      <c r="H22" s="30" t="s">
        <v>20</v>
      </c>
      <c r="I22" s="27">
        <f>_xlfn.STDEV.S('Single data'!G23:I23)/SQRT(3)</f>
        <v>4821.4372118642086</v>
      </c>
      <c r="J22" s="32">
        <f>AVERAGE('Single data'!J23:L23)</f>
        <v>3729.5048974479541</v>
      </c>
      <c r="K22" s="30" t="s">
        <v>20</v>
      </c>
      <c r="L22" s="33">
        <f>_xlfn.STDEV.S(('Single data'!J23:L23))/SQRT(3)</f>
        <v>2025.0763209923221</v>
      </c>
      <c r="M22" s="27">
        <f>AVERAGE('Single data'!M23:O23)</f>
        <v>8501.6969943194836</v>
      </c>
      <c r="N22" s="30" t="s">
        <v>20</v>
      </c>
      <c r="O22" s="27">
        <f>_xlfn.STDEV.S('Single data'!M23:O23)/SQRT(3)</f>
        <v>3529.6318740055076</v>
      </c>
      <c r="P22" s="32">
        <f>AVERAGE('Single data'!P23:R23)</f>
        <v>5348.232154819766</v>
      </c>
      <c r="Q22" s="30" t="s">
        <v>20</v>
      </c>
      <c r="R22" s="33">
        <f>_xlfn.STDEV.S('Single data'!P23:R23)/SQRT(3)</f>
        <v>1887.9345807218488</v>
      </c>
      <c r="S22" s="27">
        <f>AVERAGE('Single data'!S23:U23)</f>
        <v>11727.000178408378</v>
      </c>
      <c r="T22" s="30" t="s">
        <v>20</v>
      </c>
      <c r="U22" s="27">
        <f>_xlfn.STDEV.S('Single data'!S23:U23)/SQRT(3)</f>
        <v>7586.7356734786108</v>
      </c>
      <c r="V22" s="32">
        <f>AVERAGE('Single data'!V23:X23)</f>
        <v>7113.0964807916562</v>
      </c>
      <c r="W22" s="30" t="s">
        <v>20</v>
      </c>
      <c r="X22" s="33">
        <f>_xlfn.STDEV.S('Single data'!V23:X23)/SQRT(3)</f>
        <v>5798.8569450964833</v>
      </c>
    </row>
    <row r="23" spans="1:24" ht="13.5" customHeight="1" x14ac:dyDescent="0.35">
      <c r="A23" s="29"/>
      <c r="B23" s="16"/>
      <c r="C23" s="1"/>
      <c r="D23" s="56"/>
      <c r="E23" s="56"/>
      <c r="F23" s="56"/>
      <c r="G23" s="27"/>
      <c r="H23" s="30"/>
      <c r="I23" s="27"/>
      <c r="J23" s="32"/>
      <c r="K23" s="30"/>
      <c r="L23" s="33"/>
      <c r="M23" s="27"/>
      <c r="N23" s="30"/>
      <c r="O23" s="27"/>
      <c r="P23" s="32"/>
      <c r="Q23" s="30"/>
      <c r="R23" s="33"/>
      <c r="S23" s="27"/>
      <c r="T23" s="30"/>
      <c r="U23" s="27"/>
      <c r="V23" s="32"/>
      <c r="W23" s="30"/>
      <c r="X23" s="33"/>
    </row>
    <row r="24" spans="1:24" ht="13.5" customHeight="1" x14ac:dyDescent="0.35">
      <c r="A24" s="29"/>
      <c r="B24" s="16"/>
      <c r="C24" s="1"/>
      <c r="D24" s="56"/>
      <c r="E24" s="56"/>
      <c r="F24" s="56"/>
      <c r="G24" s="27"/>
      <c r="H24" s="30"/>
      <c r="I24" s="27"/>
      <c r="J24" s="32"/>
      <c r="K24" s="30"/>
      <c r="L24" s="33"/>
      <c r="M24" s="27"/>
      <c r="N24" s="30"/>
      <c r="O24" s="27"/>
      <c r="P24" s="32"/>
      <c r="Q24" s="30"/>
      <c r="R24" s="33"/>
      <c r="S24" s="27"/>
      <c r="T24" s="30"/>
      <c r="U24" s="27"/>
      <c r="V24" s="32"/>
      <c r="W24" s="30"/>
      <c r="X24" s="33"/>
    </row>
    <row r="25" spans="1:24" ht="18" customHeight="1" x14ac:dyDescent="0.25">
      <c r="A25" s="42" t="s">
        <v>12</v>
      </c>
      <c r="B25" s="51" t="s">
        <v>28</v>
      </c>
      <c r="C25" s="1" t="s">
        <v>8</v>
      </c>
      <c r="D25" s="56">
        <f>AVERAGE('Single data'!D26:F26)</f>
        <v>100</v>
      </c>
      <c r="E25" s="56" t="s">
        <v>20</v>
      </c>
      <c r="F25" s="56">
        <f>_xlfn.STDEV.S('Single data'!D26:F26)/SQRT(3)</f>
        <v>0</v>
      </c>
      <c r="G25" s="27">
        <f>AVERAGE('Single data'!G26:I26)</f>
        <v>59.924067543166949</v>
      </c>
      <c r="H25" s="30" t="s">
        <v>20</v>
      </c>
      <c r="I25" s="27">
        <f>_xlfn.STDEV.S('Single data'!G26:I26)/SQRT(3)</f>
        <v>4.7797359887758972</v>
      </c>
      <c r="J25" s="32">
        <f>AVERAGE('Single data'!J26:L26)</f>
        <v>18.832822244569169</v>
      </c>
      <c r="K25" s="30" t="s">
        <v>20</v>
      </c>
      <c r="L25" s="33">
        <f>_xlfn.STDEV.S(('Single data'!J26:L26))/SQRT(3)</f>
        <v>0.76356813852917926</v>
      </c>
      <c r="M25" s="27">
        <f>AVERAGE('Single data'!M26:O26)</f>
        <v>83.02253118019884</v>
      </c>
      <c r="N25" s="30" t="s">
        <v>20</v>
      </c>
      <c r="O25" s="27">
        <f>_xlfn.STDEV.S('Single data'!M26:O26)/SQRT(3)</f>
        <v>14.917932650309098</v>
      </c>
      <c r="P25" s="32">
        <f>AVERAGE('Single data'!P26:R26)</f>
        <v>51.361997515326571</v>
      </c>
      <c r="Q25" s="30" t="s">
        <v>20</v>
      </c>
      <c r="R25" s="33">
        <f>_xlfn.STDEV.S('Single data'!P26:R26)/SQRT(3)</f>
        <v>6.6569945754452915</v>
      </c>
      <c r="S25" s="27">
        <f>AVERAGE('Single data'!S26:U26)</f>
        <v>72.530134457023891</v>
      </c>
      <c r="T25" s="30" t="s">
        <v>20</v>
      </c>
      <c r="U25" s="27">
        <f>_xlfn.STDEV.S('Single data'!S26:U26)/SQRT(3)</f>
        <v>11.772707222616893</v>
      </c>
      <c r="V25" s="32">
        <f>AVERAGE('Single data'!V26:X26)</f>
        <v>20.46650258416577</v>
      </c>
      <c r="W25" s="30" t="s">
        <v>20</v>
      </c>
      <c r="X25" s="33">
        <f>_xlfn.STDEV.S('Single data'!V26:X26)/SQRT(3)</f>
        <v>6.9027875113061405</v>
      </c>
    </row>
    <row r="26" spans="1:24" ht="18" x14ac:dyDescent="0.25">
      <c r="A26" s="42"/>
      <c r="B26" s="51"/>
      <c r="C26" s="1" t="s">
        <v>7</v>
      </c>
      <c r="D26" s="56">
        <f>AVERAGE('Single data'!D27:F27)</f>
        <v>100</v>
      </c>
      <c r="E26" s="56" t="s">
        <v>20</v>
      </c>
      <c r="F26" s="56">
        <f>_xlfn.STDEV.S('Single data'!D27:F27)/SQRT(3)</f>
        <v>0</v>
      </c>
      <c r="G26" s="27">
        <f>AVERAGE('Single data'!G27:I27)</f>
        <v>50.307242998990489</v>
      </c>
      <c r="H26" s="30" t="s">
        <v>20</v>
      </c>
      <c r="I26" s="27">
        <f>_xlfn.STDEV.S('Single data'!G27:I27)/SQRT(3)</f>
        <v>10.729422828150753</v>
      </c>
      <c r="J26" s="32">
        <f>AVERAGE('Single data'!J27:L27)</f>
        <v>13.366491736194424</v>
      </c>
      <c r="K26" s="30" t="s">
        <v>20</v>
      </c>
      <c r="L26" s="33">
        <f>_xlfn.STDEV.S(('Single data'!J27:L27))/SQRT(3)</f>
        <v>1.1588920241991922</v>
      </c>
      <c r="M26" s="27">
        <f>AVERAGE('Single data'!M27:O27)</f>
        <v>85.402633391695417</v>
      </c>
      <c r="N26" s="30" t="s">
        <v>20</v>
      </c>
      <c r="O26" s="27">
        <f>_xlfn.STDEV.S('Single data'!M27:O27)/SQRT(3)</f>
        <v>16.734166413612808</v>
      </c>
      <c r="P26" s="32">
        <f>AVERAGE('Single data'!P27:R27)</f>
        <v>42.063279140617475</v>
      </c>
      <c r="Q26" s="30" t="s">
        <v>20</v>
      </c>
      <c r="R26" s="33">
        <f>_xlfn.STDEV.S('Single data'!P27:R27)/SQRT(3)</f>
        <v>7.6117549641042732</v>
      </c>
      <c r="S26" s="27">
        <f>AVERAGE('Single data'!S27:U27)</f>
        <v>63.707471041479486</v>
      </c>
      <c r="T26" s="30" t="s">
        <v>20</v>
      </c>
      <c r="U26" s="27">
        <f>_xlfn.STDEV.S('Single data'!S27:U27)/SQRT(3)</f>
        <v>11.033297724571732</v>
      </c>
      <c r="V26" s="32">
        <f>AVERAGE('Single data'!V27:X27)</f>
        <v>17.975219909572832</v>
      </c>
      <c r="W26" s="30" t="s">
        <v>20</v>
      </c>
      <c r="X26" s="33">
        <f>_xlfn.STDEV.S('Single data'!V27:X27)/SQRT(3)</f>
        <v>8.8437194289931238</v>
      </c>
    </row>
    <row r="27" spans="1:24" ht="18" x14ac:dyDescent="0.25">
      <c r="A27" s="42"/>
      <c r="B27" s="51"/>
      <c r="C27" s="1" t="s">
        <v>23</v>
      </c>
      <c r="D27" s="56">
        <f>AVERAGE('Single data'!D28:F28)</f>
        <v>100</v>
      </c>
      <c r="E27" s="56" t="s">
        <v>20</v>
      </c>
      <c r="F27" s="56">
        <f>_xlfn.STDEV.S('Single data'!D28:F28)/SQRT(3)</f>
        <v>0</v>
      </c>
      <c r="G27" s="27">
        <f>AVERAGE('Single data'!G28:I28)</f>
        <v>55.098729161878133</v>
      </c>
      <c r="H27" s="30" t="s">
        <v>20</v>
      </c>
      <c r="I27" s="27">
        <f>_xlfn.STDEV.S('Single data'!G28:I28)/SQRT(3)</f>
        <v>4.3002042719429321</v>
      </c>
      <c r="J27" s="32">
        <f>AVERAGE('Single data'!J28:L28)</f>
        <v>19.239741594045238</v>
      </c>
      <c r="K27" s="30" t="s">
        <v>20</v>
      </c>
      <c r="L27" s="33">
        <f>_xlfn.STDEV.S(('Single data'!J28:L28))/SQRT(3)</f>
        <v>4.3886840241581329</v>
      </c>
      <c r="M27" s="27">
        <f>AVERAGE('Single data'!M28:O28)</f>
        <v>75.846546166451489</v>
      </c>
      <c r="N27" s="30" t="s">
        <v>20</v>
      </c>
      <c r="O27" s="27">
        <f>_xlfn.STDEV.S('Single data'!M28:O28)/SQRT(3)</f>
        <v>25.895251887379786</v>
      </c>
      <c r="P27" s="32">
        <f>AVERAGE('Single data'!P28:R28)</f>
        <v>56.059142799955538</v>
      </c>
      <c r="Q27" s="30" t="s">
        <v>20</v>
      </c>
      <c r="R27" s="33">
        <f>_xlfn.STDEV.S('Single data'!P28:R28)/SQRT(3)</f>
        <v>7.6228208613560176</v>
      </c>
      <c r="S27" s="27">
        <f>AVERAGE('Single data'!S28:U28)</f>
        <v>61.045838953799461</v>
      </c>
      <c r="T27" s="30" t="s">
        <v>20</v>
      </c>
      <c r="U27" s="27">
        <f>_xlfn.STDEV.S('Single data'!S28:U28)/SQRT(3)</f>
        <v>3.3727861511003456</v>
      </c>
      <c r="V27" s="32">
        <f>AVERAGE('Single data'!V28:X28)</f>
        <v>11.866695876345647</v>
      </c>
      <c r="W27" s="30" t="s">
        <v>20</v>
      </c>
      <c r="X27" s="33">
        <f>_xlfn.STDEV.S('Single data'!V28:X28)/SQRT(3)</f>
        <v>2.1756241301804784</v>
      </c>
    </row>
    <row r="28" spans="1:24" ht="18" x14ac:dyDescent="0.25">
      <c r="A28" s="42"/>
      <c r="B28" s="52"/>
      <c r="C28" s="1" t="s">
        <v>24</v>
      </c>
      <c r="D28" s="56">
        <f>AVERAGE('Single data'!D29:F29)</f>
        <v>100</v>
      </c>
      <c r="E28" s="56" t="s">
        <v>20</v>
      </c>
      <c r="F28" s="56">
        <f>_xlfn.STDEV.S('Single data'!D29:F29)/SQRT(3)</f>
        <v>0</v>
      </c>
      <c r="G28" s="27">
        <f>AVERAGE('Single data'!G29:I29)</f>
        <v>67.714163532796931</v>
      </c>
      <c r="H28" s="30" t="s">
        <v>20</v>
      </c>
      <c r="I28" s="27">
        <f>_xlfn.STDEV.S('Single data'!G29:I29)/SQRT(3)</f>
        <v>9.7167008994627544</v>
      </c>
      <c r="J28" s="32">
        <f>AVERAGE('Single data'!J29:L29)</f>
        <v>33.943990340452224</v>
      </c>
      <c r="K28" s="30" t="s">
        <v>20</v>
      </c>
      <c r="L28" s="33">
        <f>_xlfn.STDEV.S(('Single data'!J29:L29))/SQRT(3)</f>
        <v>10.365399953363548</v>
      </c>
      <c r="M28" s="27">
        <f>AVERAGE('Single data'!M29:O29)</f>
        <v>78.608362307343555</v>
      </c>
      <c r="N28" s="30" t="s">
        <v>20</v>
      </c>
      <c r="O28" s="27">
        <f>_xlfn.STDEV.S('Single data'!M29:O29)/SQRT(3)</f>
        <v>16.323514941023106</v>
      </c>
      <c r="P28" s="32">
        <f>AVERAGE('Single data'!P29:R29)</f>
        <v>57.55385525280974</v>
      </c>
      <c r="Q28" s="30" t="s">
        <v>20</v>
      </c>
      <c r="R28" s="33">
        <f>_xlfn.STDEV.S('Single data'!P29:R29)/SQRT(3)</f>
        <v>9.8675809599952711</v>
      </c>
      <c r="S28" s="27">
        <f>AVERAGE('Single data'!S29:U29)</f>
        <v>71.86442673990625</v>
      </c>
      <c r="T28" s="30" t="s">
        <v>20</v>
      </c>
      <c r="U28" s="27">
        <f>_xlfn.STDEV.S('Single data'!S29:U29)/SQRT(3)</f>
        <v>18.880850389419859</v>
      </c>
      <c r="V28" s="32">
        <f>AVERAGE('Single data'!V29:X29)</f>
        <v>31.782775535253933</v>
      </c>
      <c r="W28" s="30" t="s">
        <v>20</v>
      </c>
      <c r="X28" s="33">
        <f>_xlfn.STDEV.S('Single data'!V29:X29)/SQRT(3)</f>
        <v>9.2910695951064799</v>
      </c>
    </row>
    <row r="29" spans="1:24" ht="18" customHeight="1" x14ac:dyDescent="0.25">
      <c r="A29" s="42"/>
      <c r="B29" s="53" t="s">
        <v>29</v>
      </c>
      <c r="C29" s="4" t="s">
        <v>25</v>
      </c>
      <c r="D29" s="56">
        <f>AVERAGE('Single data'!D30:F30)</f>
        <v>100</v>
      </c>
      <c r="E29" s="56" t="s">
        <v>20</v>
      </c>
      <c r="F29" s="56">
        <f>_xlfn.STDEV.S('Single data'!D30:F30)/SQRT(3)</f>
        <v>0</v>
      </c>
      <c r="G29" s="27">
        <f>AVERAGE('Single data'!G30:I30)</f>
        <v>83.363198761593353</v>
      </c>
      <c r="H29" s="30" t="s">
        <v>20</v>
      </c>
      <c r="I29" s="27">
        <f>_xlfn.STDEV.S('Single data'!G30:I30)/SQRT(3)</f>
        <v>4.3137886514202108</v>
      </c>
      <c r="J29" s="32">
        <f>AVERAGE('Single data'!J30:L30)</f>
        <v>52.608169134035762</v>
      </c>
      <c r="K29" s="30" t="s">
        <v>20</v>
      </c>
      <c r="L29" s="33">
        <f>_xlfn.STDEV.S(('Single data'!J30:L30))/SQRT(3)</f>
        <v>10.610408309444088</v>
      </c>
      <c r="M29" s="27">
        <f>AVERAGE('Single data'!M30:O30)</f>
        <v>85.151737644107229</v>
      </c>
      <c r="N29" s="30" t="s">
        <v>20</v>
      </c>
      <c r="O29" s="27">
        <f>_xlfn.STDEV.S('Single data'!M30:O30)/SQRT(3)</f>
        <v>15.435442630892336</v>
      </c>
      <c r="P29" s="32">
        <f>AVERAGE('Single data'!P30:R30)</f>
        <v>86.402631582500476</v>
      </c>
      <c r="Q29" s="30" t="s">
        <v>20</v>
      </c>
      <c r="R29" s="33">
        <f>_xlfn.STDEV.S('Single data'!P30:R30)/SQRT(3)</f>
        <v>10.671307631825327</v>
      </c>
      <c r="S29" s="27">
        <f>AVERAGE('Single data'!S30:U30)</f>
        <v>112.32180520428339</v>
      </c>
      <c r="T29" s="30" t="s">
        <v>20</v>
      </c>
      <c r="U29" s="27">
        <f>_xlfn.STDEV.S('Single data'!S30:U30)/SQRT(3)</f>
        <v>30.740487692633394</v>
      </c>
      <c r="V29" s="32">
        <f>AVERAGE('Single data'!V30:X30)</f>
        <v>47.132475030008528</v>
      </c>
      <c r="W29" s="30" t="s">
        <v>20</v>
      </c>
      <c r="X29" s="33">
        <f>_xlfn.STDEV.S('Single data'!V30:X30)/SQRT(3)</f>
        <v>4.7129048301942129</v>
      </c>
    </row>
    <row r="30" spans="1:24" ht="18" x14ac:dyDescent="0.25">
      <c r="A30" s="42"/>
      <c r="B30" s="54"/>
      <c r="C30" s="1" t="s">
        <v>26</v>
      </c>
      <c r="D30" s="56">
        <f>AVERAGE('Single data'!D31:F31)</f>
        <v>100</v>
      </c>
      <c r="E30" s="56" t="s">
        <v>20</v>
      </c>
      <c r="F30" s="56">
        <f>_xlfn.STDEV.S('Single data'!D31:F31)/SQRT(3)</f>
        <v>0</v>
      </c>
      <c r="G30" s="27">
        <f>AVERAGE('Single data'!G31:I31)</f>
        <v>106.13674465728882</v>
      </c>
      <c r="H30" s="30" t="s">
        <v>20</v>
      </c>
      <c r="I30" s="27">
        <f>_xlfn.STDEV.S('Single data'!G31:I31)/SQRT(3)</f>
        <v>25.483041257122895</v>
      </c>
      <c r="J30" s="32">
        <f>AVERAGE('Single data'!J31:L31)</f>
        <v>70.897487986372013</v>
      </c>
      <c r="K30" s="30" t="s">
        <v>20</v>
      </c>
      <c r="L30" s="33">
        <f>_xlfn.STDEV.S(('Single data'!J31:L31))/SQRT(3)</f>
        <v>5.0168394885159646</v>
      </c>
      <c r="M30" s="27">
        <f>AVERAGE('Single data'!M31:O31)</f>
        <v>109.51015990659782</v>
      </c>
      <c r="N30" s="30" t="s">
        <v>20</v>
      </c>
      <c r="O30" s="27">
        <f>_xlfn.STDEV.S('Single data'!M31:O31)/SQRT(3)</f>
        <v>17.547541141250353</v>
      </c>
      <c r="P30" s="32">
        <f>AVERAGE('Single data'!P31:R31)</f>
        <v>108.28480797888369</v>
      </c>
      <c r="Q30" s="30" t="s">
        <v>20</v>
      </c>
      <c r="R30" s="33">
        <f>_xlfn.STDEV.S('Single data'!P31:R31)/SQRT(3)</f>
        <v>16.419035467027861</v>
      </c>
      <c r="S30" s="27">
        <f>AVERAGE('Single data'!S31:U31)</f>
        <v>154.24429428340019</v>
      </c>
      <c r="T30" s="30" t="s">
        <v>20</v>
      </c>
      <c r="U30" s="27">
        <f>_xlfn.STDEV.S('Single data'!S31:U31)/SQRT(3)</f>
        <v>67.333684006781439</v>
      </c>
      <c r="V30" s="32">
        <f>AVERAGE('Single data'!V31:X31)</f>
        <v>67.43322881978294</v>
      </c>
      <c r="W30" s="30" t="s">
        <v>20</v>
      </c>
      <c r="X30" s="33">
        <f>_xlfn.STDEV.S('Single data'!V31:X31)/SQRT(3)</f>
        <v>5.3428538986689205</v>
      </c>
    </row>
    <row r="31" spans="1:24" ht="18" customHeight="1" x14ac:dyDescent="0.25">
      <c r="A31" s="42"/>
      <c r="B31" s="55" t="s">
        <v>30</v>
      </c>
      <c r="C31" s="1" t="s">
        <v>6</v>
      </c>
      <c r="D31" s="56">
        <f>AVERAGE('Single data'!D32:F32)</f>
        <v>100</v>
      </c>
      <c r="E31" s="56" t="s">
        <v>20</v>
      </c>
      <c r="F31" s="56">
        <f>_xlfn.STDEV.S('Single data'!D32:F32)/SQRT(3)</f>
        <v>0</v>
      </c>
      <c r="G31" s="27">
        <f>AVERAGE('Single data'!G32:I32)</f>
        <v>94.9426113635961</v>
      </c>
      <c r="H31" s="30" t="s">
        <v>20</v>
      </c>
      <c r="I31" s="27">
        <f>_xlfn.STDEV.S('Single data'!G32:I32)/SQRT(3)</f>
        <v>31.263414591976055</v>
      </c>
      <c r="J31" s="32">
        <f>AVERAGE('Single data'!J32:L32)</f>
        <v>121.42409920653584</v>
      </c>
      <c r="K31" s="30" t="s">
        <v>20</v>
      </c>
      <c r="L31" s="33">
        <f>_xlfn.STDEV.S(('Single data'!J32:L32))/SQRT(3)</f>
        <v>45.399257263337681</v>
      </c>
      <c r="M31" s="27">
        <f>AVERAGE('Single data'!M32:O32)</f>
        <v>100.4636435033829</v>
      </c>
      <c r="N31" s="30" t="s">
        <v>20</v>
      </c>
      <c r="O31" s="27">
        <f>_xlfn.STDEV.S('Single data'!M32:O32)/SQRT(3)</f>
        <v>16.540544271624203</v>
      </c>
      <c r="P31" s="32">
        <f>AVERAGE('Single data'!P32:R32)</f>
        <v>134.09090890605557</v>
      </c>
      <c r="Q31" s="30" t="s">
        <v>20</v>
      </c>
      <c r="R31" s="33">
        <f>_xlfn.STDEV.S('Single data'!P32:R32)/SQRT(3)</f>
        <v>58.427672746003701</v>
      </c>
      <c r="S31" s="27">
        <f>AVERAGE('Single data'!S32:U32)</f>
        <v>128.2313970451722</v>
      </c>
      <c r="T31" s="30" t="s">
        <v>20</v>
      </c>
      <c r="U31" s="27">
        <f>_xlfn.STDEV.S('Single data'!S32:U32)/SQRT(3)</f>
        <v>61.974593485105359</v>
      </c>
      <c r="V31" s="32">
        <f>AVERAGE('Single data'!V32:X32)</f>
        <v>101.44767718884661</v>
      </c>
      <c r="W31" s="30" t="s">
        <v>20</v>
      </c>
      <c r="X31" s="33">
        <f>_xlfn.STDEV.S('Single data'!V32:X32)/SQRT(3)</f>
        <v>35.534655889738822</v>
      </c>
    </row>
    <row r="32" spans="1:24" ht="18" x14ac:dyDescent="0.25">
      <c r="A32" s="42"/>
      <c r="B32" s="51"/>
      <c r="C32" s="1" t="s">
        <v>5</v>
      </c>
      <c r="D32" s="56">
        <f>AVERAGE('Single data'!D33:F33)</f>
        <v>100</v>
      </c>
      <c r="E32" s="56" t="s">
        <v>20</v>
      </c>
      <c r="F32" s="56">
        <f>_xlfn.STDEV.S('Single data'!D33:F33)/SQRT(3)</f>
        <v>0</v>
      </c>
      <c r="G32" s="27">
        <f>AVERAGE('Single data'!G33:I33)</f>
        <v>103.46688861999627</v>
      </c>
      <c r="H32" s="30" t="s">
        <v>20</v>
      </c>
      <c r="I32" s="27">
        <f>_xlfn.STDEV.S('Single data'!G33:I33)/SQRT(3)</f>
        <v>29.878987263538146</v>
      </c>
      <c r="J32" s="32">
        <f>AVERAGE('Single data'!J33:L33)</f>
        <v>75.536072671726799</v>
      </c>
      <c r="K32" s="30" t="s">
        <v>20</v>
      </c>
      <c r="L32" s="33">
        <f>_xlfn.STDEV.S(('Single data'!J33:L33))/SQRT(3)</f>
        <v>8.2331263223860152</v>
      </c>
      <c r="M32" s="27">
        <f>AVERAGE('Single data'!M33:O33)</f>
        <v>107.33888993366018</v>
      </c>
      <c r="N32" s="30" t="s">
        <v>20</v>
      </c>
      <c r="O32" s="27">
        <f>_xlfn.STDEV.S('Single data'!M33:O33)/SQRT(3)</f>
        <v>10.187499223187489</v>
      </c>
      <c r="P32" s="32">
        <f>AVERAGE('Single data'!P33:R33)</f>
        <v>111.30509203957153</v>
      </c>
      <c r="Q32" s="30" t="s">
        <v>20</v>
      </c>
      <c r="R32" s="33">
        <f>_xlfn.STDEV.S('Single data'!P33:R33)/SQRT(3)</f>
        <v>32.404748569684237</v>
      </c>
      <c r="S32" s="27">
        <f>AVERAGE('Single data'!S33:U33)</f>
        <v>131.47591109921311</v>
      </c>
      <c r="T32" s="30" t="s">
        <v>20</v>
      </c>
      <c r="U32" s="27">
        <f>_xlfn.STDEV.S('Single data'!S33:U33)/SQRT(3)</f>
        <v>44.61524937350179</v>
      </c>
      <c r="V32" s="32">
        <f>AVERAGE('Single data'!V33:X33)</f>
        <v>112.06429393273056</v>
      </c>
      <c r="W32" s="30" t="s">
        <v>20</v>
      </c>
      <c r="X32" s="33">
        <f>_xlfn.STDEV.S('Single data'!V33:X33)/SQRT(3)</f>
        <v>27.813939580543909</v>
      </c>
    </row>
    <row r="33" spans="1:24" ht="18" x14ac:dyDescent="0.25">
      <c r="A33" s="42"/>
      <c r="B33" s="52"/>
      <c r="C33" s="1" t="s">
        <v>4</v>
      </c>
      <c r="D33" s="56">
        <f>AVERAGE('Single data'!D34:F34)</f>
        <v>100</v>
      </c>
      <c r="E33" s="56" t="s">
        <v>20</v>
      </c>
      <c r="F33" s="56">
        <f>_xlfn.STDEV.S('Single data'!D34:F34)/SQRT(3)</f>
        <v>0</v>
      </c>
      <c r="G33" s="27">
        <f>AVERAGE('Single data'!G34:I34)</f>
        <v>104.28179397758207</v>
      </c>
      <c r="H33" s="30" t="s">
        <v>20</v>
      </c>
      <c r="I33" s="27">
        <f>_xlfn.STDEV.S('Single data'!G34:I34)/SQRT(3)</f>
        <v>21.276444062181078</v>
      </c>
      <c r="J33" s="32">
        <f>AVERAGE('Single data'!J34:L34)</f>
        <v>87.080946755960454</v>
      </c>
      <c r="K33" s="30" t="s">
        <v>20</v>
      </c>
      <c r="L33" s="33">
        <f>_xlfn.STDEV.S(('Single data'!J34:L34))/SQRT(3)</f>
        <v>6.3997680333595408</v>
      </c>
      <c r="M33" s="27">
        <f>AVERAGE('Single data'!M34:O34)</f>
        <v>113.3796725621421</v>
      </c>
      <c r="N33" s="30" t="s">
        <v>20</v>
      </c>
      <c r="O33" s="27">
        <f>_xlfn.STDEV.S('Single data'!M34:O34)/SQRT(3)</f>
        <v>18.1676646202129</v>
      </c>
      <c r="P33" s="32">
        <f>AVERAGE('Single data'!P34:R34)</f>
        <v>106.92066476348884</v>
      </c>
      <c r="Q33" s="30" t="s">
        <v>20</v>
      </c>
      <c r="R33" s="33">
        <f>_xlfn.STDEV.S('Single data'!P34:R34)/SQRT(3)</f>
        <v>19.996863448255745</v>
      </c>
      <c r="S33" s="27">
        <f>AVERAGE('Single data'!S34:U34)</f>
        <v>136.49695730954218</v>
      </c>
      <c r="T33" s="30" t="s">
        <v>20</v>
      </c>
      <c r="U33" s="27">
        <f>_xlfn.STDEV.S('Single data'!S34:U34)/SQRT(3)</f>
        <v>47.636741345391528</v>
      </c>
      <c r="V33" s="32">
        <f>AVERAGE('Single data'!V34:X34)</f>
        <v>111.84812116271949</v>
      </c>
      <c r="W33" s="30" t="s">
        <v>20</v>
      </c>
      <c r="X33" s="33">
        <f>_xlfn.STDEV.S('Single data'!V34:X34)/SQRT(3)</f>
        <v>24.466755125044489</v>
      </c>
    </row>
    <row r="34" spans="1:24" ht="18" customHeight="1" x14ac:dyDescent="0.25">
      <c r="A34" s="42"/>
      <c r="B34" s="55" t="s">
        <v>31</v>
      </c>
      <c r="C34" s="1" t="s">
        <v>3</v>
      </c>
      <c r="D34" s="56">
        <f>AVERAGE('Single data'!D35:F35)</f>
        <v>100</v>
      </c>
      <c r="E34" s="56" t="s">
        <v>20</v>
      </c>
      <c r="F34" s="56">
        <f>_xlfn.STDEV.S('Single data'!D35:F35)/SQRT(3)</f>
        <v>0</v>
      </c>
      <c r="G34" s="27">
        <f>AVERAGE('Single data'!G35:I35)</f>
        <v>105.5634398654913</v>
      </c>
      <c r="H34" s="30" t="s">
        <v>20</v>
      </c>
      <c r="I34" s="27">
        <f>_xlfn.STDEV.S('Single data'!G35:I35)/SQRT(3)</f>
        <v>22.129831519094367</v>
      </c>
      <c r="J34" s="32">
        <f>AVERAGE('Single data'!J35:L35)</f>
        <v>70.307020977481741</v>
      </c>
      <c r="K34" s="30" t="s">
        <v>20</v>
      </c>
      <c r="L34" s="33">
        <f>_xlfn.STDEV.S(('Single data'!J35:L35))/SQRT(3)</f>
        <v>2.4180218462997791</v>
      </c>
      <c r="M34" s="27">
        <f>AVERAGE('Single data'!M35:O35)</f>
        <v>110.53347931914686</v>
      </c>
      <c r="N34" s="30" t="s">
        <v>20</v>
      </c>
      <c r="O34" s="27">
        <f>_xlfn.STDEV.S('Single data'!M35:O35)/SQRT(3)</f>
        <v>12.052468799942053</v>
      </c>
      <c r="P34" s="32">
        <f>AVERAGE('Single data'!P35:R35)</f>
        <v>106.12255024731458</v>
      </c>
      <c r="Q34" s="30" t="s">
        <v>20</v>
      </c>
      <c r="R34" s="33">
        <f>_xlfn.STDEV.S('Single data'!P35:R35)/SQRT(3)</f>
        <v>16.576040577321827</v>
      </c>
      <c r="S34" s="27">
        <f>AVERAGE('Single data'!S35:U35)</f>
        <v>140.22106082040671</v>
      </c>
      <c r="T34" s="30" t="s">
        <v>20</v>
      </c>
      <c r="U34" s="27">
        <f>_xlfn.STDEV.S('Single data'!S35:U35)/SQRT(3)</f>
        <v>53.758088009562364</v>
      </c>
      <c r="V34" s="32">
        <f>AVERAGE('Single data'!V35:X35)</f>
        <v>94.438907776002054</v>
      </c>
      <c r="W34" s="30" t="s">
        <v>20</v>
      </c>
      <c r="X34" s="33">
        <f>_xlfn.STDEV.S('Single data'!V35:X35)/SQRT(3)</f>
        <v>22.037486639913432</v>
      </c>
    </row>
    <row r="35" spans="1:24" ht="18" x14ac:dyDescent="0.25">
      <c r="A35" s="42"/>
      <c r="B35" s="51"/>
      <c r="C35" s="1" t="s">
        <v>2</v>
      </c>
      <c r="D35" s="56">
        <f>AVERAGE('Single data'!D36:F36)</f>
        <v>100</v>
      </c>
      <c r="E35" s="56" t="s">
        <v>20</v>
      </c>
      <c r="F35" s="56">
        <f>_xlfn.STDEV.S('Single data'!D36:F36)/SQRT(3)</f>
        <v>0</v>
      </c>
      <c r="G35" s="27">
        <f>AVERAGE('Single data'!G36:I36)</f>
        <v>107.82972581931706</v>
      </c>
      <c r="H35" s="30" t="s">
        <v>20</v>
      </c>
      <c r="I35" s="27">
        <f>_xlfn.STDEV.S('Single data'!G36:I36)/SQRT(3)</f>
        <v>35.046020731824292</v>
      </c>
      <c r="J35" s="32">
        <f>AVERAGE('Single data'!J36:L36)</f>
        <v>68.916331831595059</v>
      </c>
      <c r="K35" s="30" t="s">
        <v>20</v>
      </c>
      <c r="L35" s="33">
        <f>_xlfn.STDEV.S(('Single data'!J36:L36))/SQRT(3)</f>
        <v>5.2435519524037089</v>
      </c>
      <c r="M35" s="27">
        <f>AVERAGE('Single data'!M36:O36)</f>
        <v>117.94988686825097</v>
      </c>
      <c r="N35" s="30" t="s">
        <v>20</v>
      </c>
      <c r="O35" s="27">
        <f>_xlfn.STDEV.S('Single data'!M36:O36)/SQRT(3)</f>
        <v>13.488541688782709</v>
      </c>
      <c r="P35" s="32">
        <f>AVERAGE('Single data'!P36:R36)</f>
        <v>116.33354598137156</v>
      </c>
      <c r="Q35" s="30" t="s">
        <v>20</v>
      </c>
      <c r="R35" s="33">
        <f>_xlfn.STDEV.S('Single data'!P36:R36)/SQRT(3)</f>
        <v>33.675700252284258</v>
      </c>
      <c r="S35" s="27">
        <f>AVERAGE('Single data'!S36:U36)</f>
        <v>149.77899310244439</v>
      </c>
      <c r="T35" s="30" t="s">
        <v>20</v>
      </c>
      <c r="U35" s="27">
        <f>_xlfn.STDEV.S('Single data'!S36:U36)/SQRT(3)</f>
        <v>62.94124364283546</v>
      </c>
      <c r="V35" s="32">
        <f>AVERAGE('Single data'!V36:X36)</f>
        <v>102.79048970568947</v>
      </c>
      <c r="W35" s="30" t="s">
        <v>20</v>
      </c>
      <c r="X35" s="33">
        <f>_xlfn.STDEV.S('Single data'!V36:X36)/SQRT(3)</f>
        <v>31.49488422877571</v>
      </c>
    </row>
    <row r="36" spans="1:24" ht="18" x14ac:dyDescent="0.25">
      <c r="A36" s="42"/>
      <c r="B36" s="52"/>
      <c r="C36" s="1" t="s">
        <v>1</v>
      </c>
      <c r="D36" s="56">
        <f>AVERAGE('Single data'!D37:F37)</f>
        <v>100</v>
      </c>
      <c r="E36" s="56" t="s">
        <v>20</v>
      </c>
      <c r="F36" s="56">
        <f>_xlfn.STDEV.S('Single data'!D37:F37)/SQRT(3)</f>
        <v>0</v>
      </c>
      <c r="G36" s="27">
        <f>AVERAGE('Single data'!G37:I37)</f>
        <v>116.46469357101347</v>
      </c>
      <c r="H36" s="30" t="s">
        <v>20</v>
      </c>
      <c r="I36" s="27">
        <f>_xlfn.STDEV.S('Single data'!G37:I37)/SQRT(3)</f>
        <v>33.311486655007634</v>
      </c>
      <c r="J36" s="32">
        <f>AVERAGE('Single data'!J37:L37)</f>
        <v>78.604072099431676</v>
      </c>
      <c r="K36" s="30" t="s">
        <v>20</v>
      </c>
      <c r="L36" s="33">
        <f>_xlfn.STDEV.S(('Single data'!J37:L37))/SQRT(3)</f>
        <v>6.1869740049090645</v>
      </c>
      <c r="M36" s="27">
        <f>AVERAGE('Single data'!M37:O37)</f>
        <v>119.30715507705236</v>
      </c>
      <c r="N36" s="30" t="s">
        <v>20</v>
      </c>
      <c r="O36" s="27">
        <f>_xlfn.STDEV.S('Single data'!M37:O37)/SQRT(3)</f>
        <v>19.351043942718633</v>
      </c>
      <c r="P36" s="32">
        <f>AVERAGE('Single data'!P37:R37)</f>
        <v>105.81169328064978</v>
      </c>
      <c r="Q36" s="30" t="s">
        <v>20</v>
      </c>
      <c r="R36" s="33">
        <f>_xlfn.STDEV.S('Single data'!P37:R37)/SQRT(3)</f>
        <v>18.825112687042552</v>
      </c>
      <c r="S36" s="27">
        <f>AVERAGE('Single data'!S37:U37)</f>
        <v>151.9492657086569</v>
      </c>
      <c r="T36" s="30" t="s">
        <v>20</v>
      </c>
      <c r="U36" s="27">
        <f>_xlfn.STDEV.S('Single data'!S37:U37)/SQRT(3)</f>
        <v>59.680713085948589</v>
      </c>
      <c r="V36" s="32">
        <f>AVERAGE('Single data'!V37:X37)</f>
        <v>111.35109854105291</v>
      </c>
      <c r="W36" s="30" t="s">
        <v>20</v>
      </c>
      <c r="X36" s="33">
        <f>_xlfn.STDEV.S('Single data'!V37:X37)/SQRT(3)</f>
        <v>31.982277538673941</v>
      </c>
    </row>
    <row r="37" spans="1:24" ht="18" customHeight="1" x14ac:dyDescent="0.25">
      <c r="A37" s="42"/>
      <c r="B37" s="55" t="s">
        <v>13</v>
      </c>
      <c r="C37" s="1" t="s">
        <v>9</v>
      </c>
      <c r="D37" s="56">
        <f>AVERAGE('Single data'!D38:F38)</f>
        <v>100</v>
      </c>
      <c r="E37" s="56" t="s">
        <v>20</v>
      </c>
      <c r="F37" s="56">
        <f>_xlfn.STDEV.S('Single data'!D38:F38)/SQRT(3)</f>
        <v>0</v>
      </c>
      <c r="G37" s="27">
        <f>AVERAGE('Single data'!G38:I38)</f>
        <v>89.872093782312618</v>
      </c>
      <c r="H37" s="30" t="s">
        <v>20</v>
      </c>
      <c r="I37" s="27">
        <f>_xlfn.STDEV.S('Single data'!G38:I38)/SQRT(3)</f>
        <v>15.725594527418854</v>
      </c>
      <c r="J37" s="32">
        <f>AVERAGE('Single data'!J38:L38)</f>
        <v>77.700986347724822</v>
      </c>
      <c r="K37" s="30" t="s">
        <v>20</v>
      </c>
      <c r="L37" s="33">
        <f>_xlfn.STDEV.S(('Single data'!J38:L38))/SQRT(3)</f>
        <v>4.7480733517632849</v>
      </c>
      <c r="M37" s="27">
        <f>AVERAGE('Single data'!M38:O38)</f>
        <v>94.416306909207307</v>
      </c>
      <c r="N37" s="30" t="s">
        <v>20</v>
      </c>
      <c r="O37" s="27">
        <f>_xlfn.STDEV.S('Single data'!M38:O38)/SQRT(3)</f>
        <v>13.086734534981188</v>
      </c>
      <c r="P37" s="32">
        <f>AVERAGE('Single data'!P38:R38)</f>
        <v>89.291386800908015</v>
      </c>
      <c r="Q37" s="30" t="s">
        <v>20</v>
      </c>
      <c r="R37" s="33">
        <f>_xlfn.STDEV.S('Single data'!P38:R38)/SQRT(3)</f>
        <v>8.6968249861075027</v>
      </c>
      <c r="S37" s="27">
        <f>AVERAGE('Single data'!S38:U38)</f>
        <v>122.87690574610872</v>
      </c>
      <c r="T37" s="30" t="s">
        <v>20</v>
      </c>
      <c r="U37" s="27">
        <f>_xlfn.STDEV.S('Single data'!S38:U38)/SQRT(3)</f>
        <v>34.813574620721724</v>
      </c>
      <c r="V37" s="32">
        <f>AVERAGE('Single data'!V38:X38)</f>
        <v>99.547618515088971</v>
      </c>
      <c r="W37" s="30" t="s">
        <v>20</v>
      </c>
      <c r="X37" s="33">
        <f>_xlfn.STDEV.S('Single data'!V38:X38)/SQRT(3)</f>
        <v>19.760817015122104</v>
      </c>
    </row>
    <row r="38" spans="1:24" ht="18" x14ac:dyDescent="0.25">
      <c r="A38" s="42"/>
      <c r="B38" s="51"/>
      <c r="C38" s="1" t="s">
        <v>10</v>
      </c>
      <c r="D38" s="56">
        <f>AVERAGE('Single data'!D39:F39)</f>
        <v>100</v>
      </c>
      <c r="E38" s="56" t="s">
        <v>20</v>
      </c>
      <c r="F38" s="56">
        <f>_xlfn.STDEV.S('Single data'!D39:F39)/SQRT(3)</f>
        <v>0</v>
      </c>
      <c r="G38" s="27">
        <f>AVERAGE('Single data'!G39:I39)</f>
        <v>105.60505865007285</v>
      </c>
      <c r="H38" s="30" t="s">
        <v>20</v>
      </c>
      <c r="I38" s="27">
        <f>_xlfn.STDEV.S('Single data'!G39:I39)/SQRT(3)</f>
        <v>25.55545313312512</v>
      </c>
      <c r="J38" s="32">
        <f>AVERAGE('Single data'!J39:L39)</f>
        <v>80.965304257494566</v>
      </c>
      <c r="K38" s="30" t="s">
        <v>20</v>
      </c>
      <c r="L38" s="33">
        <f>_xlfn.STDEV.S(('Single data'!J39:L39))/SQRT(3)</f>
        <v>9.0946628376384062</v>
      </c>
      <c r="M38" s="27">
        <f>AVERAGE('Single data'!M39:O39)</f>
        <v>99.937468520523808</v>
      </c>
      <c r="N38" s="30" t="s">
        <v>20</v>
      </c>
      <c r="O38" s="27">
        <f>_xlfn.STDEV.S('Single data'!M39:O39)/SQRT(3)</f>
        <v>9.2204728409441046</v>
      </c>
      <c r="P38" s="32">
        <f>AVERAGE('Single data'!P39:R39)</f>
        <v>86.408388323015842</v>
      </c>
      <c r="Q38" s="30" t="s">
        <v>20</v>
      </c>
      <c r="R38" s="33">
        <f>_xlfn.STDEV.S('Single data'!P39:R39)/SQRT(3)</f>
        <v>32.404406294170514</v>
      </c>
      <c r="S38" s="27">
        <f>AVERAGE('Single data'!S39:U39)</f>
        <v>140.095992513639</v>
      </c>
      <c r="T38" s="30" t="s">
        <v>20</v>
      </c>
      <c r="U38" s="27">
        <f>_xlfn.STDEV.S('Single data'!S39:U39)/SQRT(3)</f>
        <v>54.830476766527333</v>
      </c>
      <c r="V38" s="32">
        <f>AVERAGE('Single data'!V39:X39)</f>
        <v>109.33825277838264</v>
      </c>
      <c r="W38" s="30" t="s">
        <v>20</v>
      </c>
      <c r="X38" s="33">
        <f>_xlfn.STDEV.S('Single data'!V39:X39)/SQRT(3)</f>
        <v>32.878116832123908</v>
      </c>
    </row>
    <row r="39" spans="1:24" ht="18" x14ac:dyDescent="0.25">
      <c r="A39" s="42"/>
      <c r="B39" s="52"/>
      <c r="C39" s="1" t="s">
        <v>11</v>
      </c>
      <c r="D39" s="56">
        <f>AVERAGE('Single data'!D40:F40)</f>
        <v>100</v>
      </c>
      <c r="E39" s="56" t="s">
        <v>20</v>
      </c>
      <c r="F39" s="56">
        <f>_xlfn.STDEV.S('Single data'!D40:F40)/SQRT(3)</f>
        <v>0</v>
      </c>
      <c r="G39" s="27">
        <f>AVERAGE('Single data'!G40:I40)</f>
        <v>62.760625151403303</v>
      </c>
      <c r="H39" s="30" t="s">
        <v>20</v>
      </c>
      <c r="I39" s="27">
        <f>_xlfn.STDEV.S('Single data'!G40:I40)/SQRT(3)</f>
        <v>28.511446400516661</v>
      </c>
      <c r="J39" s="32">
        <f>AVERAGE('Single data'!J40:L40)</f>
        <v>41.003353541041953</v>
      </c>
      <c r="K39" s="30" t="s">
        <v>20</v>
      </c>
      <c r="L39" s="33">
        <f>_xlfn.STDEV.S(('Single data'!J40:L40))/SQRT(3)</f>
        <v>8.2087548135854043</v>
      </c>
      <c r="M39" s="27">
        <f>AVERAGE('Single data'!M40:O40)</f>
        <v>103.21675941376691</v>
      </c>
      <c r="N39" s="30" t="s">
        <v>20</v>
      </c>
      <c r="O39" s="27">
        <f>_xlfn.STDEV.S('Single data'!M40:O40)/SQRT(3)</f>
        <v>29.287658880185376</v>
      </c>
      <c r="P39" s="32">
        <f>AVERAGE('Single data'!P40:R40)</f>
        <v>71.77492018815677</v>
      </c>
      <c r="Q39" s="30" t="s">
        <v>20</v>
      </c>
      <c r="R39" s="33">
        <f>_xlfn.STDEV.S('Single data'!P40:R40)/SQRT(3)</f>
        <v>5.7124918196251926</v>
      </c>
      <c r="S39" s="27">
        <f>AVERAGE('Single data'!S40:U40)</f>
        <v>124.84645495494998</v>
      </c>
      <c r="T39" s="30" t="s">
        <v>20</v>
      </c>
      <c r="U39" s="27">
        <f>_xlfn.STDEV.S('Single data'!S40:U40)/SQRT(3)</f>
        <v>37.455981367289503</v>
      </c>
      <c r="V39" s="27">
        <f>AVERAGE('Single data'!V40:X40)</f>
        <v>77.771718545683129</v>
      </c>
      <c r="W39" s="30" t="s">
        <v>20</v>
      </c>
      <c r="X39" s="27">
        <f>_xlfn.STDEV.S('Single data'!V40:X40)/SQRT(3)</f>
        <v>37.917230188510104</v>
      </c>
    </row>
  </sheetData>
  <mergeCells count="24">
    <mergeCell ref="A25:A39"/>
    <mergeCell ref="B25:B28"/>
    <mergeCell ref="B29:B30"/>
    <mergeCell ref="B31:B33"/>
    <mergeCell ref="A1:XFD1"/>
    <mergeCell ref="M4:R4"/>
    <mergeCell ref="M5:O5"/>
    <mergeCell ref="P5:R5"/>
    <mergeCell ref="S4:X4"/>
    <mergeCell ref="S5:U5"/>
    <mergeCell ref="V5:X5"/>
    <mergeCell ref="A8:A22"/>
    <mergeCell ref="B8:B11"/>
    <mergeCell ref="B12:B13"/>
    <mergeCell ref="B14:B16"/>
    <mergeCell ref="B17:B19"/>
    <mergeCell ref="B20:B22"/>
    <mergeCell ref="B34:B36"/>
    <mergeCell ref="B37:B39"/>
    <mergeCell ref="J5:L5"/>
    <mergeCell ref="G4:L4"/>
    <mergeCell ref="D4:F4"/>
    <mergeCell ref="D5:F5"/>
    <mergeCell ref="G5:I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94B93-5A36-4744-ACBD-C4D7DCC883D9}">
  <dimension ref="A1:BK44"/>
  <sheetViews>
    <sheetView zoomScale="7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sqref="A1:XFD1"/>
    </sheetView>
  </sheetViews>
  <sheetFormatPr baseColWidth="10" defaultColWidth="9.140625" defaultRowHeight="14.25" x14ac:dyDescent="0.2"/>
  <cols>
    <col min="1" max="1" width="7.85546875" style="6" customWidth="1"/>
    <col min="2" max="2" width="12.140625" style="6" bestFit="1" customWidth="1"/>
    <col min="3" max="3" width="19.42578125" style="6" bestFit="1" customWidth="1"/>
    <col min="4" max="4" width="18" style="6" bestFit="1" customWidth="1"/>
    <col min="5" max="5" width="17.28515625" style="6" bestFit="1" customWidth="1"/>
    <col min="6" max="6" width="18" style="6" bestFit="1" customWidth="1"/>
    <col min="7" max="7" width="14.7109375" style="6" bestFit="1" customWidth="1"/>
    <col min="8" max="8" width="13.42578125" style="6" bestFit="1" customWidth="1"/>
    <col min="9" max="9" width="14.7109375" style="6" bestFit="1" customWidth="1"/>
    <col min="10" max="10" width="15" style="6" bestFit="1" customWidth="1"/>
    <col min="11" max="11" width="13.42578125" style="6" bestFit="1" customWidth="1"/>
    <col min="12" max="13" width="15" style="6" bestFit="1" customWidth="1"/>
    <col min="14" max="14" width="13.42578125" style="6" bestFit="1" customWidth="1"/>
    <col min="15" max="16" width="15" style="6" bestFit="1" customWidth="1"/>
    <col min="17" max="17" width="13.42578125" style="6" bestFit="1" customWidth="1"/>
    <col min="18" max="18" width="14.7109375" style="6" bestFit="1" customWidth="1"/>
    <col min="19" max="19" width="15" style="6" bestFit="1" customWidth="1"/>
    <col min="20" max="20" width="13.42578125" style="6" bestFit="1" customWidth="1"/>
    <col min="21" max="21" width="16.28515625" style="6" bestFit="1" customWidth="1"/>
    <col min="22" max="22" width="15" style="6" bestFit="1" customWidth="1"/>
    <col min="23" max="23" width="13.42578125" style="6" bestFit="1" customWidth="1"/>
    <col min="24" max="24" width="16.28515625" style="6" bestFit="1" customWidth="1"/>
    <col min="25" max="16384" width="9.140625" style="6"/>
  </cols>
  <sheetData>
    <row r="1" spans="1:63" s="43" customFormat="1" ht="25.5" x14ac:dyDescent="0.35">
      <c r="A1" s="43" t="s">
        <v>22</v>
      </c>
    </row>
    <row r="3" spans="1:63" s="7" customFormat="1" ht="18" x14ac:dyDescent="0.25">
      <c r="B3" s="22"/>
      <c r="C3" s="5"/>
      <c r="D3" s="47" t="s">
        <v>15</v>
      </c>
      <c r="E3" s="47"/>
      <c r="F3" s="4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63" s="10" customFormat="1" ht="18" x14ac:dyDescent="0.25">
      <c r="A4" s="9"/>
      <c r="B4" s="9"/>
      <c r="C4" s="3" t="s">
        <v>14</v>
      </c>
      <c r="D4" s="47"/>
      <c r="E4" s="47"/>
      <c r="F4" s="47"/>
      <c r="G4" s="48">
        <v>1</v>
      </c>
      <c r="H4" s="48"/>
      <c r="I4" s="48"/>
      <c r="J4" s="48"/>
      <c r="K4" s="48"/>
      <c r="L4" s="48"/>
      <c r="M4" s="49">
        <v>2</v>
      </c>
      <c r="N4" s="48"/>
      <c r="O4" s="48"/>
      <c r="P4" s="48"/>
      <c r="Q4" s="48"/>
      <c r="R4" s="50"/>
      <c r="S4" s="48">
        <v>7</v>
      </c>
      <c r="T4" s="48"/>
      <c r="U4" s="48"/>
      <c r="V4" s="48"/>
      <c r="W4" s="48"/>
      <c r="X4" s="48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3" ht="18" x14ac:dyDescent="0.2">
      <c r="A5" s="11"/>
      <c r="B5" s="11"/>
      <c r="C5" s="2" t="s">
        <v>0</v>
      </c>
      <c r="D5" s="15"/>
      <c r="E5" s="15"/>
      <c r="F5" s="15"/>
      <c r="G5" s="45">
        <v>3</v>
      </c>
      <c r="H5" s="45"/>
      <c r="I5" s="46"/>
      <c r="J5" s="44">
        <v>30</v>
      </c>
      <c r="K5" s="45"/>
      <c r="L5" s="45"/>
      <c r="M5" s="44">
        <v>3</v>
      </c>
      <c r="N5" s="45"/>
      <c r="O5" s="46"/>
      <c r="P5" s="44">
        <v>30</v>
      </c>
      <c r="Q5" s="45"/>
      <c r="R5" s="46"/>
      <c r="S5" s="45">
        <v>3</v>
      </c>
      <c r="T5" s="45"/>
      <c r="U5" s="46"/>
      <c r="V5" s="44">
        <v>30</v>
      </c>
      <c r="W5" s="45"/>
      <c r="X5" s="45"/>
    </row>
    <row r="6" spans="1:63" ht="18" x14ac:dyDescent="0.2">
      <c r="A6" s="11"/>
      <c r="B6" s="11"/>
      <c r="C6" s="2"/>
      <c r="D6" s="15"/>
      <c r="E6" s="15"/>
      <c r="F6" s="15"/>
      <c r="G6" s="12"/>
      <c r="H6" s="12"/>
      <c r="I6" s="12"/>
      <c r="J6" s="13"/>
      <c r="K6" s="12"/>
      <c r="L6" s="12"/>
      <c r="M6" s="13"/>
      <c r="N6" s="12"/>
      <c r="O6" s="12"/>
      <c r="P6" s="13"/>
      <c r="Q6" s="12"/>
      <c r="R6" s="14"/>
      <c r="S6" s="12"/>
      <c r="T6" s="12"/>
      <c r="U6" s="12"/>
      <c r="V6" s="13"/>
      <c r="W6" s="12"/>
      <c r="X6" s="12"/>
    </row>
    <row r="7" spans="1:63" ht="18" x14ac:dyDescent="0.2">
      <c r="A7" s="11"/>
      <c r="B7" s="11"/>
      <c r="C7" s="2"/>
      <c r="D7" s="15"/>
      <c r="E7" s="15"/>
      <c r="F7" s="15"/>
      <c r="G7" s="12"/>
      <c r="H7" s="12"/>
      <c r="I7" s="12"/>
      <c r="J7" s="13"/>
      <c r="K7" s="12"/>
      <c r="L7" s="12"/>
      <c r="M7" s="13"/>
      <c r="N7" s="12"/>
      <c r="O7" s="12"/>
      <c r="P7" s="13"/>
      <c r="Q7" s="12"/>
      <c r="R7" s="14"/>
      <c r="S7" s="12"/>
      <c r="T7" s="12"/>
      <c r="U7" s="12"/>
      <c r="V7" s="13"/>
      <c r="W7" s="12"/>
      <c r="X7" s="12"/>
    </row>
    <row r="8" spans="1:63" ht="18" x14ac:dyDescent="0.2">
      <c r="A8" s="11"/>
      <c r="B8" s="11"/>
      <c r="C8" s="2"/>
      <c r="D8" s="28" t="s">
        <v>16</v>
      </c>
      <c r="E8" s="28" t="s">
        <v>17</v>
      </c>
      <c r="F8" s="28" t="s">
        <v>18</v>
      </c>
      <c r="G8" s="12" t="s">
        <v>16</v>
      </c>
      <c r="H8" s="12" t="s">
        <v>17</v>
      </c>
      <c r="I8" s="12" t="s">
        <v>18</v>
      </c>
      <c r="J8" s="13" t="s">
        <v>16</v>
      </c>
      <c r="K8" s="12" t="s">
        <v>17</v>
      </c>
      <c r="L8" s="12" t="s">
        <v>18</v>
      </c>
      <c r="M8" s="13" t="s">
        <v>16</v>
      </c>
      <c r="N8" s="12" t="s">
        <v>17</v>
      </c>
      <c r="O8" s="12" t="s">
        <v>18</v>
      </c>
      <c r="P8" s="13" t="s">
        <v>16</v>
      </c>
      <c r="Q8" s="12" t="s">
        <v>17</v>
      </c>
      <c r="R8" s="14" t="s">
        <v>18</v>
      </c>
      <c r="S8" s="12" t="s">
        <v>16</v>
      </c>
      <c r="T8" s="12" t="s">
        <v>17</v>
      </c>
      <c r="U8" s="12" t="s">
        <v>18</v>
      </c>
      <c r="V8" s="13" t="s">
        <v>16</v>
      </c>
      <c r="W8" s="12" t="s">
        <v>17</v>
      </c>
      <c r="X8" s="12" t="s">
        <v>18</v>
      </c>
    </row>
    <row r="9" spans="1:63" ht="18" customHeight="1" x14ac:dyDescent="0.25">
      <c r="A9" s="42" t="s">
        <v>27</v>
      </c>
      <c r="B9" s="51" t="s">
        <v>28</v>
      </c>
      <c r="C9" s="1" t="s">
        <v>8</v>
      </c>
      <c r="D9" s="34">
        <v>13738.488840665163</v>
      </c>
      <c r="E9" s="34">
        <v>1370.1582720637789</v>
      </c>
      <c r="F9" s="34">
        <v>21857.783941322239</v>
      </c>
      <c r="G9" s="17">
        <v>7916.1161926114328</v>
      </c>
      <c r="H9" s="17">
        <v>726.75149839998778</v>
      </c>
      <c r="I9" s="17">
        <v>15106.085751487015</v>
      </c>
      <c r="J9" s="18">
        <v>2452.6688807834735</v>
      </c>
      <c r="K9" s="17">
        <v>278.64991565080902</v>
      </c>
      <c r="L9" s="17">
        <v>4001.912973580309</v>
      </c>
      <c r="M9" s="18">
        <v>10296.3610976461</v>
      </c>
      <c r="N9" s="17">
        <v>1533.6848569143867</v>
      </c>
      <c r="O9" s="17">
        <v>13592.778066509169</v>
      </c>
      <c r="P9" s="18">
        <v>5974.8221773312971</v>
      </c>
      <c r="Q9" s="17">
        <v>885.07977592671182</v>
      </c>
      <c r="R9" s="19">
        <v>10054.456321792541</v>
      </c>
      <c r="S9" s="17">
        <v>8018.5488949486917</v>
      </c>
      <c r="T9" s="17">
        <v>867.63832888248328</v>
      </c>
      <c r="U9" s="17">
        <v>20961.805544672967</v>
      </c>
      <c r="V9" s="18">
        <v>1494.0862152126226</v>
      </c>
      <c r="W9" s="17">
        <v>228.30561447101806</v>
      </c>
      <c r="X9" s="17">
        <v>7401.3961001311782</v>
      </c>
    </row>
    <row r="10" spans="1:63" ht="18" customHeight="1" x14ac:dyDescent="0.25">
      <c r="A10" s="42"/>
      <c r="B10" s="51"/>
      <c r="C10" s="1" t="s">
        <v>7</v>
      </c>
      <c r="D10" s="34">
        <v>1633.9013061936171</v>
      </c>
      <c r="E10" s="34">
        <v>142.44671503262859</v>
      </c>
      <c r="F10" s="34">
        <v>3819.6079289174495</v>
      </c>
      <c r="G10" s="17">
        <v>666.5067815553474</v>
      </c>
      <c r="H10" s="17">
        <v>54.710231963844272</v>
      </c>
      <c r="I10" s="17">
        <v>2739.4942134382209</v>
      </c>
      <c r="J10" s="18">
        <v>183.62484607147641</v>
      </c>
      <c r="K10" s="17">
        <v>19.422834499552586</v>
      </c>
      <c r="L10" s="17">
        <v>581.56921924003143</v>
      </c>
      <c r="M10" s="18">
        <v>1231.6900405242952</v>
      </c>
      <c r="N10" s="17">
        <v>168.1831618347625</v>
      </c>
      <c r="O10" s="17">
        <v>2397.0751367790181</v>
      </c>
      <c r="P10" s="18">
        <v>463.33138863756903</v>
      </c>
      <c r="Q10" s="17">
        <v>61.505633312110909</v>
      </c>
      <c r="R10" s="19">
        <v>2087.5867379920446</v>
      </c>
      <c r="S10" s="17">
        <v>708.66193318756689</v>
      </c>
      <c r="T10" s="17">
        <v>94.6622445706696</v>
      </c>
      <c r="U10" s="17">
        <v>3105.1707182480404</v>
      </c>
      <c r="V10" s="18">
        <v>103.29740822475353</v>
      </c>
      <c r="W10" s="17">
        <v>17.490153895076247</v>
      </c>
      <c r="X10" s="17">
        <v>1349.2819859894109</v>
      </c>
    </row>
    <row r="11" spans="1:63" ht="18" customHeight="1" x14ac:dyDescent="0.25">
      <c r="A11" s="42"/>
      <c r="B11" s="51"/>
      <c r="C11" s="1" t="s">
        <v>23</v>
      </c>
      <c r="D11" s="34">
        <v>2202.8564368999505</v>
      </c>
      <c r="E11" s="34">
        <v>179.82497177140112</v>
      </c>
      <c r="F11" s="34">
        <v>4836.7076852505015</v>
      </c>
      <c r="G11" s="17">
        <v>1118.3105505867518</v>
      </c>
      <c r="H11" s="17">
        <v>91.406375333746624</v>
      </c>
      <c r="I11" s="17">
        <v>3080.9372060072697</v>
      </c>
      <c r="J11" s="18">
        <v>376.82675476275301</v>
      </c>
      <c r="K11" s="17">
        <v>23.256789627303611</v>
      </c>
      <c r="L11" s="17">
        <v>1338.7973940545075</v>
      </c>
      <c r="M11" s="18">
        <v>1263.8186167284891</v>
      </c>
      <c r="N11" s="17">
        <v>228.35083293060208</v>
      </c>
      <c r="O11" s="17">
        <v>2088.6246803101703</v>
      </c>
      <c r="P11" s="18">
        <v>980.71889104875959</v>
      </c>
      <c r="Q11" s="17">
        <v>126.700724004769</v>
      </c>
      <c r="R11" s="19">
        <v>2573.0945592471239</v>
      </c>
      <c r="S11" s="17">
        <v>1237.6136918538893</v>
      </c>
      <c r="T11" s="17">
        <v>106.86941848273058</v>
      </c>
      <c r="U11" s="17">
        <v>3266.0162526047152</v>
      </c>
      <c r="V11" s="18">
        <v>196.44081569609952</v>
      </c>
      <c r="W11" s="17">
        <v>19.008475737190629</v>
      </c>
      <c r="X11" s="17">
        <v>779.29010726649517</v>
      </c>
    </row>
    <row r="12" spans="1:63" ht="18" customHeight="1" x14ac:dyDescent="0.25">
      <c r="A12" s="42"/>
      <c r="B12" s="52"/>
      <c r="C12" s="1" t="s">
        <v>24</v>
      </c>
      <c r="D12" s="34">
        <v>1225.0192726147707</v>
      </c>
      <c r="E12" s="34">
        <v>163.5820332185171</v>
      </c>
      <c r="F12" s="34">
        <v>929.4897963632028</v>
      </c>
      <c r="G12" s="17">
        <v>640.94301469959839</v>
      </c>
      <c r="H12" s="17">
        <v>106.55380402008799</v>
      </c>
      <c r="I12" s="17">
        <v>796.42026727677012</v>
      </c>
      <c r="J12" s="18">
        <v>284.33467658708639</v>
      </c>
      <c r="K12" s="17">
        <v>89.430924709051979</v>
      </c>
      <c r="L12" s="17">
        <v>222.62171814455021</v>
      </c>
      <c r="M12" s="18">
        <v>1311.0774800181816</v>
      </c>
      <c r="N12" s="17">
        <v>128.11594833768896</v>
      </c>
      <c r="O12" s="17">
        <v>469.21532282724888</v>
      </c>
      <c r="P12" s="18">
        <v>501.33808997353998</v>
      </c>
      <c r="Q12" s="17">
        <v>92.69242553020166</v>
      </c>
      <c r="R12" s="19">
        <v>697.79091598432683</v>
      </c>
      <c r="S12" s="17">
        <v>570.71915702358649</v>
      </c>
      <c r="T12" s="17">
        <v>98.486335057720311</v>
      </c>
      <c r="U12" s="17">
        <v>1011.271988036764</v>
      </c>
      <c r="V12" s="18">
        <v>170.85139087248461</v>
      </c>
      <c r="W12" s="17">
        <v>59.194094179643052</v>
      </c>
      <c r="X12" s="17">
        <v>420.27169784441111</v>
      </c>
    </row>
    <row r="13" spans="1:63" ht="18" customHeight="1" x14ac:dyDescent="0.25">
      <c r="A13" s="42"/>
      <c r="B13" s="53" t="s">
        <v>29</v>
      </c>
      <c r="C13" s="4" t="s">
        <v>25</v>
      </c>
      <c r="D13" s="34">
        <v>1141.8600738065907</v>
      </c>
      <c r="E13" s="34">
        <v>139.34679080111027</v>
      </c>
      <c r="F13" s="34">
        <v>13.971787600219573</v>
      </c>
      <c r="G13" s="17">
        <v>969.65886166136534</v>
      </c>
      <c r="H13" s="17">
        <v>104.83895772276195</v>
      </c>
      <c r="I13" s="17">
        <v>12.565437045294958</v>
      </c>
      <c r="J13" s="18">
        <v>760.32046114367733</v>
      </c>
      <c r="K13" s="17">
        <v>82.837300318017483</v>
      </c>
      <c r="L13" s="17">
        <v>4.4418420740281181</v>
      </c>
      <c r="M13" s="18">
        <v>1209.900236466292</v>
      </c>
      <c r="N13" s="17">
        <v>131.6802260907717</v>
      </c>
      <c r="O13" s="17">
        <v>7.6842439676181691</v>
      </c>
      <c r="P13" s="18">
        <v>1121.4866825405429</v>
      </c>
      <c r="Q13" s="17">
        <v>133.6193828964166</v>
      </c>
      <c r="R13" s="19">
        <v>9.095955911916743</v>
      </c>
      <c r="S13" s="17">
        <v>894.8401571955435</v>
      </c>
      <c r="T13" s="17">
        <v>118.32213349972925</v>
      </c>
      <c r="U13" s="17">
        <v>24.267114669244148</v>
      </c>
      <c r="V13" s="18">
        <v>554.48390245333064</v>
      </c>
      <c r="W13" s="17">
        <v>75.926902906250831</v>
      </c>
      <c r="X13" s="17">
        <v>5.3581789493487175</v>
      </c>
    </row>
    <row r="14" spans="1:63" ht="18" customHeight="1" x14ac:dyDescent="0.25">
      <c r="A14" s="42"/>
      <c r="B14" s="54"/>
      <c r="C14" s="1" t="s">
        <v>26</v>
      </c>
      <c r="D14" s="34">
        <v>6747.9005653351487</v>
      </c>
      <c r="E14" s="34">
        <v>2261.9099475313351</v>
      </c>
      <c r="F14" s="34">
        <v>12.639413459087452</v>
      </c>
      <c r="G14" s="17">
        <v>6883.7187996587791</v>
      </c>
      <c r="H14" s="17">
        <v>1452.2718160974994</v>
      </c>
      <c r="I14" s="17">
        <v>19.236167513612479</v>
      </c>
      <c r="J14" s="18">
        <v>5456.2116382594277</v>
      </c>
      <c r="K14" s="17">
        <v>1467.2827912433863</v>
      </c>
      <c r="L14" s="17">
        <v>8.4640279901876454</v>
      </c>
      <c r="M14" s="18">
        <v>7470.3416570413874</v>
      </c>
      <c r="N14" s="17">
        <v>1776.4267296334297</v>
      </c>
      <c r="O14" s="17">
        <v>17.605153128465155</v>
      </c>
      <c r="P14" s="18">
        <v>7332.3561547388126</v>
      </c>
      <c r="Q14" s="17">
        <v>1801.8336153081759</v>
      </c>
      <c r="R14" s="19">
        <v>17.257008153976031</v>
      </c>
      <c r="S14" s="17">
        <v>6361.4005783269722</v>
      </c>
      <c r="T14" s="17">
        <v>1805.1874103361965</v>
      </c>
      <c r="U14" s="17">
        <v>36.483981356983726</v>
      </c>
      <c r="V14" s="18">
        <v>4699.6620522294206</v>
      </c>
      <c r="W14" s="17">
        <v>1705.0312458549824</v>
      </c>
      <c r="X14" s="17">
        <v>7.2390023147534777</v>
      </c>
    </row>
    <row r="15" spans="1:63" ht="18" customHeight="1" x14ac:dyDescent="0.25">
      <c r="A15" s="42"/>
      <c r="B15" s="55" t="s">
        <v>30</v>
      </c>
      <c r="C15" s="1" t="s">
        <v>6</v>
      </c>
      <c r="D15" s="34">
        <v>222762.62428223691</v>
      </c>
      <c r="E15" s="34">
        <v>53751.898109766305</v>
      </c>
      <c r="F15" s="34">
        <v>22553.813798583105</v>
      </c>
      <c r="G15" s="17">
        <v>103819.87695756927</v>
      </c>
      <c r="H15" s="17">
        <v>45561.243647345182</v>
      </c>
      <c r="I15" s="17">
        <v>34611.108414503266</v>
      </c>
      <c r="J15" s="18">
        <v>155478.17803283807</v>
      </c>
      <c r="K15" s="17">
        <v>44374.071650970378</v>
      </c>
      <c r="L15" s="17">
        <v>47796.797669550841</v>
      </c>
      <c r="M15" s="18">
        <v>176226.39278512428</v>
      </c>
      <c r="N15" s="17">
        <v>47978.902511229069</v>
      </c>
      <c r="O15" s="17">
        <v>30001.423817809766</v>
      </c>
      <c r="P15" s="18">
        <v>135096.69529373225</v>
      </c>
      <c r="Q15" s="17">
        <v>49505.581600169768</v>
      </c>
      <c r="R15" s="19">
        <v>56277.750801022012</v>
      </c>
      <c r="S15" s="17">
        <v>120257.79283549084</v>
      </c>
      <c r="T15" s="17">
        <v>42679.292934805635</v>
      </c>
      <c r="U15" s="17">
        <v>56679.748841569366</v>
      </c>
      <c r="V15" s="18">
        <v>102449.78614187172</v>
      </c>
      <c r="W15" s="17">
        <v>48745.316474020496</v>
      </c>
      <c r="X15" s="17">
        <v>37815.23749585358</v>
      </c>
    </row>
    <row r="16" spans="1:63" ht="18" customHeight="1" x14ac:dyDescent="0.25">
      <c r="A16" s="42"/>
      <c r="B16" s="51"/>
      <c r="C16" s="1" t="s">
        <v>5</v>
      </c>
      <c r="D16" s="34">
        <v>53706.303983888953</v>
      </c>
      <c r="E16" s="34">
        <v>11978.972443106764</v>
      </c>
      <c r="F16" s="34">
        <v>14767.939821348566</v>
      </c>
      <c r="G16" s="17">
        <v>32995.728905099728</v>
      </c>
      <c r="H16" s="17">
        <v>10504.729249890046</v>
      </c>
      <c r="I16" s="17">
        <v>23816.292455370378</v>
      </c>
      <c r="J16" s="18">
        <v>31733.875141658864</v>
      </c>
      <c r="K16" s="17">
        <v>9953.7987846381766</v>
      </c>
      <c r="L16" s="17">
        <v>12468.052724574372</v>
      </c>
      <c r="M16" s="18">
        <v>59592.592757978826</v>
      </c>
      <c r="N16" s="17">
        <v>10561.131965428065</v>
      </c>
      <c r="O16" s="17">
        <v>18148.705576529082</v>
      </c>
      <c r="P16" s="18">
        <v>35484.401134059226</v>
      </c>
      <c r="Q16" s="17">
        <v>11227.55580786644</v>
      </c>
      <c r="R16" s="19">
        <v>25713.474610359655</v>
      </c>
      <c r="S16" s="17">
        <v>41727.22676100082</v>
      </c>
      <c r="T16" s="17">
        <v>11584.092718268264</v>
      </c>
      <c r="U16" s="17">
        <v>32493.744693124598</v>
      </c>
      <c r="V16" s="18">
        <v>35451.905276581128</v>
      </c>
      <c r="W16" s="17">
        <v>12945.662505361555</v>
      </c>
      <c r="X16" s="17">
        <v>23940.646024822512</v>
      </c>
    </row>
    <row r="17" spans="1:24" ht="18" customHeight="1" x14ac:dyDescent="0.25">
      <c r="A17" s="42"/>
      <c r="B17" s="52"/>
      <c r="C17" s="1" t="s">
        <v>4</v>
      </c>
      <c r="D17" s="34">
        <v>112338.35732167856</v>
      </c>
      <c r="E17" s="34">
        <v>16920.802602074407</v>
      </c>
      <c r="F17" s="34">
        <v>12510.415854614694</v>
      </c>
      <c r="G17" s="17">
        <v>84479.484657341716</v>
      </c>
      <c r="H17" s="17">
        <v>15553.417260036093</v>
      </c>
      <c r="I17" s="17">
        <v>18230.871876893645</v>
      </c>
      <c r="J17" s="18">
        <v>83718.688958416984</v>
      </c>
      <c r="K17" s="17">
        <v>15433.980304463903</v>
      </c>
      <c r="L17" s="17">
        <v>11948.210209453402</v>
      </c>
      <c r="M17" s="18">
        <v>114650.84778667547</v>
      </c>
      <c r="N17" s="17">
        <v>15083.089841091602</v>
      </c>
      <c r="O17" s="17">
        <v>18633.161528615972</v>
      </c>
      <c r="P17" s="18">
        <v>91394.78443905407</v>
      </c>
      <c r="Q17" s="17">
        <v>15747.591371321445</v>
      </c>
      <c r="R17" s="19">
        <v>18307.596725260315</v>
      </c>
      <c r="S17" s="17">
        <v>94950.407778840658</v>
      </c>
      <c r="T17" s="17">
        <v>15792.961226385765</v>
      </c>
      <c r="U17" s="17">
        <v>28978.436649676787</v>
      </c>
      <c r="V17" s="18">
        <v>79807.817100325075</v>
      </c>
      <c r="W17" s="17">
        <v>18420.367271967578</v>
      </c>
      <c r="X17" s="17">
        <v>19471.180122604768</v>
      </c>
    </row>
    <row r="18" spans="1:24" ht="18" customHeight="1" x14ac:dyDescent="0.25">
      <c r="A18" s="42"/>
      <c r="B18" s="55" t="s">
        <v>31</v>
      </c>
      <c r="C18" s="1" t="s">
        <v>3</v>
      </c>
      <c r="D18" s="34">
        <v>2573.0552877988839</v>
      </c>
      <c r="E18" s="34">
        <v>506.29194509160993</v>
      </c>
      <c r="F18" s="34">
        <v>1282.33521547379</v>
      </c>
      <c r="G18" s="17">
        <v>2058.5269816624282</v>
      </c>
      <c r="H18" s="17">
        <v>440.73456708676463</v>
      </c>
      <c r="I18" s="17">
        <v>1918.830457989455</v>
      </c>
      <c r="J18" s="18">
        <v>1708.446981662428</v>
      </c>
      <c r="K18" s="17">
        <v>378.33705276591996</v>
      </c>
      <c r="L18" s="17">
        <v>895.0239251512096</v>
      </c>
      <c r="M18" s="18">
        <v>3209.0277775623372</v>
      </c>
      <c r="N18" s="17">
        <v>438.25890159248672</v>
      </c>
      <c r="O18" s="17">
        <v>1542.9226967812031</v>
      </c>
      <c r="P18" s="18">
        <v>2248.4817864162483</v>
      </c>
      <c r="Q18" s="17">
        <v>464.8048917657045</v>
      </c>
      <c r="R18" s="19">
        <v>1784.706298258752</v>
      </c>
      <c r="S18" s="17">
        <v>2320.1106865107959</v>
      </c>
      <c r="T18" s="17">
        <v>419.41110804967985</v>
      </c>
      <c r="U18" s="17">
        <v>3175.7534681007282</v>
      </c>
      <c r="V18" s="18">
        <v>1612.6011628828921</v>
      </c>
      <c r="W18" s="17">
        <v>424.58699693836797</v>
      </c>
      <c r="X18" s="17">
        <v>1754.0039499651054</v>
      </c>
    </row>
    <row r="19" spans="1:24" ht="18" customHeight="1" x14ac:dyDescent="0.25">
      <c r="A19" s="42"/>
      <c r="B19" s="51"/>
      <c r="C19" s="1" t="s">
        <v>2</v>
      </c>
      <c r="D19" s="34">
        <v>441.60528317294961</v>
      </c>
      <c r="E19" s="34">
        <v>47.973457851948943</v>
      </c>
      <c r="F19" s="34">
        <v>213.56714236811149</v>
      </c>
      <c r="G19" s="17">
        <v>266.57218056485078</v>
      </c>
      <c r="H19" s="17">
        <v>41.687760589653756</v>
      </c>
      <c r="I19" s="17">
        <v>376.36354524580941</v>
      </c>
      <c r="J19" s="18">
        <v>258.11166443581845</v>
      </c>
      <c r="K19" s="17">
        <v>35.308415702151997</v>
      </c>
      <c r="L19" s="17">
        <v>159.53593269069219</v>
      </c>
      <c r="M19" s="18">
        <v>558.96874161399148</v>
      </c>
      <c r="N19" s="17">
        <v>43.895922825643112</v>
      </c>
      <c r="O19" s="17">
        <v>289.96581786480033</v>
      </c>
      <c r="P19" s="18">
        <v>288.00494602689298</v>
      </c>
      <c r="Q19" s="17">
        <v>49.849550615449907</v>
      </c>
      <c r="R19" s="19">
        <v>384.14795549222004</v>
      </c>
      <c r="S19" s="17">
        <v>349.75757422913512</v>
      </c>
      <c r="T19" s="17">
        <v>45.477165444449149</v>
      </c>
      <c r="U19" s="17">
        <v>588.03377106970618</v>
      </c>
      <c r="V19" s="18">
        <v>243.80281298728755</v>
      </c>
      <c r="W19" s="17">
        <v>43.577244974930117</v>
      </c>
      <c r="X19" s="17">
        <v>346.67714236811162</v>
      </c>
    </row>
    <row r="20" spans="1:24" ht="18" customHeight="1" x14ac:dyDescent="0.25">
      <c r="A20" s="42"/>
      <c r="B20" s="52"/>
      <c r="C20" s="1" t="s">
        <v>1</v>
      </c>
      <c r="D20" s="34">
        <v>8502.5081706974306</v>
      </c>
      <c r="E20" s="34">
        <v>904.51708675723592</v>
      </c>
      <c r="F20" s="34">
        <v>1328.763205225134</v>
      </c>
      <c r="G20" s="17">
        <v>6561.505335965735</v>
      </c>
      <c r="H20" s="17">
        <v>809.70028663724452</v>
      </c>
      <c r="I20" s="17">
        <v>2427.7202689290098</v>
      </c>
      <c r="J20" s="18">
        <v>5684.2169488689597</v>
      </c>
      <c r="K20" s="17">
        <v>794.50604893720003</v>
      </c>
      <c r="L20" s="17">
        <v>1077.9087697412633</v>
      </c>
      <c r="M20" s="18">
        <v>9977.6928306898826</v>
      </c>
      <c r="N20" s="17">
        <v>785.22601316864007</v>
      </c>
      <c r="O20" s="17">
        <v>2043.1042140907612</v>
      </c>
      <c r="P20" s="18">
        <v>6554.4734065454104</v>
      </c>
      <c r="Q20" s="17">
        <v>896.30823960101861</v>
      </c>
      <c r="R20" s="19">
        <v>1876.9300411967879</v>
      </c>
      <c r="S20" s="17">
        <v>7400.6115306730935</v>
      </c>
      <c r="T20" s="17">
        <v>883.29870077571934</v>
      </c>
      <c r="U20" s="17">
        <v>3602.985116276644</v>
      </c>
      <c r="V20" s="18">
        <v>5166.8390774902873</v>
      </c>
      <c r="W20" s="17">
        <v>929.26532147135833</v>
      </c>
      <c r="X20" s="17">
        <v>2266.1898801630991</v>
      </c>
    </row>
    <row r="21" spans="1:24" ht="18" customHeight="1" x14ac:dyDescent="0.25">
      <c r="A21" s="42"/>
      <c r="B21" s="55" t="s">
        <v>13</v>
      </c>
      <c r="C21" s="1" t="s">
        <v>9</v>
      </c>
      <c r="D21" s="34">
        <v>659265.7117837402</v>
      </c>
      <c r="E21" s="34">
        <v>104998.41888630821</v>
      </c>
      <c r="F21" s="34">
        <v>596136.27670400683</v>
      </c>
      <c r="G21" s="17">
        <v>482856.11620172823</v>
      </c>
      <c r="H21" s="17">
        <v>78821.475621592603</v>
      </c>
      <c r="I21" s="17">
        <v>723146.54359280749</v>
      </c>
      <c r="J21" s="18">
        <v>549414.36694497813</v>
      </c>
      <c r="K21" s="17">
        <v>71676.307900619984</v>
      </c>
      <c r="L21" s="17">
        <v>485859.78149978392</v>
      </c>
      <c r="M21" s="18">
        <v>773898.67453554133</v>
      </c>
      <c r="N21" s="17">
        <v>75669.227525712486</v>
      </c>
      <c r="O21" s="17">
        <v>559139.63432322931</v>
      </c>
      <c r="P21" s="18">
        <v>595665.73070630198</v>
      </c>
      <c r="Q21" s="17">
        <v>77410.465069326223</v>
      </c>
      <c r="R21" s="19">
        <v>618764.96297338093</v>
      </c>
      <c r="S21" s="17">
        <v>592781.84079078049</v>
      </c>
      <c r="T21" s="17">
        <v>90554.288947032037</v>
      </c>
      <c r="U21" s="17">
        <v>1147394.0554809505</v>
      </c>
      <c r="V21" s="18">
        <v>465315.57936414774</v>
      </c>
      <c r="W21" s="17">
        <v>95282.41881720227</v>
      </c>
      <c r="X21" s="17">
        <v>818587.16598021926</v>
      </c>
    </row>
    <row r="22" spans="1:24" ht="18" customHeight="1" x14ac:dyDescent="0.25">
      <c r="A22" s="42"/>
      <c r="B22" s="51"/>
      <c r="C22" s="1" t="s">
        <v>10</v>
      </c>
      <c r="D22" s="34">
        <v>580146.04309949093</v>
      </c>
      <c r="E22" s="34">
        <v>43328.451991982714</v>
      </c>
      <c r="F22" s="34">
        <v>588290.96715294942</v>
      </c>
      <c r="G22" s="17">
        <v>415507.99207462603</v>
      </c>
      <c r="H22" s="17">
        <v>38794.274897390627</v>
      </c>
      <c r="I22" s="17">
        <v>915725.28047566232</v>
      </c>
      <c r="J22" s="18">
        <v>379538.03105174587</v>
      </c>
      <c r="K22" s="17">
        <v>34904.008385267691</v>
      </c>
      <c r="L22" s="17">
        <v>570159.88697685255</v>
      </c>
      <c r="M22" s="18">
        <v>590748.72314003319</v>
      </c>
      <c r="N22" s="17">
        <v>36008.62565509128</v>
      </c>
      <c r="O22" s="17">
        <v>675820.58829935221</v>
      </c>
      <c r="P22" s="18">
        <v>324351.65300071065</v>
      </c>
      <c r="Q22" s="17">
        <v>22589.702601296431</v>
      </c>
      <c r="R22" s="19">
        <v>889381.74346443638</v>
      </c>
      <c r="S22" s="17">
        <v>484034.39856299083</v>
      </c>
      <c r="T22" s="17">
        <v>37747.08724442948</v>
      </c>
      <c r="U22" s="17">
        <v>1469176.111031424</v>
      </c>
      <c r="V22" s="18">
        <v>335766.48699698527</v>
      </c>
      <c r="W22" s="17">
        <v>43163.784299627747</v>
      </c>
      <c r="X22" s="17">
        <v>1003145.5389413079</v>
      </c>
    </row>
    <row r="23" spans="1:24" ht="18" customHeight="1" x14ac:dyDescent="0.25">
      <c r="A23" s="42"/>
      <c r="B23" s="52"/>
      <c r="C23" s="1" t="s">
        <v>11</v>
      </c>
      <c r="D23" s="34">
        <v>7764.3114745992007</v>
      </c>
      <c r="E23" s="34">
        <v>2320.5581004934807</v>
      </c>
      <c r="F23" s="34">
        <v>13401.682586247649</v>
      </c>
      <c r="G23" s="17">
        <v>2267.4442674134843</v>
      </c>
      <c r="H23" s="17">
        <v>919.23126105307256</v>
      </c>
      <c r="I23" s="17">
        <v>16010.447473139937</v>
      </c>
      <c r="J23" s="18">
        <v>2982.2633495454975</v>
      </c>
      <c r="K23" s="17">
        <v>655.80426640259338</v>
      </c>
      <c r="L23" s="17">
        <v>7550.4470763957706</v>
      </c>
      <c r="M23" s="18">
        <v>12435.228442275187</v>
      </c>
      <c r="N23" s="17">
        <v>1458.4756900233624</v>
      </c>
      <c r="O23" s="17">
        <v>11611.386850659901</v>
      </c>
      <c r="P23" s="18">
        <v>6174.8520464760113</v>
      </c>
      <c r="Q23" s="17">
        <v>1744.2458529042988</v>
      </c>
      <c r="R23" s="19">
        <v>8125.598565078988</v>
      </c>
      <c r="S23" s="17">
        <v>6274.9689421710682</v>
      </c>
      <c r="T23" s="17">
        <v>2189.9741229854189</v>
      </c>
      <c r="U23" s="17">
        <v>26716.057470068648</v>
      </c>
      <c r="V23" s="18">
        <v>676.37684903783884</v>
      </c>
      <c r="W23" s="17">
        <v>1976.41554896856</v>
      </c>
      <c r="X23" s="17">
        <v>18686.497044368567</v>
      </c>
    </row>
    <row r="24" spans="1:24" ht="27" x14ac:dyDescent="0.35">
      <c r="A24" s="29"/>
      <c r="C24" s="1"/>
      <c r="D24" s="10"/>
      <c r="E24" s="10"/>
      <c r="F24" s="10"/>
      <c r="G24" s="16"/>
      <c r="H24" s="16"/>
      <c r="I24" s="16"/>
      <c r="J24" s="20"/>
      <c r="K24" s="16"/>
      <c r="L24" s="16"/>
      <c r="M24" s="20"/>
      <c r="N24" s="16"/>
      <c r="O24" s="16"/>
      <c r="P24" s="20"/>
      <c r="Q24" s="16"/>
      <c r="R24" s="21"/>
      <c r="S24" s="16"/>
      <c r="T24" s="16"/>
      <c r="U24" s="16"/>
      <c r="V24" s="20"/>
      <c r="W24" s="16"/>
      <c r="X24" s="16"/>
    </row>
    <row r="25" spans="1:24" ht="27" x14ac:dyDescent="0.35">
      <c r="A25" s="29"/>
      <c r="C25" s="1"/>
      <c r="D25" s="10"/>
      <c r="E25" s="10"/>
      <c r="F25" s="10"/>
      <c r="G25" s="16"/>
      <c r="H25" s="16"/>
      <c r="I25" s="16"/>
      <c r="J25" s="20"/>
      <c r="K25" s="16"/>
      <c r="L25" s="16"/>
      <c r="M25" s="20"/>
      <c r="N25" s="16"/>
      <c r="O25" s="16"/>
      <c r="P25" s="20"/>
      <c r="Q25" s="16"/>
      <c r="R25" s="21"/>
      <c r="S25" s="16"/>
      <c r="T25" s="16"/>
      <c r="U25" s="16"/>
      <c r="V25" s="20"/>
      <c r="W25" s="16"/>
      <c r="X25" s="16"/>
    </row>
    <row r="26" spans="1:24" ht="18" customHeight="1" x14ac:dyDescent="0.25">
      <c r="A26" s="42" t="s">
        <v>12</v>
      </c>
      <c r="B26" s="51" t="s">
        <v>28</v>
      </c>
      <c r="C26" s="1" t="s">
        <v>8</v>
      </c>
      <c r="D26" s="35">
        <v>100</v>
      </c>
      <c r="E26" s="35">
        <v>100</v>
      </c>
      <c r="F26" s="35">
        <v>100</v>
      </c>
      <c r="G26" s="17">
        <v>57.61999215794512</v>
      </c>
      <c r="H26" s="17">
        <v>53.041426907953493</v>
      </c>
      <c r="I26" s="17">
        <v>69.110783563602212</v>
      </c>
      <c r="J26" s="18">
        <v>17.85253756238248</v>
      </c>
      <c r="K26" s="17">
        <v>20.337060420844452</v>
      </c>
      <c r="L26" s="19">
        <v>18.308868750480574</v>
      </c>
      <c r="M26" s="18">
        <v>74.945368570446007</v>
      </c>
      <c r="N26" s="17">
        <v>111.93486826921817</v>
      </c>
      <c r="O26" s="19">
        <v>62.187356700932341</v>
      </c>
      <c r="P26" s="18">
        <v>43.489660665197441</v>
      </c>
      <c r="Q26" s="17">
        <v>64.596900516724588</v>
      </c>
      <c r="R26" s="17">
        <v>45.999431364057656</v>
      </c>
      <c r="S26" s="18">
        <v>58.365581454739278</v>
      </c>
      <c r="T26" s="17">
        <v>63.323949252637576</v>
      </c>
      <c r="U26" s="17">
        <v>95.900872663694784</v>
      </c>
      <c r="V26" s="18">
        <v>10.875186001463351</v>
      </c>
      <c r="W26" s="17">
        <v>16.662718397279491</v>
      </c>
      <c r="X26" s="17">
        <v>33.861603353754468</v>
      </c>
    </row>
    <row r="27" spans="1:24" ht="18" customHeight="1" x14ac:dyDescent="0.25">
      <c r="A27" s="42"/>
      <c r="B27" s="51"/>
      <c r="C27" s="1" t="s">
        <v>7</v>
      </c>
      <c r="D27" s="35">
        <v>100</v>
      </c>
      <c r="E27" s="35">
        <v>100</v>
      </c>
      <c r="F27" s="35">
        <v>100</v>
      </c>
      <c r="G27" s="17">
        <v>40.79235257532541</v>
      </c>
      <c r="H27" s="17">
        <v>38.407506941323597</v>
      </c>
      <c r="I27" s="17">
        <v>71.721869480322454</v>
      </c>
      <c r="J27" s="18">
        <v>11.23842948012901</v>
      </c>
      <c r="K27" s="17">
        <v>13.635157887006116</v>
      </c>
      <c r="L27" s="19">
        <v>15.225887841448149</v>
      </c>
      <c r="M27" s="18">
        <v>75.383380615177757</v>
      </c>
      <c r="N27" s="17">
        <v>118.0674203657408</v>
      </c>
      <c r="O27" s="19">
        <v>62.757099194167701</v>
      </c>
      <c r="P27" s="18">
        <v>28.357366927930244</v>
      </c>
      <c r="Q27" s="17">
        <v>43.177993467959261</v>
      </c>
      <c r="R27" s="17">
        <v>54.654477025962898</v>
      </c>
      <c r="S27" s="18">
        <v>43.372383050386674</v>
      </c>
      <c r="T27" s="17">
        <v>66.454494615047068</v>
      </c>
      <c r="U27" s="17">
        <v>81.295535459004711</v>
      </c>
      <c r="V27" s="18">
        <v>6.3221326669600435</v>
      </c>
      <c r="W27" s="17">
        <v>12.278383458031996</v>
      </c>
      <c r="X27" s="17">
        <v>35.325143603726453</v>
      </c>
    </row>
    <row r="28" spans="1:24" ht="18" customHeight="1" x14ac:dyDescent="0.25">
      <c r="A28" s="42"/>
      <c r="B28" s="51"/>
      <c r="C28" s="1" t="s">
        <v>23</v>
      </c>
      <c r="D28" s="35">
        <v>100</v>
      </c>
      <c r="E28" s="35">
        <v>100</v>
      </c>
      <c r="F28" s="35">
        <v>100</v>
      </c>
      <c r="G28" s="17">
        <v>50.766383675939174</v>
      </c>
      <c r="H28" s="17">
        <v>50.830746382624291</v>
      </c>
      <c r="I28" s="17">
        <v>63.699057427070926</v>
      </c>
      <c r="J28" s="18">
        <v>17.106278396110831</v>
      </c>
      <c r="K28" s="17">
        <v>12.933014474134513</v>
      </c>
      <c r="L28" s="19">
        <v>27.679931911890371</v>
      </c>
      <c r="M28" s="18">
        <v>57.371810325826033</v>
      </c>
      <c r="N28" s="17">
        <v>126.9850514537483</v>
      </c>
      <c r="O28" s="19">
        <v>43.182776719780136</v>
      </c>
      <c r="P28" s="18">
        <v>44.520327090807235</v>
      </c>
      <c r="Q28" s="17">
        <v>70.45780280496011</v>
      </c>
      <c r="R28" s="17">
        <v>53.199298504099261</v>
      </c>
      <c r="S28" s="18">
        <v>56.182221915267704</v>
      </c>
      <c r="T28" s="17">
        <v>59.429687339857438</v>
      </c>
      <c r="U28" s="17">
        <v>67.52560760627324</v>
      </c>
      <c r="V28" s="18">
        <v>8.917549614470019</v>
      </c>
      <c r="W28" s="17">
        <v>10.57054287285237</v>
      </c>
      <c r="X28" s="17">
        <v>16.111995141714551</v>
      </c>
    </row>
    <row r="29" spans="1:24" ht="18" customHeight="1" x14ac:dyDescent="0.25">
      <c r="A29" s="42"/>
      <c r="B29" s="52"/>
      <c r="C29" s="1" t="s">
        <v>24</v>
      </c>
      <c r="D29" s="35">
        <v>100</v>
      </c>
      <c r="E29" s="35">
        <v>100</v>
      </c>
      <c r="F29" s="35">
        <v>100</v>
      </c>
      <c r="G29" s="17">
        <v>52.321055597070142</v>
      </c>
      <c r="H29" s="17">
        <v>65.13784058286565</v>
      </c>
      <c r="I29" s="17">
        <v>85.683594418455016</v>
      </c>
      <c r="J29" s="18">
        <v>23.210628840163604</v>
      </c>
      <c r="K29" s="17">
        <v>54.670383384700841</v>
      </c>
      <c r="L29" s="19">
        <v>23.950958796492227</v>
      </c>
      <c r="M29" s="18">
        <v>107.02504926471255</v>
      </c>
      <c r="N29" s="17">
        <v>78.319082980554697</v>
      </c>
      <c r="O29" s="19">
        <v>50.480954676763403</v>
      </c>
      <c r="P29" s="18">
        <v>40.924914503871221</v>
      </c>
      <c r="Q29" s="17">
        <v>56.664184755779836</v>
      </c>
      <c r="R29" s="17">
        <v>75.072466498778169</v>
      </c>
      <c r="S29" s="18">
        <v>46.588585974276292</v>
      </c>
      <c r="T29" s="17">
        <v>60.206083223186077</v>
      </c>
      <c r="U29" s="17">
        <v>108.79861102225638</v>
      </c>
      <c r="V29" s="18">
        <v>13.946832894131283</v>
      </c>
      <c r="W29" s="17">
        <v>36.186183173655785</v>
      </c>
      <c r="X29" s="17">
        <v>45.21531053797473</v>
      </c>
    </row>
    <row r="30" spans="1:24" ht="18" customHeight="1" x14ac:dyDescent="0.25">
      <c r="A30" s="42"/>
      <c r="B30" s="53" t="s">
        <v>29</v>
      </c>
      <c r="C30" s="4" t="s">
        <v>25</v>
      </c>
      <c r="D30" s="35">
        <v>100</v>
      </c>
      <c r="E30" s="35">
        <v>100</v>
      </c>
      <c r="F30" s="35">
        <v>100</v>
      </c>
      <c r="G30" s="17">
        <v>84.919236945454941</v>
      </c>
      <c r="H30" s="17">
        <v>75.23600444620115</v>
      </c>
      <c r="I30" s="17">
        <v>89.934354893123952</v>
      </c>
      <c r="J30" s="18">
        <v>66.586132450451302</v>
      </c>
      <c r="K30" s="17">
        <v>59.44686622618471</v>
      </c>
      <c r="L30" s="19">
        <v>31.791508725471267</v>
      </c>
      <c r="M30" s="18">
        <v>105.95871282484531</v>
      </c>
      <c r="N30" s="17">
        <v>94.498212218406181</v>
      </c>
      <c r="O30" s="19">
        <v>54.998287889070177</v>
      </c>
      <c r="P30" s="18">
        <v>98.215771640203727</v>
      </c>
      <c r="Q30" s="17">
        <v>95.889817144860984</v>
      </c>
      <c r="R30" s="17">
        <v>65.102305962436731</v>
      </c>
      <c r="S30" s="18">
        <v>78.366883799731866</v>
      </c>
      <c r="T30" s="17">
        <v>84.911990308130214</v>
      </c>
      <c r="U30" s="17">
        <v>173.68654150498807</v>
      </c>
      <c r="V30" s="18">
        <v>48.559706672715279</v>
      </c>
      <c r="W30" s="17">
        <v>54.48772983557356</v>
      </c>
      <c r="X30" s="17">
        <v>38.349988581736753</v>
      </c>
    </row>
    <row r="31" spans="1:24" ht="18" customHeight="1" x14ac:dyDescent="0.25">
      <c r="A31" s="42"/>
      <c r="B31" s="54"/>
      <c r="C31" s="1" t="s">
        <v>26</v>
      </c>
      <c r="D31" s="35">
        <v>100</v>
      </c>
      <c r="E31" s="35">
        <v>100</v>
      </c>
      <c r="F31" s="35">
        <v>100</v>
      </c>
      <c r="G31" s="17">
        <v>102.01274800967499</v>
      </c>
      <c r="H31" s="17">
        <v>64.20555414606666</v>
      </c>
      <c r="I31" s="17">
        <v>152.19193181612482</v>
      </c>
      <c r="J31" s="18">
        <v>80.857914034606608</v>
      </c>
      <c r="K31" s="17">
        <v>64.869195736319625</v>
      </c>
      <c r="L31" s="19">
        <v>66.965354188189806</v>
      </c>
      <c r="M31" s="18">
        <v>110.70616089717613</v>
      </c>
      <c r="N31" s="17">
        <v>78.53658062613124</v>
      </c>
      <c r="O31" s="19">
        <v>139.28773819648609</v>
      </c>
      <c r="P31" s="18">
        <v>108.66129522426706</v>
      </c>
      <c r="Q31" s="17">
        <v>79.6598298387038</v>
      </c>
      <c r="R31" s="17">
        <v>136.5332988736802</v>
      </c>
      <c r="S31" s="18">
        <v>94.27229279290691</v>
      </c>
      <c r="T31" s="17">
        <v>79.808102542118945</v>
      </c>
      <c r="U31" s="17">
        <v>288.65248751517476</v>
      </c>
      <c r="V31" s="18">
        <v>69.646284895960108</v>
      </c>
      <c r="W31" s="17">
        <v>75.380155948112161</v>
      </c>
      <c r="X31" s="17">
        <v>57.273245615276544</v>
      </c>
    </row>
    <row r="32" spans="1:24" ht="18" customHeight="1" x14ac:dyDescent="0.25">
      <c r="A32" s="42"/>
      <c r="B32" s="55" t="s">
        <v>30</v>
      </c>
      <c r="C32" s="1" t="s">
        <v>6</v>
      </c>
      <c r="D32" s="35">
        <v>100</v>
      </c>
      <c r="E32" s="35">
        <v>100</v>
      </c>
      <c r="F32" s="35">
        <v>100</v>
      </c>
      <c r="G32" s="17">
        <v>46.605608679681851</v>
      </c>
      <c r="H32" s="17">
        <v>84.762111198947693</v>
      </c>
      <c r="I32" s="17">
        <v>153.4601142121588</v>
      </c>
      <c r="J32" s="18">
        <v>69.795450890293679</v>
      </c>
      <c r="K32" s="17">
        <v>82.553497106938352</v>
      </c>
      <c r="L32" s="19">
        <v>211.9233496223755</v>
      </c>
      <c r="M32" s="18">
        <v>79.109497543828567</v>
      </c>
      <c r="N32" s="17">
        <v>89.259922344047737</v>
      </c>
      <c r="O32" s="19">
        <v>133.02151062227242</v>
      </c>
      <c r="P32" s="18">
        <v>60.646033296217041</v>
      </c>
      <c r="Q32" s="17">
        <v>92.100155233727435</v>
      </c>
      <c r="R32" s="17">
        <v>249.52653818822225</v>
      </c>
      <c r="S32" s="18">
        <v>53.984726218311209</v>
      </c>
      <c r="T32" s="17">
        <v>79.400531768479325</v>
      </c>
      <c r="U32" s="17">
        <v>251.30893314872603</v>
      </c>
      <c r="V32" s="18">
        <v>45.990563485223348</v>
      </c>
      <c r="W32" s="17">
        <v>90.685758434945114</v>
      </c>
      <c r="X32" s="17">
        <v>167.66670964637137</v>
      </c>
    </row>
    <row r="33" spans="1:24" ht="18" customHeight="1" x14ac:dyDescent="0.25">
      <c r="A33" s="42"/>
      <c r="B33" s="51"/>
      <c r="C33" s="1" t="s">
        <v>5</v>
      </c>
      <c r="D33" s="35">
        <v>100</v>
      </c>
      <c r="E33" s="35">
        <v>100</v>
      </c>
      <c r="F33" s="35">
        <v>100</v>
      </c>
      <c r="G33" s="17">
        <v>61.437348053215366</v>
      </c>
      <c r="H33" s="17">
        <v>87.693074675490521</v>
      </c>
      <c r="I33" s="17">
        <v>161.27024313128291</v>
      </c>
      <c r="J33" s="18">
        <v>59.087803083933174</v>
      </c>
      <c r="K33" s="17">
        <v>83.093928397556652</v>
      </c>
      <c r="L33" s="19">
        <v>84.426486533690564</v>
      </c>
      <c r="M33" s="18">
        <v>110.96014496893262</v>
      </c>
      <c r="N33" s="17">
        <v>88.163922369697175</v>
      </c>
      <c r="O33" s="19">
        <v>122.89260246235074</v>
      </c>
      <c r="P33" s="18">
        <v>66.071203009434399</v>
      </c>
      <c r="Q33" s="17">
        <v>93.72720290651705</v>
      </c>
      <c r="R33" s="17">
        <v>174.11687020276315</v>
      </c>
      <c r="S33" s="18">
        <v>77.695212043484375</v>
      </c>
      <c r="T33" s="17">
        <v>96.703559285122736</v>
      </c>
      <c r="U33" s="17">
        <v>220.0289619690322</v>
      </c>
      <c r="V33" s="18">
        <v>66.010696411386164</v>
      </c>
      <c r="W33" s="17">
        <v>108.0698913604319</v>
      </c>
      <c r="X33" s="17">
        <v>162.11229402637369</v>
      </c>
    </row>
    <row r="34" spans="1:24" ht="18" customHeight="1" x14ac:dyDescent="0.25">
      <c r="A34" s="42"/>
      <c r="B34" s="52"/>
      <c r="C34" s="1" t="s">
        <v>4</v>
      </c>
      <c r="D34" s="35">
        <v>100</v>
      </c>
      <c r="E34" s="35">
        <v>100</v>
      </c>
      <c r="F34" s="35">
        <v>100</v>
      </c>
      <c r="G34" s="17">
        <v>75.200925731392402</v>
      </c>
      <c r="H34" s="17">
        <v>91.9189096747061</v>
      </c>
      <c r="I34" s="17">
        <v>145.72554652664769</v>
      </c>
      <c r="J34" s="18">
        <v>74.523689819222</v>
      </c>
      <c r="K34" s="17">
        <v>91.213050984778775</v>
      </c>
      <c r="L34" s="19">
        <v>95.506099463880631</v>
      </c>
      <c r="M34" s="18">
        <v>102.05850478868508</v>
      </c>
      <c r="N34" s="17">
        <v>89.139328646517569</v>
      </c>
      <c r="O34" s="19">
        <v>148.94118425122369</v>
      </c>
      <c r="P34" s="18">
        <v>81.356703638942307</v>
      </c>
      <c r="Q34" s="17">
        <v>93.066456371229506</v>
      </c>
      <c r="R34" s="17">
        <v>146.33883428029472</v>
      </c>
      <c r="S34" s="18">
        <v>84.521805412333151</v>
      </c>
      <c r="T34" s="17">
        <v>93.334587003867213</v>
      </c>
      <c r="U34" s="17">
        <v>231.63447951242614</v>
      </c>
      <c r="V34" s="18">
        <v>71.042357217132036</v>
      </c>
      <c r="W34" s="17">
        <v>108.86225497193219</v>
      </c>
      <c r="X34" s="17">
        <v>155.63975129909426</v>
      </c>
    </row>
    <row r="35" spans="1:24" ht="18" customHeight="1" x14ac:dyDescent="0.25">
      <c r="A35" s="42"/>
      <c r="B35" s="55" t="s">
        <v>31</v>
      </c>
      <c r="C35" s="1" t="s">
        <v>3</v>
      </c>
      <c r="D35" s="35">
        <v>100</v>
      </c>
      <c r="E35" s="35">
        <v>100</v>
      </c>
      <c r="F35" s="35">
        <v>100</v>
      </c>
      <c r="G35" s="17">
        <v>80.003216076378664</v>
      </c>
      <c r="H35" s="17">
        <v>87.051467312405464</v>
      </c>
      <c r="I35" s="17">
        <v>149.63563620768977</v>
      </c>
      <c r="J35" s="18">
        <v>66.397600928502257</v>
      </c>
      <c r="K35" s="17">
        <v>74.727053517997916</v>
      </c>
      <c r="L35" s="19">
        <v>69.796408485945022</v>
      </c>
      <c r="M35" s="18">
        <v>124.71662745760487</v>
      </c>
      <c r="N35" s="17">
        <v>86.562487482037042</v>
      </c>
      <c r="O35" s="19">
        <v>120.32132301779865</v>
      </c>
      <c r="P35" s="18">
        <v>87.38567713947991</v>
      </c>
      <c r="Q35" s="17">
        <v>91.80570543771961</v>
      </c>
      <c r="R35" s="17">
        <v>139.17626816474419</v>
      </c>
      <c r="S35" s="18">
        <v>90.169484406824807</v>
      </c>
      <c r="T35" s="17">
        <v>82.839774978800108</v>
      </c>
      <c r="U35" s="17">
        <v>247.65392307559523</v>
      </c>
      <c r="V35" s="18">
        <v>62.672619998864818</v>
      </c>
      <c r="W35" s="17">
        <v>83.862088080730175</v>
      </c>
      <c r="X35" s="17">
        <v>136.78201524841117</v>
      </c>
    </row>
    <row r="36" spans="1:24" ht="18" customHeight="1" x14ac:dyDescent="0.25">
      <c r="A36" s="42"/>
      <c r="B36" s="51"/>
      <c r="C36" s="1" t="s">
        <v>2</v>
      </c>
      <c r="D36" s="35">
        <v>100</v>
      </c>
      <c r="E36" s="35">
        <v>100</v>
      </c>
      <c r="F36" s="35">
        <v>100</v>
      </c>
      <c r="G36" s="17">
        <v>60.364354939216355</v>
      </c>
      <c r="H36" s="17">
        <v>86.897552222119373</v>
      </c>
      <c r="I36" s="17">
        <v>176.22727029661547</v>
      </c>
      <c r="J36" s="18">
        <v>58.448500113331306</v>
      </c>
      <c r="K36" s="17">
        <v>73.599897283029762</v>
      </c>
      <c r="L36" s="19">
        <v>74.700598098424109</v>
      </c>
      <c r="M36" s="18">
        <v>126.57655216391011</v>
      </c>
      <c r="N36" s="17">
        <v>91.500435430588453</v>
      </c>
      <c r="O36" s="19">
        <v>135.77267301025432</v>
      </c>
      <c r="P36" s="18">
        <v>65.21773108273689</v>
      </c>
      <c r="Q36" s="17">
        <v>103.91068905078885</v>
      </c>
      <c r="R36" s="17">
        <v>179.87221781058892</v>
      </c>
      <c r="S36" s="18">
        <v>79.201401694317269</v>
      </c>
      <c r="T36" s="17">
        <v>94.796513490431295</v>
      </c>
      <c r="U36" s="17">
        <v>275.33906412258466</v>
      </c>
      <c r="V36" s="18">
        <v>55.208309836231059</v>
      </c>
      <c r="W36" s="17">
        <v>90.836155920663472</v>
      </c>
      <c r="X36" s="17">
        <v>162.32700336017385</v>
      </c>
    </row>
    <row r="37" spans="1:24" ht="18" customHeight="1" x14ac:dyDescent="0.25">
      <c r="A37" s="42"/>
      <c r="B37" s="52"/>
      <c r="C37" s="1" t="s">
        <v>1</v>
      </c>
      <c r="D37" s="35">
        <v>100</v>
      </c>
      <c r="E37" s="35">
        <v>100</v>
      </c>
      <c r="F37" s="35">
        <v>100</v>
      </c>
      <c r="G37" s="17">
        <v>77.171408768284877</v>
      </c>
      <c r="H37" s="17">
        <v>89.517411941888568</v>
      </c>
      <c r="I37" s="17">
        <v>182.70526000286696</v>
      </c>
      <c r="J37" s="18">
        <v>66.853413542826416</v>
      </c>
      <c r="K37" s="17">
        <v>87.837594288634833</v>
      </c>
      <c r="L37" s="19">
        <v>81.121208466833778</v>
      </c>
      <c r="M37" s="18">
        <v>117.34999402971991</v>
      </c>
      <c r="N37" s="17">
        <v>86.811628510384082</v>
      </c>
      <c r="O37" s="19">
        <v>153.75984269105311</v>
      </c>
      <c r="P37" s="18">
        <v>77.088704591127382</v>
      </c>
      <c r="Q37" s="17">
        <v>99.092460797435393</v>
      </c>
      <c r="R37" s="17">
        <v>141.25391445338656</v>
      </c>
      <c r="S37" s="18">
        <v>87.040334241349484</v>
      </c>
      <c r="T37" s="17">
        <v>97.654175217674862</v>
      </c>
      <c r="U37" s="17">
        <v>271.15328766694631</v>
      </c>
      <c r="V37" s="18">
        <v>60.768410612023793</v>
      </c>
      <c r="W37" s="17">
        <v>102.73607155425297</v>
      </c>
      <c r="X37" s="17">
        <v>170.54881345688193</v>
      </c>
    </row>
    <row r="38" spans="1:24" ht="18" customHeight="1" x14ac:dyDescent="0.25">
      <c r="A38" s="42"/>
      <c r="B38" s="55" t="s">
        <v>13</v>
      </c>
      <c r="C38" s="1" t="s">
        <v>9</v>
      </c>
      <c r="D38" s="35">
        <v>100</v>
      </c>
      <c r="E38" s="35">
        <v>100</v>
      </c>
      <c r="F38" s="35">
        <v>100</v>
      </c>
      <c r="G38" s="17">
        <v>73.241503019365311</v>
      </c>
      <c r="H38" s="17">
        <v>75.069202429552888</v>
      </c>
      <c r="I38" s="17">
        <v>121.30557589801967</v>
      </c>
      <c r="J38" s="18">
        <v>83.337318644777824</v>
      </c>
      <c r="K38" s="17">
        <v>68.264178318942839</v>
      </c>
      <c r="L38" s="19">
        <v>81.501462079453802</v>
      </c>
      <c r="M38" s="18">
        <v>117.38797584992624</v>
      </c>
      <c r="N38" s="17">
        <v>72.067016178259564</v>
      </c>
      <c r="O38" s="19">
        <v>93.793928699436108</v>
      </c>
      <c r="P38" s="18">
        <v>90.352906280328284</v>
      </c>
      <c r="Q38" s="17">
        <v>73.725362620122795</v>
      </c>
      <c r="R38" s="17">
        <v>103.79589150227299</v>
      </c>
      <c r="S38" s="18">
        <v>89.915466585835645</v>
      </c>
      <c r="T38" s="17">
        <v>86.24347862331507</v>
      </c>
      <c r="U38" s="17">
        <v>192.47177202917544</v>
      </c>
      <c r="V38" s="18">
        <v>70.580885832082501</v>
      </c>
      <c r="W38" s="17">
        <v>90.74652725997106</v>
      </c>
      <c r="X38" s="17">
        <v>137.31544245321336</v>
      </c>
    </row>
    <row r="39" spans="1:24" ht="18" customHeight="1" x14ac:dyDescent="0.25">
      <c r="A39" s="42"/>
      <c r="B39" s="51"/>
      <c r="C39" s="1" t="s">
        <v>10</v>
      </c>
      <c r="D39" s="35">
        <v>100</v>
      </c>
      <c r="E39" s="35">
        <v>100</v>
      </c>
      <c r="F39" s="35">
        <v>100</v>
      </c>
      <c r="G39" s="17">
        <v>71.62127485257524</v>
      </c>
      <c r="H39" s="17">
        <v>89.535335590962106</v>
      </c>
      <c r="I39" s="17">
        <v>155.65856550668121</v>
      </c>
      <c r="J39" s="18">
        <v>65.421118624549123</v>
      </c>
      <c r="K39" s="17">
        <v>80.556786085332931</v>
      </c>
      <c r="L39" s="19">
        <v>96.918008062601615</v>
      </c>
      <c r="M39" s="18">
        <v>101.82758809900629</v>
      </c>
      <c r="N39" s="17">
        <v>83.106190042870992</v>
      </c>
      <c r="O39" s="19">
        <v>114.87862741969417</v>
      </c>
      <c r="P39" s="18">
        <v>55.908621089239531</v>
      </c>
      <c r="Q39" s="17">
        <v>52.135955850618245</v>
      </c>
      <c r="R39" s="17">
        <v>151.18058802918975</v>
      </c>
      <c r="S39" s="18">
        <v>83.433198298998363</v>
      </c>
      <c r="T39" s="17">
        <v>87.11847644917944</v>
      </c>
      <c r="U39" s="17">
        <v>249.73630279273925</v>
      </c>
      <c r="V39" s="18">
        <v>57.876200482747024</v>
      </c>
      <c r="W39" s="17">
        <v>99.61995482232912</v>
      </c>
      <c r="X39" s="17">
        <v>170.5186030300718</v>
      </c>
    </row>
    <row r="40" spans="1:24" ht="18" customHeight="1" x14ac:dyDescent="0.25">
      <c r="A40" s="42"/>
      <c r="B40" s="52"/>
      <c r="C40" s="1" t="s">
        <v>11</v>
      </c>
      <c r="D40" s="35">
        <v>100</v>
      </c>
      <c r="E40" s="35">
        <v>100</v>
      </c>
      <c r="F40" s="35">
        <v>100</v>
      </c>
      <c r="G40" s="17">
        <v>29.203417132753955</v>
      </c>
      <c r="H40" s="17">
        <v>39.612507907369029</v>
      </c>
      <c r="I40" s="17">
        <v>119.46595041408692</v>
      </c>
      <c r="J40" s="18">
        <v>38.409888105364089</v>
      </c>
      <c r="K40" s="17">
        <v>28.2606268838144</v>
      </c>
      <c r="L40" s="19">
        <v>56.339545633947367</v>
      </c>
      <c r="M40" s="18">
        <v>160.15880458887827</v>
      </c>
      <c r="N40" s="17">
        <v>62.850212184439982</v>
      </c>
      <c r="O40" s="19">
        <v>86.64126146798246</v>
      </c>
      <c r="P40" s="18">
        <v>79.528649342274889</v>
      </c>
      <c r="Q40" s="17">
        <v>75.164929183775854</v>
      </c>
      <c r="R40" s="17">
        <v>60.631182038419574</v>
      </c>
      <c r="S40" s="18">
        <v>80.818099102534873</v>
      </c>
      <c r="T40" s="17">
        <v>94.372733978076567</v>
      </c>
      <c r="U40" s="17">
        <v>199.34853178423847</v>
      </c>
      <c r="V40" s="18">
        <v>8.7113564576922631</v>
      </c>
      <c r="W40" s="17">
        <v>85.169836883130117</v>
      </c>
      <c r="X40" s="17">
        <v>139.43396229622701</v>
      </c>
    </row>
    <row r="44" spans="1:24" x14ac:dyDescent="0.2">
      <c r="G44" s="27"/>
    </row>
  </sheetData>
  <sortState xmlns:xlrd2="http://schemas.microsoft.com/office/spreadsheetml/2017/richdata2" ref="A5:X40">
    <sortCondition ref="C5:C40"/>
    <sortCondition ref="D5:D40"/>
  </sortState>
  <mergeCells count="23">
    <mergeCell ref="P5:R5"/>
    <mergeCell ref="S5:U5"/>
    <mergeCell ref="A1:XFD1"/>
    <mergeCell ref="D3:F4"/>
    <mergeCell ref="G4:L4"/>
    <mergeCell ref="M4:R4"/>
    <mergeCell ref="S4:X4"/>
    <mergeCell ref="V5:X5"/>
    <mergeCell ref="A26:A40"/>
    <mergeCell ref="A9:A23"/>
    <mergeCell ref="B9:B12"/>
    <mergeCell ref="B13:B14"/>
    <mergeCell ref="B15:B17"/>
    <mergeCell ref="B18:B20"/>
    <mergeCell ref="B21:B23"/>
    <mergeCell ref="B26:B29"/>
    <mergeCell ref="B30:B31"/>
    <mergeCell ref="B32:B34"/>
    <mergeCell ref="B35:B37"/>
    <mergeCell ref="B38:B40"/>
    <mergeCell ref="G5:I5"/>
    <mergeCell ref="J5:L5"/>
    <mergeCell ref="M5: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Mean + S.E.M.</vt:lpstr>
      <vt:lpstr>Single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Permann, Stephan</dc:creator>
  <cp:lastModifiedBy>Koeberle, Andreas (andreas.koeberle@uni-graz.at)</cp:lastModifiedBy>
  <dcterms:created xsi:type="dcterms:W3CDTF">2023-03-31T12:14:12Z</dcterms:created>
  <dcterms:modified xsi:type="dcterms:W3CDTF">2025-05-11T08:35:57Z</dcterms:modified>
</cp:coreProperties>
</file>