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reitzjd/Library/CloudStorage/OneDrive-NationalInstitutesofHealth/GIP GLP1 SUDs project/June 2025 Revision/"/>
    </mc:Choice>
  </mc:AlternateContent>
  <xr:revisionPtr revIDLastSave="0" documentId="13_ncr:1_{3C703539-F61F-6F47-ADC1-8F742EF6513F}" xr6:coauthVersionLast="47" xr6:coauthVersionMax="47" xr10:uidLastSave="{00000000-0000-0000-0000-000000000000}"/>
  <bookViews>
    <workbookView xWindow="0" yWindow="740" windowWidth="30240" windowHeight="18900" firstSheet="6" activeTab="10" xr2:uid="{27B9BCDA-D365-5449-B944-805119F0FE50}"/>
  </bookViews>
  <sheets>
    <sheet name="S1 Data Sources" sheetId="1" r:id="rId1"/>
    <sheet name="S2 EUR Instruments" sheetId="16" r:id="rId2"/>
    <sheet name="S3 EUR MR (Part 1)" sheetId="17" r:id="rId3"/>
    <sheet name="S4 EUR Coloc" sheetId="21" r:id="rId4"/>
    <sheet name="S5 EAF Comparison" sheetId="24" r:id="rId5"/>
    <sheet name="S6 EUR MR (Part 2)" sheetId="22" r:id="rId6"/>
    <sheet name="S7 EUR MR (Part 3)" sheetId="20" r:id="rId7"/>
    <sheet name="S8 EUR MR (Part 4)" sheetId="18" r:id="rId8"/>
    <sheet name="S9 EUR MR on CAD" sheetId="23" r:id="rId9"/>
    <sheet name="S10 Mediation " sheetId="14" r:id="rId10"/>
    <sheet name="S11 EAS Instruments" sheetId="3" r:id="rId11"/>
    <sheet name="S12 EAS MR" sheetId="8" r:id="rId12"/>
    <sheet name="S13 EAS Coloc" sheetId="6" r:id="rId13"/>
    <sheet name="S14 AFR Instruments" sheetId="4" r:id="rId14"/>
    <sheet name="S15 AFR MR" sheetId="9" r:id="rId15"/>
    <sheet name="S16 AFR coloc" sheetId="7"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8" i="21" l="1"/>
  <c r="W90" i="21"/>
  <c r="W102" i="21"/>
  <c r="W92" i="21"/>
  <c r="W94" i="21"/>
  <c r="W95" i="21"/>
  <c r="W99" i="21"/>
  <c r="W100" i="21"/>
  <c r="W104" i="21"/>
  <c r="W105" i="21"/>
  <c r="W109" i="21"/>
  <c r="W110" i="21"/>
  <c r="W28" i="21"/>
  <c r="W29" i="21"/>
  <c r="W30" i="21"/>
  <c r="W31" i="21"/>
  <c r="W23" i="21"/>
  <c r="W24" i="21"/>
  <c r="W25" i="21"/>
  <c r="W26" i="21"/>
  <c r="W14" i="21"/>
  <c r="W15" i="21"/>
  <c r="W16" i="21"/>
  <c r="W13" i="21"/>
  <c r="M88" i="21" l="1"/>
  <c r="M86" i="21"/>
  <c r="M84" i="21"/>
  <c r="M83" i="21"/>
  <c r="M82" i="21"/>
  <c r="M81" i="21"/>
  <c r="M78" i="21"/>
  <c r="M77" i="21"/>
  <c r="M74" i="21"/>
  <c r="M73" i="21"/>
  <c r="M71" i="21"/>
  <c r="M69" i="21"/>
  <c r="M68" i="21"/>
  <c r="M67" i="21"/>
  <c r="M66" i="21"/>
  <c r="M63" i="21"/>
  <c r="M62" i="21"/>
  <c r="M61" i="21"/>
  <c r="M60" i="21"/>
  <c r="M58" i="21"/>
  <c r="M57" i="21"/>
  <c r="M55" i="21"/>
  <c r="M54" i="21"/>
  <c r="M52" i="21"/>
  <c r="M51" i="21"/>
  <c r="M49" i="21"/>
  <c r="M48" i="21"/>
  <c r="M47" i="21"/>
  <c r="M46" i="21"/>
  <c r="M44" i="21"/>
  <c r="M43" i="21"/>
  <c r="M42" i="21"/>
  <c r="M41" i="21"/>
  <c r="M39" i="21"/>
  <c r="M38" i="21"/>
  <c r="M37" i="21"/>
  <c r="M36" i="21"/>
  <c r="M33" i="21"/>
  <c r="M32" i="21"/>
  <c r="M29" i="21"/>
  <c r="M27" i="21"/>
  <c r="M24" i="21"/>
  <c r="M23" i="21"/>
  <c r="M16" i="21"/>
  <c r="M14" i="21"/>
  <c r="M13" i="21"/>
  <c r="G44" i="1"/>
  <c r="G45" i="1"/>
  <c r="I21" i="14" l="1"/>
  <c r="H21" i="14"/>
  <c r="K21" i="14" s="1"/>
  <c r="G21" i="14"/>
  <c r="J21" i="14" s="1"/>
  <c r="I20" i="14"/>
  <c r="H20" i="14"/>
  <c r="K20" i="14" s="1"/>
  <c r="G20" i="14"/>
  <c r="J20" i="14" s="1"/>
  <c r="K19" i="14"/>
  <c r="I19" i="14"/>
  <c r="H19" i="14"/>
  <c r="G19" i="14"/>
  <c r="J19" i="14" s="1"/>
  <c r="I18" i="14"/>
  <c r="H18" i="14"/>
  <c r="K18" i="14" s="1"/>
  <c r="G18" i="14"/>
  <c r="J18" i="14" s="1"/>
  <c r="J17" i="14"/>
  <c r="I17" i="14"/>
  <c r="H17" i="14"/>
  <c r="K17" i="14" s="1"/>
  <c r="G17" i="14"/>
  <c r="M49" i="9" l="1"/>
  <c r="M50" i="9"/>
  <c r="M51" i="9"/>
  <c r="M52" i="9"/>
  <c r="M53" i="9"/>
  <c r="M54" i="9"/>
  <c r="M55" i="9"/>
  <c r="M56" i="9"/>
  <c r="M57" i="9"/>
  <c r="M58" i="9"/>
  <c r="M59" i="9"/>
  <c r="M60" i="9"/>
  <c r="M61" i="9"/>
  <c r="M62" i="9"/>
  <c r="M63" i="9"/>
  <c r="M48" i="9"/>
  <c r="M28" i="9"/>
  <c r="M27" i="9"/>
  <c r="M26" i="9"/>
  <c r="M25" i="9"/>
  <c r="M24" i="9"/>
  <c r="M23" i="9"/>
  <c r="M22" i="9"/>
  <c r="M20" i="9"/>
  <c r="M19" i="9"/>
  <c r="M6" i="9"/>
  <c r="M7" i="9"/>
  <c r="M8" i="9"/>
  <c r="M9" i="9"/>
  <c r="M10" i="9"/>
  <c r="M11" i="9"/>
  <c r="M12" i="9"/>
  <c r="M13" i="9"/>
  <c r="M14" i="9"/>
  <c r="M15" i="9"/>
  <c r="M16" i="9"/>
  <c r="M17" i="9"/>
  <c r="M5" i="9"/>
  <c r="N32" i="8"/>
  <c r="N33" i="8"/>
  <c r="N34" i="8"/>
  <c r="N31" i="8"/>
  <c r="N30" i="8"/>
  <c r="N29" i="8"/>
  <c r="N28" i="8"/>
  <c r="N27" i="8"/>
  <c r="N26" i="8"/>
  <c r="N25" i="8"/>
  <c r="N6" i="8"/>
  <c r="N7" i="8"/>
  <c r="N8" i="8"/>
  <c r="N9" i="8"/>
  <c r="N10" i="8"/>
  <c r="N11" i="8"/>
  <c r="N5" i="8"/>
  <c r="L63" i="9" l="1"/>
  <c r="O63" i="9" s="1"/>
  <c r="K63" i="9"/>
  <c r="N63" i="9" s="1"/>
  <c r="L62" i="9"/>
  <c r="O62" i="9" s="1"/>
  <c r="K62" i="9"/>
  <c r="N62" i="9" s="1"/>
  <c r="L61" i="9"/>
  <c r="O61" i="9" s="1"/>
  <c r="K61" i="9"/>
  <c r="N61" i="9" s="1"/>
  <c r="L60" i="9"/>
  <c r="O60" i="9" s="1"/>
  <c r="K60" i="9"/>
  <c r="N60" i="9" s="1"/>
  <c r="L59" i="9"/>
  <c r="O59" i="9" s="1"/>
  <c r="K59" i="9"/>
  <c r="N59" i="9" s="1"/>
  <c r="L58" i="9"/>
  <c r="O58" i="9" s="1"/>
  <c r="K58" i="9"/>
  <c r="N58" i="9" s="1"/>
  <c r="L57" i="9"/>
  <c r="O57" i="9" s="1"/>
  <c r="K57" i="9"/>
  <c r="N57" i="9" s="1"/>
  <c r="L56" i="9"/>
  <c r="O56" i="9" s="1"/>
  <c r="K56" i="9"/>
  <c r="N56" i="9" s="1"/>
  <c r="L55" i="9"/>
  <c r="O55" i="9" s="1"/>
  <c r="K55" i="9"/>
  <c r="N55" i="9" s="1"/>
  <c r="L54" i="9"/>
  <c r="O54" i="9" s="1"/>
  <c r="K54" i="9"/>
  <c r="N54" i="9" s="1"/>
  <c r="L53" i="9"/>
  <c r="O53" i="9" s="1"/>
  <c r="K53" i="9"/>
  <c r="N53" i="9" s="1"/>
  <c r="L52" i="9"/>
  <c r="O52" i="9" s="1"/>
  <c r="K52" i="9"/>
  <c r="N52" i="9" s="1"/>
  <c r="L51" i="9"/>
  <c r="O51" i="9" s="1"/>
  <c r="K51" i="9"/>
  <c r="N51" i="9" s="1"/>
  <c r="L50" i="9"/>
  <c r="O50" i="9" s="1"/>
  <c r="K50" i="9"/>
  <c r="N50" i="9" s="1"/>
  <c r="L49" i="9"/>
  <c r="O49" i="9" s="1"/>
  <c r="K49" i="9"/>
  <c r="N49" i="9" s="1"/>
  <c r="L48" i="9"/>
  <c r="O48" i="9" s="1"/>
  <c r="K48" i="9"/>
  <c r="N48" i="9" s="1"/>
  <c r="L45" i="9"/>
  <c r="K45" i="9"/>
  <c r="L44" i="9"/>
  <c r="K44" i="9"/>
  <c r="L43" i="9"/>
  <c r="K43" i="9"/>
  <c r="L42" i="9"/>
  <c r="K42" i="9"/>
  <c r="L41" i="9"/>
  <c r="K41" i="9"/>
  <c r="L40" i="9"/>
  <c r="K40" i="9"/>
  <c r="L39" i="9"/>
  <c r="K39" i="9"/>
  <c r="L38" i="9"/>
  <c r="K38" i="9"/>
  <c r="L37" i="9"/>
  <c r="K37" i="9"/>
  <c r="L36" i="9"/>
  <c r="K36" i="9"/>
  <c r="L35" i="9"/>
  <c r="K35" i="9"/>
  <c r="L34" i="9"/>
  <c r="K34" i="9"/>
  <c r="L33" i="9"/>
  <c r="K33" i="9"/>
  <c r="L32" i="9"/>
  <c r="K32" i="9"/>
  <c r="L31" i="9"/>
  <c r="K31" i="9"/>
  <c r="L30" i="9"/>
  <c r="K30" i="9"/>
  <c r="L28" i="9"/>
  <c r="O28" i="9" s="1"/>
  <c r="K28" i="9"/>
  <c r="N28" i="9" s="1"/>
  <c r="L27" i="9"/>
  <c r="O27" i="9" s="1"/>
  <c r="K27" i="9"/>
  <c r="N27" i="9" s="1"/>
  <c r="L26" i="9"/>
  <c r="O26" i="9" s="1"/>
  <c r="K26" i="9"/>
  <c r="N26" i="9" s="1"/>
  <c r="L25" i="9"/>
  <c r="O25" i="9" s="1"/>
  <c r="K25" i="9"/>
  <c r="N25" i="9" s="1"/>
  <c r="L24" i="9"/>
  <c r="O24" i="9" s="1"/>
  <c r="K24" i="9"/>
  <c r="N24" i="9" s="1"/>
  <c r="L23" i="9"/>
  <c r="O23" i="9" s="1"/>
  <c r="K23" i="9"/>
  <c r="N23" i="9" s="1"/>
  <c r="L22" i="9"/>
  <c r="O22" i="9" s="1"/>
  <c r="K22" i="9"/>
  <c r="N22" i="9" s="1"/>
  <c r="L20" i="9"/>
  <c r="O20" i="9" s="1"/>
  <c r="K20" i="9"/>
  <c r="N20" i="9" s="1"/>
  <c r="L19" i="9"/>
  <c r="O19" i="9" s="1"/>
  <c r="K19" i="9"/>
  <c r="N19" i="9" s="1"/>
  <c r="L17" i="9"/>
  <c r="O17" i="9" s="1"/>
  <c r="K17" i="9"/>
  <c r="N17" i="9" s="1"/>
  <c r="L16" i="9"/>
  <c r="O16" i="9" s="1"/>
  <c r="K16" i="9"/>
  <c r="N16" i="9" s="1"/>
  <c r="L15" i="9"/>
  <c r="O15" i="9" s="1"/>
  <c r="K15" i="9"/>
  <c r="N15" i="9" s="1"/>
  <c r="L14" i="9"/>
  <c r="O14" i="9" s="1"/>
  <c r="K14" i="9"/>
  <c r="N14" i="9" s="1"/>
  <c r="L13" i="9"/>
  <c r="O13" i="9" s="1"/>
  <c r="K13" i="9"/>
  <c r="N13" i="9" s="1"/>
  <c r="L12" i="9"/>
  <c r="O12" i="9" s="1"/>
  <c r="K12" i="9"/>
  <c r="N12" i="9" s="1"/>
  <c r="L11" i="9"/>
  <c r="O11" i="9" s="1"/>
  <c r="K11" i="9"/>
  <c r="N11" i="9" s="1"/>
  <c r="L10" i="9"/>
  <c r="O10" i="9" s="1"/>
  <c r="K10" i="9"/>
  <c r="N10" i="9" s="1"/>
  <c r="L9" i="9"/>
  <c r="O9" i="9" s="1"/>
  <c r="K9" i="9"/>
  <c r="N9" i="9" s="1"/>
  <c r="L8" i="9"/>
  <c r="O8" i="9" s="1"/>
  <c r="K8" i="9"/>
  <c r="N8" i="9" s="1"/>
  <c r="L7" i="9"/>
  <c r="O7" i="9" s="1"/>
  <c r="K7" i="9"/>
  <c r="N7" i="9" s="1"/>
  <c r="L6" i="9"/>
  <c r="O6" i="9" s="1"/>
  <c r="K6" i="9"/>
  <c r="N6" i="9" s="1"/>
  <c r="L5" i="9"/>
  <c r="O5" i="9" s="1"/>
  <c r="K5" i="9"/>
  <c r="N5" i="9" s="1"/>
  <c r="M34" i="8"/>
  <c r="P34" i="8" s="1"/>
  <c r="L34" i="8"/>
  <c r="O34" i="8" s="1"/>
  <c r="M33" i="8"/>
  <c r="P33" i="8" s="1"/>
  <c r="L33" i="8"/>
  <c r="O33" i="8" s="1"/>
  <c r="M32" i="8"/>
  <c r="P32" i="8" s="1"/>
  <c r="L32" i="8"/>
  <c r="O32" i="8" s="1"/>
  <c r="M31" i="8"/>
  <c r="P31" i="8" s="1"/>
  <c r="L31" i="8"/>
  <c r="O31" i="8" s="1"/>
  <c r="M30" i="8"/>
  <c r="P30" i="8" s="1"/>
  <c r="L30" i="8"/>
  <c r="O30" i="8" s="1"/>
  <c r="M29" i="8"/>
  <c r="P29" i="8" s="1"/>
  <c r="L29" i="8"/>
  <c r="O29" i="8" s="1"/>
  <c r="M28" i="8"/>
  <c r="P28" i="8" s="1"/>
  <c r="L28" i="8"/>
  <c r="O28" i="8" s="1"/>
  <c r="M27" i="8"/>
  <c r="P27" i="8" s="1"/>
  <c r="L27" i="8"/>
  <c r="O27" i="8" s="1"/>
  <c r="M26" i="8"/>
  <c r="P26" i="8" s="1"/>
  <c r="L26" i="8"/>
  <c r="O26" i="8" s="1"/>
  <c r="M25" i="8"/>
  <c r="P25" i="8" s="1"/>
  <c r="L25" i="8"/>
  <c r="O25" i="8" s="1"/>
  <c r="M22" i="8"/>
  <c r="L22" i="8"/>
  <c r="M21" i="8"/>
  <c r="L21" i="8"/>
  <c r="M20" i="8"/>
  <c r="L20" i="8"/>
  <c r="M19" i="8"/>
  <c r="L19" i="8"/>
  <c r="M18" i="8"/>
  <c r="L18" i="8"/>
  <c r="M17" i="8"/>
  <c r="L17" i="8"/>
  <c r="M16" i="8"/>
  <c r="L16" i="8"/>
  <c r="M15" i="8"/>
  <c r="L15" i="8"/>
  <c r="M14" i="8"/>
  <c r="L14" i="8"/>
  <c r="M13" i="8"/>
  <c r="L13" i="8"/>
  <c r="M11" i="8"/>
  <c r="P11" i="8" s="1"/>
  <c r="L11" i="8"/>
  <c r="O11" i="8" s="1"/>
  <c r="M5" i="8"/>
  <c r="P5" i="8" s="1"/>
  <c r="L5" i="8"/>
  <c r="O5" i="8" s="1"/>
  <c r="M10" i="8"/>
  <c r="P10" i="8" s="1"/>
  <c r="L10" i="8"/>
  <c r="O10" i="8" s="1"/>
  <c r="M9" i="8"/>
  <c r="P9" i="8" s="1"/>
  <c r="L9" i="8"/>
  <c r="O9" i="8" s="1"/>
  <c r="M8" i="8"/>
  <c r="P8" i="8" s="1"/>
  <c r="L8" i="8"/>
  <c r="O8" i="8" s="1"/>
  <c r="M7" i="8"/>
  <c r="P7" i="8" s="1"/>
  <c r="L7" i="8"/>
  <c r="O7" i="8" s="1"/>
  <c r="M6" i="8"/>
  <c r="P6" i="8" s="1"/>
  <c r="L6" i="8"/>
  <c r="O6" i="8" s="1"/>
  <c r="N6" i="4"/>
  <c r="K6" i="4"/>
  <c r="O6" i="4" s="1"/>
  <c r="N5" i="4"/>
  <c r="K5" i="4"/>
  <c r="O5" i="4" s="1"/>
  <c r="N4" i="4"/>
  <c r="K4" i="4"/>
  <c r="O4" i="4" s="1"/>
  <c r="N15" i="4"/>
  <c r="K15" i="4"/>
  <c r="O15" i="4" s="1"/>
  <c r="N14" i="4"/>
  <c r="K14" i="4"/>
  <c r="O14" i="4" s="1"/>
  <c r="N13" i="4"/>
  <c r="K13" i="4"/>
  <c r="O13" i="4" s="1"/>
  <c r="N12" i="4"/>
  <c r="K12" i="4"/>
  <c r="O12" i="4" s="1"/>
  <c r="N11" i="4"/>
  <c r="K11" i="4"/>
  <c r="O11" i="4" s="1"/>
  <c r="N10" i="4"/>
  <c r="K10" i="4"/>
  <c r="O10" i="4" s="1"/>
  <c r="N9" i="4"/>
  <c r="K9" i="4"/>
  <c r="O9" i="4" s="1"/>
  <c r="N8" i="4"/>
  <c r="K8" i="4"/>
  <c r="O8" i="4" s="1"/>
  <c r="N7" i="4"/>
  <c r="K7" i="4"/>
  <c r="O7" i="4" s="1"/>
  <c r="O15" i="3"/>
  <c r="N15" i="3"/>
  <c r="K15" i="3"/>
  <c r="O14" i="3"/>
  <c r="N14" i="3"/>
  <c r="K14" i="3"/>
  <c r="O13" i="3"/>
  <c r="N13" i="3"/>
  <c r="K13" i="3"/>
  <c r="O12" i="3"/>
  <c r="N12" i="3"/>
  <c r="K12" i="3"/>
  <c r="O11" i="3"/>
  <c r="N11" i="3"/>
  <c r="K11" i="3"/>
  <c r="O10" i="3"/>
  <c r="N10" i="3"/>
  <c r="K10" i="3"/>
  <c r="O9" i="3"/>
  <c r="N9" i="3"/>
  <c r="K9" i="3"/>
  <c r="O8" i="3"/>
  <c r="N8" i="3"/>
  <c r="K8" i="3"/>
  <c r="O7" i="3"/>
  <c r="N7" i="3"/>
  <c r="K7" i="3"/>
  <c r="O6" i="3"/>
  <c r="N6" i="3"/>
  <c r="K6" i="3"/>
  <c r="O5" i="3"/>
  <c r="N5" i="3"/>
  <c r="K5" i="3"/>
  <c r="O4" i="3"/>
  <c r="N4" i="3"/>
  <c r="K4" i="3"/>
  <c r="G71" i="1"/>
  <c r="F50" i="1"/>
  <c r="F49" i="1"/>
  <c r="D48" i="1"/>
</calcChain>
</file>

<file path=xl/sharedStrings.xml><?xml version="1.0" encoding="utf-8"?>
<sst xmlns="http://schemas.openxmlformats.org/spreadsheetml/2006/main" count="19644" uniqueCount="575">
  <si>
    <t>Supplementary Table 1.  Data sources</t>
  </si>
  <si>
    <t>Consortium / Project</t>
  </si>
  <si>
    <t>Trait</t>
  </si>
  <si>
    <t>Ancestry</t>
  </si>
  <si>
    <t>Sample size</t>
  </si>
  <si>
    <t>N cases</t>
  </si>
  <si>
    <t>Neff</t>
  </si>
  <si>
    <t>N control</t>
  </si>
  <si>
    <t>Reference</t>
  </si>
  <si>
    <t>Link</t>
  </si>
  <si>
    <t>Notes</t>
  </si>
  <si>
    <t>EUROPEAN ANCESTRY</t>
  </si>
  <si>
    <t>GLP-1R and GIPR Instrumentation</t>
  </si>
  <si>
    <t>UK Biobank and GIANT</t>
  </si>
  <si>
    <t>Body Mass Index</t>
  </si>
  <si>
    <t>European</t>
  </si>
  <si>
    <t>NA</t>
  </si>
  <si>
    <t>Pulit SL, Stoneman C, Morris AP, et al. Meta-analysis of genome-wide association studies for body fat distribution in 694 649 individuals of European ancestry. Hum Mol Genet. 2019 Jan 1;28(1):166-174. doi: 10.1093/hmg/ddy327. PMID: 30239722; PMCID: PMC6298238.</t>
  </si>
  <si>
    <t>https://github.com/lindgrengroup/fatdistnGWAS</t>
  </si>
  <si>
    <t>Neale Lab/ UKB</t>
  </si>
  <si>
    <t xml:space="preserve">Glycated Hemoglobin </t>
  </si>
  <si>
    <t>Neale-Lab. UK Biobank GWAS, &lt;http://www.nealelab.is/uk-biobank/&gt; (2018).</t>
  </si>
  <si>
    <t>https://gwas.mrcieu.ac.uk/ukb-d-30750_irnt</t>
  </si>
  <si>
    <t xml:space="preserve">MetaBrain Consortium </t>
  </si>
  <si>
    <t>GLP1R and GIPR brain expression (Cortex)</t>
  </si>
  <si>
    <r>
      <t>de Klein, N., Tsai, E.A., Vochteloo, M. </t>
    </r>
    <r>
      <rPr>
        <i/>
        <sz val="10"/>
        <rFont val="Arial"/>
        <family val="2"/>
      </rPr>
      <t>et al.</t>
    </r>
    <r>
      <rPr>
        <sz val="10"/>
        <rFont val="Arial"/>
        <family val="2"/>
      </rPr>
      <t> Brain expression quantitative trait locus and network analyses reveal downstream effects and putative drivers for brain-related diseases. </t>
    </r>
    <r>
      <rPr>
        <i/>
        <sz val="10"/>
        <rFont val="Arial"/>
        <family val="2"/>
      </rPr>
      <t>Nat Genet</t>
    </r>
    <r>
      <rPr>
        <sz val="10"/>
        <rFont val="Arial"/>
        <family val="2"/>
      </rPr>
      <t> </t>
    </r>
    <r>
      <rPr>
        <b/>
        <sz val="10"/>
        <rFont val="Arial"/>
        <family val="2"/>
      </rPr>
      <t>55</t>
    </r>
    <r>
      <rPr>
        <sz val="10"/>
        <rFont val="Arial"/>
        <family val="2"/>
      </rPr>
      <t>, 377–388 (2023). https://doi.org/10.1038/s41588-023-01300-6</t>
    </r>
  </si>
  <si>
    <t>https://www.metabrain.nl/cis-eqtls.html</t>
  </si>
  <si>
    <t>Liver Outcomes</t>
  </si>
  <si>
    <t>FinnGen Freeze 11</t>
  </si>
  <si>
    <t>Alcoholic liver disease</t>
  </si>
  <si>
    <r>
      <t>Kurki, M.I., Karjalainen, J., Palta, P. </t>
    </r>
    <r>
      <rPr>
        <i/>
        <sz val="10"/>
        <color theme="1"/>
        <rFont val="Arial"/>
        <family val="2"/>
      </rPr>
      <t>et al.</t>
    </r>
    <r>
      <rPr>
        <sz val="10"/>
        <color theme="1"/>
        <rFont val="Arial"/>
        <family val="2"/>
      </rPr>
      <t> FinnGen provides genetic insights from a well-phenotyped isolated population. </t>
    </r>
    <r>
      <rPr>
        <i/>
        <sz val="10"/>
        <color theme="1"/>
        <rFont val="Arial"/>
        <family val="2"/>
      </rPr>
      <t>Nature</t>
    </r>
    <r>
      <rPr>
        <sz val="10"/>
        <color theme="1"/>
        <rFont val="Arial"/>
        <family val="2"/>
      </rPr>
      <t> 613, 508–518 (2023). </t>
    </r>
  </si>
  <si>
    <t>https://r11.finngen.fi/pheno/K11_ALCOLIV</t>
  </si>
  <si>
    <t>Multi-trait GWAS of NAFLD and liver fat proton density fat fraction (LPDFF %)</t>
  </si>
  <si>
    <t>UK Biobank</t>
  </si>
  <si>
    <t>Non-alcoholic fatty liver disease - liver proton density fat fraction (MTAG GWAS)</t>
  </si>
  <si>
    <t>Ghodsian N, Abner E, Emdin CA, Gobeil É, Taba N, Haas ME, Perrot N, Manikpurage HD, Gagnon É, Bourgault J, St-Amand A, Couture C, Mitchell PL, Bossé Y, Mathieu P, Vohl MC, Tchernof A, Thériault S, Khera AV, Esko T, Arsenault BJ. Electronic health record-based genome-wide meta-analysis provides insights on the genetic architecture of non-alcoholic fatty liver disease. Cell Rep Med. 2021 Nov 3;2(11):100437. doi: 10.1016/j.xcrm.2021.100437. PMID: 34841290; PMCID: PMC8606899.</t>
  </si>
  <si>
    <t>https://pubmed.ncbi.nlm.nih.gov/34841290/</t>
  </si>
  <si>
    <r>
      <t>van der Meer, D., Gurholt, T.P., Sønderby, I.E. </t>
    </r>
    <r>
      <rPr>
        <i/>
        <sz val="10"/>
        <color rgb="FF222222"/>
        <rFont val="Arial"/>
        <family val="2"/>
      </rPr>
      <t>et al.</t>
    </r>
    <r>
      <rPr>
        <sz val="10"/>
        <color rgb="FF222222"/>
        <rFont val="Arial"/>
        <family val="2"/>
      </rPr>
      <t> The link between liver fat and cardiometabolic diseases is highlighted by genome-wide association study of MRI-derived measures of body composition. </t>
    </r>
    <r>
      <rPr>
        <i/>
        <sz val="10"/>
        <color rgb="FF222222"/>
        <rFont val="Arial"/>
        <family val="2"/>
      </rPr>
      <t>Commun Biol</t>
    </r>
    <r>
      <rPr>
        <sz val="10"/>
        <color rgb="FF222222"/>
        <rFont val="Arial"/>
        <family val="2"/>
      </rPr>
      <t> </t>
    </r>
    <r>
      <rPr>
        <b/>
        <sz val="10"/>
        <color rgb="FF222222"/>
        <rFont val="Arial"/>
        <family val="2"/>
      </rPr>
      <t>5</t>
    </r>
    <r>
      <rPr>
        <sz val="10"/>
        <color rgb="FF222222"/>
        <rFont val="Arial"/>
        <family val="2"/>
      </rPr>
      <t>, 1271 (2022).</t>
    </r>
  </si>
  <si>
    <t>https://ftp.ebi.ac.uk/pub/databases/gwas/summary_statistics/GCST90267001-GCST90268000/GCST90267352/</t>
  </si>
  <si>
    <t>Alanine aminotransferase levels (ebi-a-GCST90025979)</t>
  </si>
  <si>
    <t>Barton AR, Sherman MA, Mukamel RE, Loh PR. Whole-exome imputation within UK Biobank powers rare coding variant association and fine-mapping analyses. Nat Genet. 2021 Aug;53(8):1260-1269. doi: 10.1038/s41588-021-00892-1. Epub 2021 Jul 5. PMID: 34226706; PMCID: PMC8349845.</t>
  </si>
  <si>
    <t>https://www.ebi.ac.uk/gwas/studies/GCST90025979</t>
  </si>
  <si>
    <t>Alkaline phosphatase levels (UKB data field 30610) (ebi-a-GCST90013991)</t>
  </si>
  <si>
    <t>Mbatchou, J., Barnard, L., Backman, J. et al. Computationally efficient whole-genome regression for quantitative and binary traits. Nat Genet 53, 1097–1103 (2021). https://doi.org/10.1038/s41588-021-00870-7</t>
  </si>
  <si>
    <t>https://gwas.mrcieu.ac.uk/datasets/ebi-a-GCST90013991/</t>
  </si>
  <si>
    <t>Gamma glutamyl transpeptidase (ebi-a-GCST90018954)</t>
  </si>
  <si>
    <t>Sakaue S, Kanai M, Tanigawa Y, Karjalainen J, Kurki M, Koshiba S, Narita A, Konuma T, Yamamoto K, Akiyama M, Ishigaki K, Suzuki A, Suzuki K, Obara W, Yamaji K, Takahashi K, Asai S, Takahashi Y, Suzuki T, Shinozaki N, Yamaguchi H, Minami S, Murayama S, Yoshimori K, Nagayama S, Obata D, Higashiyama M, Masumoto A, Koretsune Y; FinnGen; Ito K, Terao C, Yamauchi T, Komuro I, Kadowaki T, Tamiya G, Yamamoto M, Nakamura Y, Kubo M, Murakami Y, Yamamoto K, Kamatani Y, Palotie A, Rivas MA, Daly MJ, Matsuda K, Okada Y. A cross-population atlas of genetic associations for 220 human phenotypes. Nat Genet. 2021 Oct;53(10):1415-1424. doi: 10.1038/s41588-021-00931-x. Epub 2021 Sep 30. PMID: 34594039.</t>
  </si>
  <si>
    <t>https://www.ebi.ac.uk/gwas/studies/GCST90018954</t>
  </si>
  <si>
    <t xml:space="preserve">Aspartate aminotransferase levels (ebi-a-GCST90025980) </t>
  </si>
  <si>
    <t>Gelernter Lab</t>
  </si>
  <si>
    <t>Tobacco use disorder</t>
  </si>
  <si>
    <t>Toikumo, S., Jennings, M.V., Pham, B.K. et al. Multi-ancestry meta-analysis of tobacco use disorder identifies 461 potential risk genes and reveals associations with multiple health outcomes. Nat Hum Behav 8, 1177–1193 (2024). https://doi.org/10.1038/s41562-024-01851-6</t>
  </si>
  <si>
    <t>https://www.nature.com/articles/s41562-024-01851-6</t>
  </si>
  <si>
    <t>Problematic alcohol use</t>
  </si>
  <si>
    <r>
      <t>Zhou, H., Kember, R.L., Deak, J.D. </t>
    </r>
    <r>
      <rPr>
        <i/>
        <sz val="10"/>
        <color rgb="FF222222"/>
        <rFont val="Arial"/>
        <family val="2"/>
      </rPr>
      <t>et al.</t>
    </r>
    <r>
      <rPr>
        <sz val="10"/>
        <color rgb="FF222222"/>
        <rFont val="Arial"/>
        <family val="2"/>
      </rPr>
      <t> Multi-ancestry study of the genetics of problematic alcohol use in over 1 million individuals. </t>
    </r>
    <r>
      <rPr>
        <i/>
        <sz val="10"/>
        <color rgb="FF222222"/>
        <rFont val="Arial"/>
        <family val="2"/>
      </rPr>
      <t>Nat Med</t>
    </r>
    <r>
      <rPr>
        <sz val="10"/>
        <color rgb="FF222222"/>
        <rFont val="Arial"/>
        <family val="2"/>
      </rPr>
      <t> </t>
    </r>
    <r>
      <rPr>
        <b/>
        <sz val="10"/>
        <color rgb="FF222222"/>
        <rFont val="Arial"/>
        <family val="2"/>
      </rPr>
      <t>29</t>
    </r>
    <r>
      <rPr>
        <sz val="10"/>
        <color rgb="FF222222"/>
        <rFont val="Arial"/>
        <family val="2"/>
      </rPr>
      <t>, 3184–3192 (2023).</t>
    </r>
  </si>
  <si>
    <t>https://medicine.yale.edu/lab/gelernter/stats/</t>
  </si>
  <si>
    <t xml:space="preserve">MVP, UKB, FinnGen DF5, iPSYCH, PGC, Yale-Penn 3, QIMR Berghofer, </t>
  </si>
  <si>
    <t>Cannabis use disorder</t>
  </si>
  <si>
    <r>
      <t>Levey, D. F., Galimberti, M., Deak, J. D., et al. (2023). Multi-ancestry genome-wide association study of cannabis use disorder yields insight into disease biology and public health implications. </t>
    </r>
    <r>
      <rPr>
        <i/>
        <sz val="10"/>
        <color rgb="FF212121"/>
        <rFont val="Arial"/>
        <family val="2"/>
      </rPr>
      <t>Nature genetics</t>
    </r>
    <r>
      <rPr>
        <sz val="10"/>
        <color rgb="FF212121"/>
        <rFont val="Arial"/>
        <family val="2"/>
      </rPr>
      <t>, </t>
    </r>
    <r>
      <rPr>
        <i/>
        <sz val="10"/>
        <color rgb="FF212121"/>
        <rFont val="Arial"/>
        <family val="2"/>
      </rPr>
      <t>55</t>
    </r>
    <r>
      <rPr>
        <sz val="10"/>
        <color rgb="FF212121"/>
        <rFont val="Arial"/>
        <family val="2"/>
      </rPr>
      <t xml:space="preserve">(12), 2094–2103. </t>
    </r>
  </si>
  <si>
    <t xml:space="preserve">7 cohorts: PGC+deCOde, MVP, iPSYCH2, MGB, Yale-Penn3, </t>
  </si>
  <si>
    <t>Opioid use disorder</t>
  </si>
  <si>
    <r>
      <t>Deak, J.D., Zhou, H., Galimberti, M. </t>
    </r>
    <r>
      <rPr>
        <i/>
        <sz val="10"/>
        <color rgb="FF222222"/>
        <rFont val="Arial"/>
        <family val="2"/>
      </rPr>
      <t>et al.</t>
    </r>
    <r>
      <rPr>
        <sz val="10"/>
        <color rgb="FF222222"/>
        <rFont val="Arial"/>
        <family val="2"/>
      </rPr>
      <t> Genome-wide association study in individuals of European and African ancestry and multi-trait analysis of opioid use disorder identifies 19 independent genome-wide significant risk loci. </t>
    </r>
    <r>
      <rPr>
        <i/>
        <sz val="10"/>
        <color rgb="FF222222"/>
        <rFont val="Arial"/>
        <family val="2"/>
      </rPr>
      <t>Mol Psychiatry</t>
    </r>
    <r>
      <rPr>
        <sz val="10"/>
        <color rgb="FF222222"/>
        <rFont val="Arial"/>
        <family val="2"/>
      </rPr>
      <t> </t>
    </r>
    <r>
      <rPr>
        <b/>
        <sz val="10"/>
        <color rgb="FF222222"/>
        <rFont val="Arial"/>
        <family val="2"/>
      </rPr>
      <t>27</t>
    </r>
    <r>
      <rPr>
        <sz val="10"/>
        <color rgb="FF222222"/>
        <rFont val="Arial"/>
        <family val="2"/>
      </rPr>
      <t>, 3970–3979 (2022).</t>
    </r>
  </si>
  <si>
    <t>the Million Veteran Program, Psychiatric Genomics Consortium, iPSYCH, FinnGen, Partners Biobank, BioVU, and Yale-Penn 3,</t>
  </si>
  <si>
    <t>GSCAN</t>
  </si>
  <si>
    <t>Drinks per week</t>
  </si>
  <si>
    <r>
      <t>Saunders, G.R.B., Wang, X., Chen, F. </t>
    </r>
    <r>
      <rPr>
        <i/>
        <sz val="10"/>
        <color rgb="FF222222"/>
        <rFont val="Arial"/>
        <family val="2"/>
      </rPr>
      <t>et al.</t>
    </r>
    <r>
      <rPr>
        <sz val="10"/>
        <color rgb="FF222222"/>
        <rFont val="Arial"/>
        <family val="2"/>
      </rPr>
      <t> Genetic diversity fuels gene discovery for tobacco and alcohol use. </t>
    </r>
    <r>
      <rPr>
        <i/>
        <sz val="10"/>
        <color rgb="FF222222"/>
        <rFont val="Arial"/>
        <family val="2"/>
      </rPr>
      <t>Nature</t>
    </r>
    <r>
      <rPr>
        <sz val="10"/>
        <color rgb="FF222222"/>
        <rFont val="Arial"/>
        <family val="2"/>
      </rPr>
      <t> </t>
    </r>
    <r>
      <rPr>
        <b/>
        <sz val="10"/>
        <color rgb="FF222222"/>
        <rFont val="Arial"/>
        <family val="2"/>
      </rPr>
      <t>612</t>
    </r>
    <r>
      <rPr>
        <sz val="10"/>
        <color rgb="FF222222"/>
        <rFont val="Arial"/>
        <family val="2"/>
      </rPr>
      <t>, 720–724 (2022).</t>
    </r>
  </si>
  <si>
    <t>https://conservancy.umn.edu/items/91f6a003-6af2-4809-9785-53dc579dc788</t>
  </si>
  <si>
    <t>Neale Lab</t>
  </si>
  <si>
    <t>Frequency of consuming ≥ 6 alcoholic drinks per occasion</t>
  </si>
  <si>
    <t>https://gwas.mrcieu.ac.uk/datasets/ukb-a-25/</t>
  </si>
  <si>
    <t>Alcohol misuse - 6 pairings†</t>
  </si>
  <si>
    <t>{Class pairings}</t>
  </si>
  <si>
    <t>Thijssen AB 2023 UKB</t>
  </si>
  <si>
    <r>
      <t>h</t>
    </r>
    <r>
      <rPr>
        <i/>
        <vertAlign val="superscript"/>
        <sz val="10"/>
        <color rgb="FF000000"/>
        <rFont val="Arial"/>
        <family val="2"/>
      </rPr>
      <t>2</t>
    </r>
    <r>
      <rPr>
        <i/>
        <vertAlign val="subscript"/>
        <sz val="10"/>
        <color rgb="FF000000"/>
        <rFont val="Arial"/>
        <family val="2"/>
      </rPr>
      <t>SNP</t>
    </r>
    <r>
      <rPr>
        <i/>
        <sz val="10"/>
        <color rgb="FF000000"/>
        <rFont val="Arial"/>
        <family val="2"/>
      </rPr>
      <t xml:space="preserve"> observed scale (SE)</t>
    </r>
  </si>
  <si>
    <t>Covariates</t>
  </si>
  <si>
    <t xml:space="preserve">  Int-Low</t>
  </si>
  <si>
    <t>2v1</t>
  </si>
  <si>
    <t>Thijssen, A. B., Spit for Science Working Group, Dick, D. M., Posthuma, D., &amp; Savage, J. E. (2023). Investigating genetically stratified subgroups to better understand the etiology of alcohol misuse. Molecular psychiatry, 28(10), 4225–4233.</t>
  </si>
  <si>
    <t>https://ctg.cncr.nl/software/summary_statistics/</t>
  </si>
  <si>
    <t>Logistic regression model predicting membership between pairs of latent classes</t>
  </si>
  <si>
    <t>0.0307 (0.0027)</t>
  </si>
  <si>
    <t>age,sex, assessment ceter, genotyping array, 20 within-ancestry principal components</t>
  </si>
  <si>
    <t xml:space="preserve">  Heavy-Low</t>
  </si>
  <si>
    <t>3v1</t>
  </si>
  <si>
    <t>0.0256 (0.0030)</t>
  </si>
  <si>
    <t xml:space="preserve">  Broad-Low</t>
  </si>
  <si>
    <t>4v1</t>
  </si>
  <si>
    <t>0.0785 (0.0048)</t>
  </si>
  <si>
    <t xml:space="preserve">  Heavy-Int</t>
  </si>
  <si>
    <t>3v2</t>
  </si>
  <si>
    <t>0.0914 (0.0045)</t>
  </si>
  <si>
    <t xml:space="preserve">  Broad-Int</t>
  </si>
  <si>
    <t>4v2</t>
  </si>
  <si>
    <t>0.1357 (0.0060)</t>
  </si>
  <si>
    <t xml:space="preserve">  Broad-Heavy</t>
  </si>
  <si>
    <t>4v3</t>
  </si>
  <si>
    <t>0.0251 (0.0030)</t>
  </si>
  <si>
    <t>Control Outcomes</t>
  </si>
  <si>
    <t>DIAbetes Genetics Replication And Meta-analysis (DIAGRAM)</t>
  </si>
  <si>
    <t>Type 2 Diabetes</t>
  </si>
  <si>
    <r>
      <t>Suzuki, K., Hatzikotoulas, K., Southam, L. </t>
    </r>
    <r>
      <rPr>
        <i/>
        <sz val="10"/>
        <color theme="1"/>
        <rFont val="Arial"/>
        <family val="2"/>
      </rPr>
      <t>et al.</t>
    </r>
    <r>
      <rPr>
        <sz val="10"/>
        <color theme="1"/>
        <rFont val="Arial"/>
        <family val="2"/>
      </rPr>
      <t> Genetic drivers of heterogeneity in type 2 diabetes pathophysiology. </t>
    </r>
    <r>
      <rPr>
        <i/>
        <sz val="10"/>
        <color theme="1"/>
        <rFont val="Arial"/>
        <family val="2"/>
      </rPr>
      <t>Nature</t>
    </r>
    <r>
      <rPr>
        <sz val="10"/>
        <color theme="1"/>
        <rFont val="Arial"/>
        <family val="2"/>
      </rPr>
      <t> </t>
    </r>
    <r>
      <rPr>
        <b/>
        <sz val="10"/>
        <color theme="1"/>
        <rFont val="Arial"/>
        <family val="2"/>
      </rPr>
      <t>627</t>
    </r>
    <r>
      <rPr>
        <sz val="10"/>
        <color theme="1"/>
        <rFont val="Arial"/>
        <family val="2"/>
      </rPr>
      <t>, 347–357 (2024).</t>
    </r>
  </si>
  <si>
    <t>FinnGen DF11</t>
  </si>
  <si>
    <t>Obesity</t>
  </si>
  <si>
    <r>
      <t>Kurki, M.I., Karjalainen, J., Palta, P. </t>
    </r>
    <r>
      <rPr>
        <i/>
        <sz val="10"/>
        <color theme="1"/>
        <rFont val="Arial"/>
        <family val="2"/>
      </rPr>
      <t>et al.</t>
    </r>
    <r>
      <rPr>
        <sz val="10"/>
        <color theme="1"/>
        <rFont val="Arial"/>
        <family val="2"/>
      </rPr>
      <t> FinnGen provides genetic insights from a well-phenotyped isolated population. </t>
    </r>
    <r>
      <rPr>
        <i/>
        <sz val="10"/>
        <color theme="1"/>
        <rFont val="Arial"/>
        <family val="2"/>
      </rPr>
      <t>Nature</t>
    </r>
    <r>
      <rPr>
        <sz val="10"/>
        <color theme="1"/>
        <rFont val="Arial"/>
        <family val="2"/>
      </rPr>
      <t> </t>
    </r>
    <r>
      <rPr>
        <b/>
        <sz val="10"/>
        <color theme="1"/>
        <rFont val="Arial"/>
        <family val="2"/>
      </rPr>
      <t>613</t>
    </r>
    <r>
      <rPr>
        <sz val="10"/>
        <color theme="1"/>
        <rFont val="Arial"/>
        <family val="2"/>
      </rPr>
      <t>, 508–518 (2023). </t>
    </r>
  </si>
  <si>
    <t>https://www.finngen.fi/en/access_results</t>
  </si>
  <si>
    <t>EF_OBESITY, Incl. extreme obesity, also obesity due to excess calories, obesity due to other/unspecified, drug-induced obesity</t>
  </si>
  <si>
    <t>Extreme Obesity</t>
  </si>
  <si>
    <t>E4_OBESITYXTRMALV, Extreme obesity with alveolar hypoventilation</t>
  </si>
  <si>
    <r>
      <t>May-Wilson S, Matoba N, Wade KH, et al</t>
    </r>
    <r>
      <rPr>
        <i/>
        <sz val="10"/>
        <rFont val="Arial"/>
        <family val="2"/>
      </rPr>
      <t>.</t>
    </r>
    <r>
      <rPr>
        <sz val="10"/>
        <rFont val="Arial"/>
        <family val="2"/>
      </rPr>
      <t> Large-scale GWAS of food liking reveals genetic determinants and genetic correlations with distinct neurophysiological traits. </t>
    </r>
    <r>
      <rPr>
        <i/>
        <sz val="10"/>
        <rFont val="Arial"/>
        <family val="2"/>
      </rPr>
      <t>Nat Commun. 2022;</t>
    </r>
    <r>
      <rPr>
        <b/>
        <sz val="10"/>
        <rFont val="Arial"/>
        <family val="2"/>
      </rPr>
      <t>13:</t>
    </r>
    <r>
      <rPr>
        <sz val="10"/>
        <rFont val="Arial"/>
        <family val="2"/>
      </rPr>
      <t>2743.</t>
    </r>
  </si>
  <si>
    <t>https://www.nature.com/articles/s41467-022-30187-w</t>
  </si>
  <si>
    <t>EAST ASIAN ANCESTRY</t>
  </si>
  <si>
    <t>GLP-1R and GIPR Instruments</t>
  </si>
  <si>
    <t>Japan Biobank</t>
  </si>
  <si>
    <t>Japanese</t>
  </si>
  <si>
    <r>
      <t>Kanai, M., Akiyama, M., Takahashi, A. </t>
    </r>
    <r>
      <rPr>
        <i/>
        <sz val="10"/>
        <color rgb="FF222222"/>
        <rFont val="Arial"/>
        <family val="2"/>
      </rPr>
      <t>et al.</t>
    </r>
    <r>
      <rPr>
        <sz val="10"/>
        <color rgb="FF222222"/>
        <rFont val="Arial"/>
        <family val="2"/>
      </rPr>
      <t> Genetic analysis of quantitative traits in the Japanese population links cell types to complex human diseases. </t>
    </r>
    <r>
      <rPr>
        <i/>
        <sz val="10"/>
        <color rgb="FF222222"/>
        <rFont val="Arial"/>
        <family val="2"/>
      </rPr>
      <t>Nat Genet</t>
    </r>
    <r>
      <rPr>
        <sz val="10"/>
        <color rgb="FF222222"/>
        <rFont val="Arial"/>
        <family val="2"/>
      </rPr>
      <t> </t>
    </r>
    <r>
      <rPr>
        <b/>
        <sz val="10"/>
        <color rgb="FF222222"/>
        <rFont val="Arial"/>
        <family val="2"/>
      </rPr>
      <t>50</t>
    </r>
    <r>
      <rPr>
        <sz val="10"/>
        <color rgb="FF222222"/>
        <rFont val="Arial"/>
        <family val="2"/>
      </rPr>
      <t>, 390–400 (2018).</t>
    </r>
  </si>
  <si>
    <t>https://gwas.mrcieu.ac.uk/bbj-a-1</t>
  </si>
  <si>
    <t>https://gwas.mrcieu.ac.uk/bbj-a-26</t>
  </si>
  <si>
    <t>Outcomes</t>
  </si>
  <si>
    <t>Alcohol use disorder</t>
  </si>
  <si>
    <t>East Asian</t>
  </si>
  <si>
    <t>MVP EAS, Han Chinese–GSA, Thai METH–MEGA, Thai METH–GSA and Han Chinese–Cyto</t>
  </si>
  <si>
    <t>Positive control</t>
  </si>
  <si>
    <r>
      <t>Suzuki, K., Hatzikotoulas, K., Southam, L. </t>
    </r>
    <r>
      <rPr>
        <i/>
        <sz val="10"/>
        <color rgb="FF222222"/>
        <rFont val="Arial"/>
        <family val="2"/>
      </rPr>
      <t>et al.</t>
    </r>
    <r>
      <rPr>
        <sz val="10"/>
        <color rgb="FF222222"/>
        <rFont val="Arial"/>
        <family val="2"/>
      </rPr>
      <t> Genetic drivers of heterogeneity in type 2 diabetes pathophysiology. </t>
    </r>
    <r>
      <rPr>
        <i/>
        <sz val="10"/>
        <color rgb="FF222222"/>
        <rFont val="Arial"/>
        <family val="2"/>
      </rPr>
      <t>Nature</t>
    </r>
    <r>
      <rPr>
        <sz val="10"/>
        <color rgb="FF222222"/>
        <rFont val="Arial"/>
        <family val="2"/>
      </rPr>
      <t> </t>
    </r>
    <r>
      <rPr>
        <b/>
        <sz val="10"/>
        <color rgb="FF222222"/>
        <rFont val="Arial"/>
        <family val="2"/>
      </rPr>
      <t>627</t>
    </r>
    <r>
      <rPr>
        <sz val="10"/>
        <color rgb="FF222222"/>
        <rFont val="Arial"/>
        <family val="2"/>
      </rPr>
      <t>, 347–357 (2024).</t>
    </r>
  </si>
  <si>
    <t>AFRICAN AMERIAN/ AFRICAN CARIBBEAN ANCESTRY</t>
  </si>
  <si>
    <t>African American or Afro-Caribbean</t>
  </si>
  <si>
    <t>https://gwas.mrcieu.ac.uk/ukb-e-23104_AFR</t>
  </si>
  <si>
    <t>https://gwas.mrcieu.ac.uk/ukb-e-30750_AFR</t>
  </si>
  <si>
    <t>African</t>
  </si>
  <si>
    <t>3 cohorts: PGC, MVP, Yale-Penn 3</t>
  </si>
  <si>
    <t>Notes. MRC IEU Open GWAS ID provided when GWAS downloaded from MRC IEU. Lyon M,  Andrews J, Elsworth B, Gaunt TR, Hemani G, Marcora E. The variant call format provides efficient and robust storage of GWAS summary statistics. bioRxiv 2020.05.29.115824</t>
  </si>
  <si>
    <t>The FinnGen study is a large-scale genomics initiative that has analyzed over 500,000 Finnish biobank samples and correlated genetic variation with health data to understand disease mechanisms and predispositions. The project is a collaboration between research organisations and biobanks within Finland and international industry partners.</t>
  </si>
  <si>
    <t>† Class 1 ("Low" or “low risk”, with relatively low levels of alcohol consumption or problems and other disorders; Class 2 ("Int" or “internalizing—light/non-drinkers”, with lowest amount of consumption and alcohol problems (includes former drinkers, also abstainers) also high scores on  internalizing psychopathology traits; Class 3 (“Heavy” or “heavy alcohol use—low impairment”,with high endorsement of consumption and binge drinking, without high levels AUDs or self-reported addiction, nor elevated levels of internalizing/ externalizing problems;  Class 4 ("Broad" or “broad high risk”, “Broad”, with highest levels alcohol items, AUDs, also most internalizing/ externalizing disorders. See Thijssen, A. B., Spit for Science Working Group, Dick, D. M., Posthuma, D., &amp; Savage, J. E. (2023). Investigating genetically stratified subgroups to better understand the etiology of alcohol misuse. Molecular psychiatry, 28(10), 4225–4233.</t>
  </si>
  <si>
    <t>Supplementary Table 2. Drug-target MR instruments for GLP1R and GIPR (European ancestry)</t>
  </si>
  <si>
    <t>Instrument</t>
  </si>
  <si>
    <t>SNP</t>
  </si>
  <si>
    <t>Chromosome</t>
  </si>
  <si>
    <t>Position</t>
  </si>
  <si>
    <t>effect_allele</t>
  </si>
  <si>
    <t>other_allele</t>
  </si>
  <si>
    <t>Beta</t>
  </si>
  <si>
    <t>SE</t>
  </si>
  <si>
    <t>Pvalue</t>
  </si>
  <si>
    <t>EAF</t>
  </si>
  <si>
    <t>F statistic</t>
  </si>
  <si>
    <r>
      <t>R</t>
    </r>
    <r>
      <rPr>
        <b/>
        <vertAlign val="superscript"/>
        <sz val="10"/>
        <color rgb="FF000000"/>
        <rFont val="Arial"/>
        <family val="2"/>
      </rPr>
      <t>2</t>
    </r>
  </si>
  <si>
    <t>SNPs Available</t>
  </si>
  <si>
    <t>GIPR</t>
  </si>
  <si>
    <t>rs12979428</t>
  </si>
  <si>
    <t>A</t>
  </si>
  <si>
    <t>G</t>
  </si>
  <si>
    <t>GIPR-BMI</t>
  </si>
  <si>
    <t>rs12972158</t>
  </si>
  <si>
    <t>T</t>
  </si>
  <si>
    <t>C</t>
  </si>
  <si>
    <t>GIPR-HbA1c</t>
  </si>
  <si>
    <t>rs12976464</t>
  </si>
  <si>
    <t>rs11672660</t>
  </si>
  <si>
    <t>rs10407429</t>
  </si>
  <si>
    <t>GLP1R-BMI</t>
  </si>
  <si>
    <t>rs55669001</t>
  </si>
  <si>
    <t>GLP1R-HbA1c</t>
  </si>
  <si>
    <t>rs146514650</t>
  </si>
  <si>
    <t>rs34995718</t>
  </si>
  <si>
    <t>rs62111724</t>
  </si>
  <si>
    <t>rs9749225</t>
  </si>
  <si>
    <t>rs35568293</t>
  </si>
  <si>
    <t>rs191615333</t>
  </si>
  <si>
    <t>GLP1R</t>
  </si>
  <si>
    <t>rs877446</t>
  </si>
  <si>
    <t>rs4711584</t>
  </si>
  <si>
    <t>rs9462476</t>
  </si>
  <si>
    <t>rs10305518</t>
  </si>
  <si>
    <t>rs113120569</t>
  </si>
  <si>
    <t>rs10305420</t>
  </si>
  <si>
    <t>rs10305526</t>
  </si>
  <si>
    <t>rs11963172</t>
  </si>
  <si>
    <r>
      <t>Notes. Instruments, GWAS Pvalue &lt; 5x10</t>
    </r>
    <r>
      <rPr>
        <vertAlign val="superscript"/>
        <sz val="10"/>
        <color theme="1"/>
        <rFont val="Arial"/>
        <family val="2"/>
      </rPr>
      <t>-8</t>
    </r>
    <r>
      <rPr>
        <sz val="10"/>
        <color theme="1"/>
        <rFont val="Arial"/>
        <family val="2"/>
      </rPr>
      <t>, clump R</t>
    </r>
    <r>
      <rPr>
        <vertAlign val="superscript"/>
        <sz val="10"/>
        <color theme="1"/>
        <rFont val="Arial"/>
        <family val="2"/>
      </rPr>
      <t>2</t>
    </r>
    <r>
      <rPr>
        <sz val="10"/>
        <color theme="1"/>
        <rFont val="Arial"/>
        <family val="2"/>
      </rPr>
      <t xml:space="preserve"> = 0.1, clump distance = 10000kb;  CHR, chromosome; POS, position build 37; Beta, effect; SE, standard error of effect; EAF, effect allele frequency;  Pvalue, p value of effect (two-sided Wald test): SNP R</t>
    </r>
    <r>
      <rPr>
        <vertAlign val="superscript"/>
        <sz val="10"/>
        <color theme="1"/>
        <rFont val="Arial"/>
        <family val="2"/>
      </rPr>
      <t>2</t>
    </r>
    <r>
      <rPr>
        <sz val="10"/>
        <color theme="1"/>
        <rFont val="Arial"/>
        <family val="2"/>
      </rPr>
      <t>, proportion of variability in exposure phenotype explained by instrument; F-statistic, indicating strength of instrument; lower  bound 95% confidence interval for F-statistic calculated per algorithm (see Burgess (2011))</t>
    </r>
  </si>
  <si>
    <t>References</t>
  </si>
  <si>
    <t>*Burgess S, Thompson SG; CRP CHD Genetics Collaboration. Avoiding bias from weak instruments in Mendelian randomization studies. Int J Epidemiol. 2011;40(3):755-64. doi: 10.1093/ije/dyr036. Epub 2011 Mar 16. PMID: 21414999.</t>
  </si>
  <si>
    <t>Supplementary Table 3. Drug-target MR results of positive control analyses for GLP1R and GIPR instrument validation</t>
  </si>
  <si>
    <t>*BMI and HbA1c estimates have been aligned to the expected physiological response of GLP1R or GIPR analogs</t>
  </si>
  <si>
    <t>ID exposure</t>
  </si>
  <si>
    <t>ID outcome</t>
  </si>
  <si>
    <t>Method</t>
  </si>
  <si>
    <t>NSNP</t>
  </si>
  <si>
    <t>beta</t>
  </si>
  <si>
    <t>95% CI Lower</t>
  </si>
  <si>
    <t>95% CI Upper</t>
  </si>
  <si>
    <t>Odds ratio</t>
  </si>
  <si>
    <t>Q</t>
  </si>
  <si>
    <t>Q df</t>
  </si>
  <si>
    <t>Q Pvalue</t>
  </si>
  <si>
    <t>Egger intercept</t>
  </si>
  <si>
    <t>Intercept SE</t>
  </si>
  <si>
    <t>Intercept Pvalue</t>
  </si>
  <si>
    <t>SNP r2 exposure</t>
  </si>
  <si>
    <t>SNP r2 outcome</t>
  </si>
  <si>
    <t>Correct causal direction</t>
  </si>
  <si>
    <t>Steiger Pvalue</t>
  </si>
  <si>
    <t xml:space="preserve">T2D </t>
  </si>
  <si>
    <t>Inverse variance weighted</t>
  </si>
  <si>
    <t>MR Egger</t>
  </si>
  <si>
    <t>Penalised weighted median</t>
  </si>
  <si>
    <t>Weighted median</t>
  </si>
  <si>
    <t>GIPR BMI</t>
  </si>
  <si>
    <t>GIPR HbA1c</t>
  </si>
  <si>
    <t>GLP1R HbA1c</t>
  </si>
  <si>
    <t>T2D</t>
  </si>
  <si>
    <t>Wald ratio</t>
  </si>
  <si>
    <t>GLP-1R-BMI</t>
  </si>
  <si>
    <t>GLP-1R-HbA1c</t>
  </si>
  <si>
    <t>OR</t>
  </si>
  <si>
    <t>Egger intercept SE</t>
  </si>
  <si>
    <t>Egger intercept Pvalue</t>
  </si>
  <si>
    <t>NAFLD-LPDFF</t>
  </si>
  <si>
    <t>Outcome</t>
  </si>
  <si>
    <t>Simple mode</t>
  </si>
  <si>
    <t>PAU</t>
  </si>
  <si>
    <t>OpioidUD</t>
  </si>
  <si>
    <t>CanUD</t>
  </si>
  <si>
    <t>Binge</t>
  </si>
  <si>
    <t>DrnkWk</t>
  </si>
  <si>
    <t>Alcoholic drinks consumed per week</t>
  </si>
  <si>
    <t>Weighted mode</t>
  </si>
  <si>
    <t>Ratio (calculated if PP.H1 &gt; .5)</t>
  </si>
  <si>
    <t>Target exposure</t>
  </si>
  <si>
    <t>NSNPs</t>
  </si>
  <si>
    <t>PP.H0.abf</t>
  </si>
  <si>
    <t>PP.H1.abf</t>
  </si>
  <si>
    <t>PP.H2.abf</t>
  </si>
  <si>
    <t>PP.H3.abf</t>
  </si>
  <si>
    <t>PP.H4.abf</t>
  </si>
  <si>
    <t xml:space="preserve">Alternative PP.H4 (H4/H3+H4) </t>
  </si>
  <si>
    <t>Cardiometabolic outcomes</t>
  </si>
  <si>
    <t>GLP1R BMI</t>
  </si>
  <si>
    <t>ALT</t>
  </si>
  <si>
    <t>Alanine aminotransferase levels</t>
  </si>
  <si>
    <t>ALP</t>
  </si>
  <si>
    <t xml:space="preserve">Alkaline phosphate levels </t>
  </si>
  <si>
    <t>GGT</t>
  </si>
  <si>
    <t xml:space="preserve">Gamma glutamyltransferase levels </t>
  </si>
  <si>
    <t>AST</t>
  </si>
  <si>
    <t>Aspartate aminotransferase</t>
  </si>
  <si>
    <t xml:space="preserve">NAFLD-LPDFF </t>
  </si>
  <si>
    <t>Nonalcoholic fatty liver disease - liver proton density fat fraction (Mtag)</t>
  </si>
  <si>
    <t>Drug use-related</t>
  </si>
  <si>
    <t>GLP1R -HbA1c</t>
  </si>
  <si>
    <t>AlcoholMisuse1v4</t>
  </si>
  <si>
    <t>GLP1R -BMI</t>
  </si>
  <si>
    <t>AlcoholMisuse2v4</t>
  </si>
  <si>
    <t>GIPR -HbA1c</t>
  </si>
  <si>
    <t>AlcoholMisuse3v4</t>
  </si>
  <si>
    <t>Food Preferences</t>
  </si>
  <si>
    <t>Coffee/alcohol liking (GCST90094737)</t>
  </si>
  <si>
    <t>Fatty food liking (GCST90094761)</t>
  </si>
  <si>
    <t>Vegetarian liking (GCST90094863)</t>
  </si>
  <si>
    <t>Deep fried food liking (GCST90094753)</t>
  </si>
  <si>
    <t>Low caloric food liking (GCST90094795)</t>
  </si>
  <si>
    <t>BINGE</t>
  </si>
  <si>
    <t>F-coffee/alcohol liking (GCST90094737)</t>
  </si>
  <si>
    <t>GIPR.HbA1c</t>
  </si>
  <si>
    <t>GLP1R.HbA1c</t>
  </si>
  <si>
    <t>GIPR.BMI</t>
  </si>
  <si>
    <t>GLP1R.BMI</t>
  </si>
  <si>
    <t>F-fatty food liking (GCST90094761)</t>
  </si>
  <si>
    <t>F-vegetarian liking (GCST90094863)</t>
  </si>
  <si>
    <t>F-deep fried food liking (GCST90094753)</t>
  </si>
  <si>
    <t>F-low caloric food liking (GCST90094795)</t>
  </si>
  <si>
    <t>ID Exposure</t>
  </si>
  <si>
    <t>Target gene</t>
  </si>
  <si>
    <t>Chr</t>
  </si>
  <si>
    <t>effect allele</t>
  </si>
  <si>
    <t>other allele</t>
  </si>
  <si>
    <t>effect allele frequency</t>
  </si>
  <si>
    <t xml:space="preserve">Z </t>
  </si>
  <si>
    <t>Samplesize</t>
  </si>
  <si>
    <t>R2</t>
  </si>
  <si>
    <t>F-statistic</t>
  </si>
  <si>
    <t>rs10424197</t>
  </si>
  <si>
    <t>rs12463281</t>
  </si>
  <si>
    <t>rs2070831</t>
  </si>
  <si>
    <t>rs2276471</t>
  </si>
  <si>
    <t>rs2287019</t>
  </si>
  <si>
    <t>rs2302382</t>
  </si>
  <si>
    <t>rs2334253</t>
  </si>
  <si>
    <t>rs35560038</t>
  </si>
  <si>
    <t>rs62111731</t>
  </si>
  <si>
    <t>rs8106469</t>
  </si>
  <si>
    <t>rs113331129</t>
  </si>
  <si>
    <t xml:space="preserve">GLP1R </t>
  </si>
  <si>
    <t>rs9366994</t>
  </si>
  <si>
    <t>GLP1R-HBA1C</t>
  </si>
  <si>
    <t xml:space="preserve">AUD  </t>
  </si>
  <si>
    <t>GIPR-HBA1C</t>
  </si>
  <si>
    <t xml:space="preserve">AUD </t>
  </si>
  <si>
    <t>Positive Control</t>
  </si>
  <si>
    <r>
      <t>Notes. Instruments extracted at P &lt; 5x10</t>
    </r>
    <r>
      <rPr>
        <vertAlign val="superscript"/>
        <sz val="10"/>
        <color theme="1"/>
        <rFont val="Arial"/>
        <family val="2"/>
      </rPr>
      <t>-5</t>
    </r>
    <r>
      <rPr>
        <sz val="10"/>
        <color theme="1"/>
        <rFont val="Arial"/>
        <family val="2"/>
      </rPr>
      <t>, clump R</t>
    </r>
    <r>
      <rPr>
        <vertAlign val="superscript"/>
        <sz val="10"/>
        <color theme="1"/>
        <rFont val="Arial"/>
        <family val="2"/>
      </rPr>
      <t>2</t>
    </r>
    <r>
      <rPr>
        <sz val="10"/>
        <color theme="1"/>
        <rFont val="Arial"/>
        <family val="2"/>
      </rPr>
      <t xml:space="preserve"> 0.1, distance 250kb; SVMR - single variable Mendelian randomization; NSNPs - number of single nucleotide polymorphisms in instrument; beta - effect estimate (log odds ratio for binary outcome phenotype); SE - standard error of effect estimate; OR - odds ratio (for binary outcomes); Pvalue - p value of effect estimate (two-sided t- test); heterogeneity tests: Q - Cochran Q heterogeneity statistic; Q df - Q degrees of freedom; Q Pvalue - p value of Cochran test statistic (two-sided chi-square test); Pleiotropy test: Egger intercept - MR Egger intercept estimate; Egger SE - standard error of Egger intercept; Egger Pvalue - P value (two sided t-test); Directionality: exposure SNP R</t>
    </r>
    <r>
      <rPr>
        <vertAlign val="superscript"/>
        <sz val="10"/>
        <color theme="1"/>
        <rFont val="Arial"/>
        <family val="2"/>
      </rPr>
      <t>2</t>
    </r>
    <r>
      <rPr>
        <sz val="10"/>
        <color theme="1"/>
        <rFont val="Arial"/>
        <family val="2"/>
      </rPr>
      <t xml:space="preserve"> - Variance of exposure explained by instruments; outcome SNP R</t>
    </r>
    <r>
      <rPr>
        <vertAlign val="superscript"/>
        <sz val="10"/>
        <color theme="1"/>
        <rFont val="Arial"/>
        <family val="2"/>
      </rPr>
      <t>2</t>
    </r>
    <r>
      <rPr>
        <sz val="10"/>
        <color theme="1"/>
        <rFont val="Arial"/>
        <family val="2"/>
      </rPr>
      <t xml:space="preserve"> - Variance of outcome explained by instruments; Steiger Pvalue - P-value (two sided t-test) of directionality test.</t>
    </r>
  </si>
  <si>
    <t>Target Exposure</t>
  </si>
  <si>
    <t>Outcome Abbreviations</t>
  </si>
  <si>
    <t>Type 2 diabetes</t>
  </si>
  <si>
    <t xml:space="preserve">Pos </t>
  </si>
  <si>
    <t>Z</t>
  </si>
  <si>
    <t>rs114235773</t>
  </si>
  <si>
    <t>rs12973015</t>
  </si>
  <si>
    <t>rs61664709</t>
  </si>
  <si>
    <t>rs10305523</t>
  </si>
  <si>
    <t>rs10947777</t>
  </si>
  <si>
    <t>rs114281496</t>
  </si>
  <si>
    <t>rs56126336</t>
  </si>
  <si>
    <t>rs10305514</t>
  </si>
  <si>
    <t>rs111345107</t>
  </si>
  <si>
    <t>rs146971010</t>
  </si>
  <si>
    <t>rs1544049</t>
  </si>
  <si>
    <t>rs56930438</t>
  </si>
  <si>
    <r>
      <t>Notes. Instruments extracted at P &lt; 1x10</t>
    </r>
    <r>
      <rPr>
        <vertAlign val="superscript"/>
        <sz val="10"/>
        <color theme="1"/>
        <rFont val="Arial"/>
        <family val="2"/>
      </rPr>
      <t>-3</t>
    </r>
    <r>
      <rPr>
        <sz val="10"/>
        <color theme="1"/>
        <rFont val="Arial"/>
        <family val="2"/>
      </rPr>
      <t>, clump R</t>
    </r>
    <r>
      <rPr>
        <vertAlign val="superscript"/>
        <sz val="10"/>
        <color theme="1"/>
        <rFont val="Arial"/>
        <family val="2"/>
      </rPr>
      <t>2</t>
    </r>
    <r>
      <rPr>
        <sz val="10"/>
        <color theme="1"/>
        <rFont val="Arial"/>
        <family val="2"/>
      </rPr>
      <t xml:space="preserve"> 0.1, distance10000kb; SVMR - single variable Mendelian randomization; NSNPs - number of single nucleotide polymorphisms in instrument; beta - effect estimate (log odds ratio for binary outcome phenotype); SE - standard error of effect estimate; OR - odds ratio (for binary outcomes); Pvalue - p value of effect estimate (two-sided t- test); heterogeneity tests: Q - Cochran Q heterogeneity statistic; Q df - Q degrees of freedom; Q Pvalue - p value of Cochran test statistic (two-sided chi-square test); Pleiotropy test: Egger intercept - MR Egger intercept estimate; Egger SE - standard error of Egger intercept; Egger Pvalue - P value (two sided t-test); Directionality: exposure SNP R</t>
    </r>
    <r>
      <rPr>
        <vertAlign val="superscript"/>
        <sz val="10"/>
        <color theme="1"/>
        <rFont val="Arial"/>
        <family val="2"/>
      </rPr>
      <t>2</t>
    </r>
    <r>
      <rPr>
        <sz val="10"/>
        <color theme="1"/>
        <rFont val="Arial"/>
        <family val="2"/>
      </rPr>
      <t xml:space="preserve"> - Variance of exposure explained by instruments; outcome SNP R</t>
    </r>
    <r>
      <rPr>
        <vertAlign val="superscript"/>
        <sz val="10"/>
        <color theme="1"/>
        <rFont val="Arial"/>
        <family val="2"/>
      </rPr>
      <t>2</t>
    </r>
    <r>
      <rPr>
        <sz val="10"/>
        <color theme="1"/>
        <rFont val="Arial"/>
        <family val="2"/>
      </rPr>
      <t xml:space="preserve"> - Variance of outcome explained by instruments; Steiger Pvalue - P-value (two sided t-test) of directionality test.</t>
    </r>
  </si>
  <si>
    <t>Product of coefficient method*</t>
  </si>
  <si>
    <t>MR results for coefficients used for product of coefficient method</t>
  </si>
  <si>
    <t>𝛃</t>
  </si>
  <si>
    <t>BMI lowered via GLP1R and GIPR loci</t>
  </si>
  <si>
    <t xml:space="preserve">BMI lowered via GIPR </t>
  </si>
  <si>
    <t>BMI lowered via GLP1R and GIPR loci (Million Veterans Program data)</t>
  </si>
  <si>
    <t>BMI lowered via GIPR (Million Veterans Program data)</t>
  </si>
  <si>
    <t>CAD</t>
  </si>
  <si>
    <t>MR LASSO</t>
  </si>
  <si>
    <t>Proportion mediated</t>
  </si>
  <si>
    <t>Drug target (X)</t>
  </si>
  <si>
    <t>𝛃(X-&gt;Binge)</t>
  </si>
  <si>
    <t>SE(X-&gt;Binge)</t>
  </si>
  <si>
    <t>𝛃(Binge-&gt;CAD)</t>
  </si>
  <si>
    <t>SE(Binge-&gt;CAD)</t>
  </si>
  <si>
    <t>𝛃(Total Effect)</t>
  </si>
  <si>
    <t>SE(Total Total)</t>
  </si>
  <si>
    <t>𝛃(Indirect)</t>
  </si>
  <si>
    <t>SE(Indirect)</t>
  </si>
  <si>
    <t>Proportion Mediated</t>
  </si>
  <si>
    <t>SE(Proportion Mediated)</t>
  </si>
  <si>
    <t>Z(Proportion Mediated)</t>
  </si>
  <si>
    <t>Note: X, exposure drug target;Binge, alcohol mediator; CAD, outcome of interest.</t>
  </si>
  <si>
    <t>Abbreviations: Binge, frequency of consuming ≥ 6 alcoholic drinks per occasion; CAD, coronary artery disease (Aragam et al); MVP, Million Veteran Program.</t>
  </si>
  <si>
    <t>* Prduct of coefficient method: Indirect effect, product of effect of exposure on mediator (Binge) and effect of mediator (Binge) on outcome (CAD); standard error (SE) of indirect effect, calculated using delta method for standard error of product of effects; total effect, effect of exposure on outcome CAD; proportion mediated, the ratio of indirect effect to total effect; SE of proportion mediated, calculated using delta method; Z,ratio of  proportion mediated to SE of proportion medicated; Pvalue of proportion mediated, calculated from Z score, see Main Manuscript; Excel code, SE(X*Y)=SQRT((SE(X)^2*BETA(Y)^2) + (SE(Y)^2*BETA(X)^2) + (SE(X)^2*SE(Y)^)); SE (Proportion) = SQRT((SE(indirect)^2/Beta(TotalEffect^2) + (Beta(indirect)^2*SE(TotalEffect^2)/Beta(TotalEffect)^4)).</t>
  </si>
  <si>
    <t>Million Veterans Program</t>
  </si>
  <si>
    <t>HbA1c</t>
  </si>
  <si>
    <t>Glycated Hemoglobin (HbA1c)</t>
  </si>
  <si>
    <t>Anurag Verma et al. ,Diversity and scale: Genetic architecture of 2068 traits in the VA Million Veteran Program.Science385,eadj1182(2024).DOI:10.1126/science.adj1182</t>
  </si>
  <si>
    <t>https://ftp.ncbi.nlm.nih.gov/dbgap/studies/phs002453/phs002453.v1.p1/analyses/GIA/</t>
  </si>
  <si>
    <t>Brain gene expression</t>
  </si>
  <si>
    <t>Body mass index (BMI)</t>
  </si>
  <si>
    <t>MetaBrain</t>
  </si>
  <si>
    <t>rs11879227</t>
  </si>
  <si>
    <t>rs10413179</t>
  </si>
  <si>
    <t>rs142520390</t>
  </si>
  <si>
    <t>rs73042383</t>
  </si>
  <si>
    <t>rs10423849</t>
  </si>
  <si>
    <t>rs71352291</t>
  </si>
  <si>
    <t>rs11670765</t>
  </si>
  <si>
    <t>rs74995771</t>
  </si>
  <si>
    <t>rs9797556</t>
  </si>
  <si>
    <t>rs10403723</t>
  </si>
  <si>
    <t>rs66796860</t>
  </si>
  <si>
    <t>rs36135587</t>
  </si>
  <si>
    <t>rs34536593</t>
  </si>
  <si>
    <t>rs12460033</t>
  </si>
  <si>
    <t>rs13219395</t>
  </si>
  <si>
    <t>rs34974103</t>
  </si>
  <si>
    <t>rs61748646</t>
  </si>
  <si>
    <t>rs115750726</t>
  </si>
  <si>
    <t>rs114977861</t>
  </si>
  <si>
    <t>rs12213929</t>
  </si>
  <si>
    <t>rs2268644</t>
  </si>
  <si>
    <t>rs400190</t>
  </si>
  <si>
    <t>rs7746595</t>
  </si>
  <si>
    <t>rs74995444</t>
  </si>
  <si>
    <t>rs9470954</t>
  </si>
  <si>
    <t>rs7760279</t>
  </si>
  <si>
    <t>rs148605442</t>
  </si>
  <si>
    <t>rs5875652</t>
  </si>
  <si>
    <t>rs10305442</t>
  </si>
  <si>
    <t>rs10305457</t>
  </si>
  <si>
    <t>rs10305532</t>
  </si>
  <si>
    <t>rs2746304</t>
  </si>
  <si>
    <t>rs12524597</t>
  </si>
  <si>
    <t>rs34179517</t>
  </si>
  <si>
    <t>rs721755</t>
  </si>
  <si>
    <t>*BMI and HbA1c estimates have been aligned to the expected physiological response of GLP1R or GIPR analogs (lowered BMI or reduced HbA1c levels)</t>
  </si>
  <si>
    <t xml:space="preserve">Instrument type </t>
  </si>
  <si>
    <t>Target(s)</t>
  </si>
  <si>
    <t>Instrument coding: Target (Data source, Biomarker &amp; information, main anlaysis or sensitivity test)</t>
  </si>
  <si>
    <t>Datasources</t>
  </si>
  <si>
    <t>Biomarker</t>
  </si>
  <si>
    <t>Main analysis</t>
  </si>
  <si>
    <t>GIPR (GIANT &amp; UK Biobank, BMI, main analysis)</t>
  </si>
  <si>
    <t>GIANT and UK Biobank</t>
  </si>
  <si>
    <t>Body mass index (kg/m2)</t>
  </si>
  <si>
    <t>BMI lowered in the Pulit et al. meta-analysis of the GIANT cohorts and UK-Biobank via GIPR variants</t>
  </si>
  <si>
    <t>GIPR (MVP, BMI, main analysis)</t>
  </si>
  <si>
    <t>BMI lowered in the European ancestry participants in the Million Veterans Program GIPR variants that are also eQTLs in the GTEx study</t>
  </si>
  <si>
    <t>GIPR (UK Biobank, HbA1c, main analysis)</t>
  </si>
  <si>
    <t>HbA1c (% mmol/mol)</t>
  </si>
  <si>
    <t>HbA1c lowered in the UK Biobank via GIPR variants</t>
  </si>
  <si>
    <t>GIPR (MVP, HbA1c, main analysis)</t>
  </si>
  <si>
    <t>HbA1c lowered in the European ancestry participants in the Million Veterans Program GIPR variants that are also eQTLs in the GTEx study</t>
  </si>
  <si>
    <t>Sensitivity analysis</t>
  </si>
  <si>
    <t>GIPR (GIANT &amp; UK Biobank, BMI, eQTLs for  GIPR, sensitivity)</t>
  </si>
  <si>
    <t>BMI lowered in the Pulit et al. meta-analysis of the GIANT cohorts and UK-Biobank via GIPR variants that are also eQTLs in the GTEx study</t>
  </si>
  <si>
    <t>rs12611237</t>
  </si>
  <si>
    <t>rs61373376</t>
  </si>
  <si>
    <t>GIPR  (GIANT &amp; UK Biobank, BMI, GIPR missense variant rs1800437, sensitivity)</t>
  </si>
  <si>
    <t>BMI lowered in the Pulit et al. meta-analysis of the GIANT cohorts and UK Biobank  via  a missense GIPR variant (rs1800437)</t>
  </si>
  <si>
    <t>rs1800437</t>
  </si>
  <si>
    <t>GIPR (MVP, BMI, eQTL, sensitivity)</t>
  </si>
  <si>
    <t>BMI lowered via GIPR variants that are also GIPR eQTLs</t>
  </si>
  <si>
    <t>rs74889068</t>
  </si>
  <si>
    <t>rs2110574</t>
  </si>
  <si>
    <t>GIPR (MetaBrain, Brain gene expression, eQTL, sensitivity)</t>
  </si>
  <si>
    <t>GIPR brain (cortex) gene expression eQTLs in the MetaBrain Consortium data</t>
  </si>
  <si>
    <t>GIPR (UK Biobank, HbA1c, eQTL, sensitivity)</t>
  </si>
  <si>
    <t>HbA1c lowered in the UK Biobank via GIPR variants that are also eQTls for GIPR gene expression in the GTEx data</t>
  </si>
  <si>
    <t>GIPR (MVP, HbA1c, eQTL, sensitivity)</t>
  </si>
  <si>
    <t>HbA1c lowered via GIPR variants that are also GIPR eQTLs</t>
  </si>
  <si>
    <t>rs34078197</t>
  </si>
  <si>
    <t>rs72626215</t>
  </si>
  <si>
    <t>BMI lowered via both GIPR and GLP1R variants in the Pulit et al. meta-analysis of the GIANT cohorts and UK-Biobank.</t>
  </si>
  <si>
    <t>BMI lowered in the European ancestry participants in the Million Veterans Program via both GIPR and GLP1R variants</t>
  </si>
  <si>
    <t>rs2395720</t>
  </si>
  <si>
    <t>HbA1c lowered via both GIPR and GLP1R variants in the  UK-Biobank</t>
  </si>
  <si>
    <t>BMI lowered via both GIPR and GLP1R variants that are also GIPR eQTLs</t>
  </si>
  <si>
    <t>BMI lowered in the Pulit et al. meta-analysis of the GIANT cohorts and UK-Biobank via both GIPR and GLP1R variants that are also eQTLs in the GTEx study</t>
  </si>
  <si>
    <t>HbA1c lowered via both GIPR and GLP1R variants in the  UK-Biobank that are also eQTLs for each gene in the GTEx consortia</t>
  </si>
  <si>
    <t>HbA1c lowered via both GIPR and GLP1R variants that are also GIPR eQTLs</t>
  </si>
  <si>
    <t>rs1929902</t>
  </si>
  <si>
    <t>GLP1R (GIANT &amp; UK Biobank, BMI, main analysis)</t>
  </si>
  <si>
    <t>BMI lowered via GLP1R variants in the Pulit et al. meta-analysis of the GIANT cohorts and UK-Biobank.</t>
  </si>
  <si>
    <t>GLP1R (MVP, BMI, main analysis)</t>
  </si>
  <si>
    <t>BMI lowered in the European ancestry participants in the Million Veterans Program GLP1R variants that are also eQTLs in the GTEx study</t>
  </si>
  <si>
    <t>GLP1R (UK Biobank, HbA1c, main analysis)</t>
  </si>
  <si>
    <t xml:space="preserve">HbA1c lowered via in the UK Biobank via GLP1R variants </t>
  </si>
  <si>
    <t>GLP1R (MVP, Hba1c, main analysis)</t>
  </si>
  <si>
    <t>HbA1c lowered in the European ancestry participants in the Million Veterans Program GLP1R variants that are also eQTLs in the GTEx study</t>
  </si>
  <si>
    <t>GLP1R (GIANT &amp; UK Biobank, BMI, eQTLs for GLP1R, sensitivity)</t>
  </si>
  <si>
    <t>BMI lowered in the Pulit et al. meta-analysis of the GIANT cohorts and UK-Biobank via GLP1R variants that are also eQTLs in the GTEx study</t>
  </si>
  <si>
    <t>GLP1R (MVP, BMI, eQTL, sensitivity)</t>
  </si>
  <si>
    <t>BMI lowered via GLP1R variants that are also GIPR eQTLs</t>
  </si>
  <si>
    <t>GLP1R (MetaBrain, Brain gene expression, eQTL, sensitivity)</t>
  </si>
  <si>
    <t>GLP1R brain (cortex) gene expression eQTLs in the MetaBrain Consortium data</t>
  </si>
  <si>
    <t>GLP1R (UK Biobank, HbA1c, eQTL, sensitivity)</t>
  </si>
  <si>
    <t>GLP1R (UK Biobank, HbA1c, missense variant [rs10305420], sensitivity)</t>
  </si>
  <si>
    <t>HbA1c lowered via in the UK Biobank via a missense GLP1R variant (rs1800437)</t>
  </si>
  <si>
    <t>GLP1R (MVP, HbA1c, eQTL, sensitivity)</t>
  </si>
  <si>
    <t>HbA1c lowered via GLP1R variants that are also GIPR eQTLs</t>
  </si>
  <si>
    <t>GLP1R (MVP, HbA1c, missense variant [rs10305420], sensitivity)</t>
  </si>
  <si>
    <t>HbA1c lowered in the MVP cohort (European ancestry) via GLP1R variants that is a missense variant (rs10305420)</t>
  </si>
  <si>
    <t>BMI lowered via GIPR variants in the Pulit et al. meta-analysis of the GIANT cohorts and UK-Biobank.</t>
  </si>
  <si>
    <t>Alanine aminotransferase (ALT)</t>
  </si>
  <si>
    <t>HbA1c lowered via GIPR variants in the UK Biobank</t>
  </si>
  <si>
    <t>BMIC lowered in the European ancestry participants in the Million Veterans Program via both GIPR and GLP1R variants</t>
  </si>
  <si>
    <t>HbA1c lowered via GLP1R variants in the UK Biobank</t>
  </si>
  <si>
    <t>Alcohol-related liver disease</t>
  </si>
  <si>
    <t>Alkaline phosphatase (ALP)</t>
  </si>
  <si>
    <t>Aspartate aminotransferase (AST)</t>
  </si>
  <si>
    <t>Gamma glutamyltranspeptidase (GGT)</t>
  </si>
  <si>
    <t>Non-alcoholic fatty liver disease (NAFLD) + liver fat multi-trait GWAS</t>
  </si>
  <si>
    <t>GIPR (GIANT &amp; UK Biobank, BMIA, eQTLs for  GIPR, sensitivity)</t>
  </si>
  <si>
    <t>GLP1R (GIANT &amp; UK Biobank, BMIA, eQTLs for GLP1R, sensitivity)</t>
  </si>
  <si>
    <t>GLP1R (MVP, BMI, missense variant [rs10305420], sensitivity)</t>
  </si>
  <si>
    <t>BMI loweredi in the MVP cohort (European ancestry)  via GLP1R variants that is a missense variant (rs10305420)</t>
  </si>
  <si>
    <t>HbA1c lowered via in the UK Biobank via GLP1R variants that are eQTls for GLP1R expression in the GTEx data</t>
  </si>
  <si>
    <t>Instrument type 
(main analysis or sensitivity)</t>
  </si>
  <si>
    <t>Binge drinking</t>
  </si>
  <si>
    <t>Broad Risk Drinking with Psychiatric comorbidities  vs. Low Risk Alcohol Consumption(4v1)</t>
  </si>
  <si>
    <t>Broad Risk Drinking with Psychiatric Comorbidities vs. Heavy Drinking (4v3)</t>
  </si>
  <si>
    <t>Broad Risk Drinking with Psychiatric Comorbidities vs. Internalizing Drinking Behavior (4v2)</t>
  </si>
  <si>
    <t>Cannabis use disorder (CUD)</t>
  </si>
  <si>
    <t>Heavy Drinking vs. Internalizing (3v2)</t>
  </si>
  <si>
    <t>Heavy Drinking vs. Low Risk Drinking (3v1)</t>
  </si>
  <si>
    <t>Internalizing vs. Low Risk Alcohol Consumption (2v1)</t>
  </si>
  <si>
    <t>Problematic alcohol use (PAU)</t>
  </si>
  <si>
    <t>Obesity risk (Finngen Release 11)</t>
  </si>
  <si>
    <t>Type 2 diabetes (T2D) risk (Suzuki et al. meta analysis)</t>
  </si>
  <si>
    <t>Extreme obesity risk (Finngen Release 11)</t>
  </si>
  <si>
    <t>GIPR  (UK Biobank, HbA1c, GIPR missense variant rs1800437, sensitivity)</t>
  </si>
  <si>
    <t>HbA1c lowered in the UK Biobank  via  a missense GIPR variant (rs1800437)</t>
  </si>
  <si>
    <t>Coffee/alcohol food liking</t>
  </si>
  <si>
    <t>Deep fried food liking</t>
  </si>
  <si>
    <t>Vegetarian food liking</t>
  </si>
  <si>
    <t>Low calorie food liking</t>
  </si>
  <si>
    <t>Fatty food liking</t>
  </si>
  <si>
    <t># SNPs</t>
  </si>
  <si>
    <t>standard error</t>
  </si>
  <si>
    <t>Lower 95% CI</t>
  </si>
  <si>
    <t>Upper 95% CI</t>
  </si>
  <si>
    <t xml:space="preserve">Odds ratio </t>
  </si>
  <si>
    <t>OR Lower 95% CI</t>
  </si>
  <si>
    <t>Beta (oriented to expected physiological response to GLP1R or GIPR agonism [lowered BMI or HbA1c, or increased brain gene expression)</t>
  </si>
  <si>
    <t xml:space="preserve">Exposure ID </t>
  </si>
  <si>
    <t>MR estimate P-value</t>
  </si>
  <si>
    <t>Cochran's Q P-value</t>
  </si>
  <si>
    <t>Cochran's Q Degrees of Freedom</t>
  </si>
  <si>
    <t>Cochran's Q</t>
  </si>
  <si>
    <t>Egger Intercept</t>
  </si>
  <si>
    <t>Egger Intercept SE</t>
  </si>
  <si>
    <t>Egger Intercept Pvalue</t>
  </si>
  <si>
    <t>Steiger P-value</t>
  </si>
  <si>
    <t>Instrument R2 in outcome</t>
  </si>
  <si>
    <t>Steiger direction (TRUE or FALSE)</t>
  </si>
  <si>
    <t>Instrument R2 in exposure</t>
  </si>
  <si>
    <t>OR Upper 95% CI</t>
  </si>
  <si>
    <t>ID exposure (drug target gene(s)-biomarker instrumented)</t>
  </si>
  <si>
    <t>5 Food liking traits (Coffee/alcohol food liking, Deep fried food liking, Fatty food liking, Low calorie food liking, Vegetarian food liking)</t>
  </si>
  <si>
    <t xml:space="preserve">Replication datasets for instrumentation </t>
  </si>
  <si>
    <t>Psychiatric Genetics Consortium</t>
  </si>
  <si>
    <t>Secondary substatnce use disorder outcomes for contextualization</t>
  </si>
  <si>
    <t>Alcohol use behavior (main outcomes)</t>
  </si>
  <si>
    <t>Food lking behaviors</t>
  </si>
  <si>
    <t xml:space="preserve">LPDFF </t>
  </si>
  <si>
    <t>Q_df</t>
  </si>
  <si>
    <t>Q_pval</t>
  </si>
  <si>
    <t>BMI lowered in the European ancestry participants in the Million Veterans Program GIPR variants that are also eQTLs in the GTEx sTobacco use disordery</t>
  </si>
  <si>
    <t>HbA1c lowered in the European ancestry participants in the Million Veterans Program GIPR variants that are also eQTLs in the GTEx sTobacco use disordery</t>
  </si>
  <si>
    <t>BMI lowered in the European ancestry participants in the Million Veterans Program GLP1R variants that are also eQTLs in the GTEx sTobacco use disordery</t>
  </si>
  <si>
    <t>HbA1c lowered in the European ancestry participants in the Million Veterans Program GLP1R variants that are also eQTLs in the GTEx sTobacco use disordery</t>
  </si>
  <si>
    <t>BMI lowered in the Pulit et al. meta-analysis of the GIANT cohorts and UK-Biobank via GIPR variants that are also eQTLs in the GTEx sTobacco use disordery</t>
  </si>
  <si>
    <t>BMI lowered in the Pulit et al. meta-analysis of the GIANT cohorts and UK-Biobank via both GIPR and GLP1R variants that are also eQTLs in the GTEx sTobacco use disordery</t>
  </si>
  <si>
    <t>BMI lowered in the Pulit et al. meta-analysis of the GIANT cohorts and UK-Biobank via GLP1R variants that are also eQTLs in the GTEx sTobacco use disordery</t>
  </si>
  <si>
    <t>AlcoholMisuse1v2</t>
  </si>
  <si>
    <t>AlcoholMisuse1v3</t>
  </si>
  <si>
    <t>AlcoholMisuse2v3</t>
  </si>
  <si>
    <t>Alcohol Misuse Classification</t>
  </si>
  <si>
    <t>Ex: 1v4, Low intensity vs Broad high risk</t>
  </si>
  <si>
    <t>Supplementary Table 4. Colocalization (European ancestry)</t>
  </si>
  <si>
    <t>Instrument type (main analysis or sensitivity)</t>
  </si>
  <si>
    <t xml:space="preserve"># SNPs </t>
  </si>
  <si>
    <t>OR lower 95% CI</t>
  </si>
  <si>
    <t>OR upper 95% CI</t>
  </si>
  <si>
    <t>P-value &lt; 0.05</t>
  </si>
  <si>
    <t xml:space="preserve">Datasource for exposure </t>
  </si>
  <si>
    <t>GIPR/GLP1R</t>
  </si>
  <si>
    <t>GIPR/GLP1R (GIANT &amp; UK Biobank, BMI, main analysis)</t>
  </si>
  <si>
    <t>GIPR/GLP1R (MVP, BMI, main analysis)</t>
  </si>
  <si>
    <t>GIPR/GLP1R (MVP, HbA1c, main analysis)</t>
  </si>
  <si>
    <t>GIPR/GLP1R (UK Biobank, HbA1c, main analysis)</t>
  </si>
  <si>
    <t>GIPR/GLP1R (GIANT &amp; UK Biobank, BMIA, eQTLs for either GIPR or GLP1R, sensitivity)</t>
  </si>
  <si>
    <t>GIPR/GLP1R (MVP, BMI, eQTL, sensitivity)</t>
  </si>
  <si>
    <t>GIPR/GLP1R (MVP, HbA1c, eQTL, sensitivity)</t>
  </si>
  <si>
    <t>GIPR/GLP1R (UK Biobank, HbA1c, eQTLs for either GIPR or GLP1R, sensitivity)</t>
  </si>
  <si>
    <t>GIPR/GLP1R (GIANT &amp; UK Biobank, BMI, eQTLs for either GIPR or GLP1R, sensitivity)</t>
  </si>
  <si>
    <t>Million Veterans Program BMI and HbA1c exposures  (Replication)</t>
  </si>
  <si>
    <t>GIPR and GLP1R loci in the primary BMI and Hba1c exposure datasets</t>
  </si>
  <si>
    <t>Exposures (GIPR/GLP1R instruments contains SNPs from both the GIPR and GLP-1R loci)</t>
  </si>
  <si>
    <t>GIPR/GLP1R HbA1c</t>
  </si>
  <si>
    <t>P-value &lt; 0.0025 (0.05/20 outcomes tested)</t>
  </si>
  <si>
    <t>Instrument (biomarker and dataset information)</t>
  </si>
  <si>
    <t xml:space="preserve"># SNPs in instrument </t>
  </si>
  <si>
    <t>Average EAF</t>
  </si>
  <si>
    <r>
      <t>P</t>
    </r>
    <r>
      <rPr>
        <b/>
        <vertAlign val="subscript"/>
        <sz val="12"/>
        <color theme="1"/>
        <rFont val="Arial"/>
        <family val="2"/>
      </rPr>
      <t>locus</t>
    </r>
  </si>
  <si>
    <t xml:space="preserve">East Asian </t>
  </si>
  <si>
    <t>GIPR-BMI_East Asian</t>
  </si>
  <si>
    <t>GIPR-HbA1c_East Asian</t>
  </si>
  <si>
    <t>GLP-1R-HbA1c_East Asian</t>
  </si>
  <si>
    <t xml:space="preserve">Arican </t>
  </si>
  <si>
    <t>GLP1R-BMI_African</t>
  </si>
  <si>
    <t>GLP1R-HbA1c_African</t>
  </si>
  <si>
    <t>GIPR-HbA1c_African</t>
  </si>
  <si>
    <r>
      <rPr>
        <b/>
        <i/>
        <sz val="12"/>
        <color theme="1"/>
        <rFont val="Arial"/>
        <family val="2"/>
      </rPr>
      <t>Notes</t>
    </r>
    <r>
      <rPr>
        <i/>
        <sz val="12"/>
        <color theme="1"/>
        <rFont val="Arial"/>
        <family val="2"/>
      </rPr>
      <t>: EAF: effect allele frequency for the BMI reducing or HbA1c lowering variant.  P</t>
    </r>
    <r>
      <rPr>
        <i/>
        <vertAlign val="subscript"/>
        <sz val="12"/>
        <color theme="1"/>
        <rFont val="Arial"/>
        <family val="2"/>
      </rPr>
      <t>locus</t>
    </r>
    <r>
      <rPr>
        <i/>
        <sz val="12"/>
        <color theme="1"/>
        <rFont val="Arial"/>
        <family val="2"/>
      </rPr>
      <t xml:space="preserve"> is the estimated probability that a randomly chosen individual from the population carries at least one of the receptor-activating alleles at that genetic locus.  
P</t>
    </r>
    <r>
      <rPr>
        <i/>
        <vertAlign val="subscript"/>
        <sz val="12"/>
        <color theme="1"/>
        <rFont val="Arial"/>
        <family val="2"/>
      </rPr>
      <t xml:space="preserve">locus </t>
    </r>
    <r>
      <rPr>
        <i/>
        <sz val="12"/>
        <color theme="1"/>
        <rFont val="Arial"/>
        <family val="2"/>
      </rPr>
      <t>tells you the fraction of individuals who harbor any activation-associated allele at that locus.</t>
    </r>
  </si>
  <si>
    <t>Table S5.  Ancestry-specific carrier prevalences for GIPR and GLP1R instrument SNP sets</t>
  </si>
  <si>
    <t>Supplementary Table 6. Mendelian randomization of GLP1R and GIPR instruments on alcohol and other substance use disorders and behaviors (European ancestry)</t>
  </si>
  <si>
    <t>Supplementary Table 7. Mendelian randomization of GLP1R and GIPR instruments on food-liking preferences (European ancestry)</t>
  </si>
  <si>
    <t>Supplementary Table 8. Mendelian randomization of GLP1R and GIPR instruments on liver diseases and enzymes (European ancestry)</t>
  </si>
  <si>
    <t>Supplementary Table 9. Mendelian randomization of GLP1R and GIPR instruments on coronary artery disease (European ancestry)</t>
  </si>
  <si>
    <t>Supplementary Table 10. Mediation analyses evaluating role of reduced binge drinking in the pathway linking lowered BMI via GLP1R and GIPR and coronary artery disease (CAD)</t>
  </si>
  <si>
    <t>Supplementary Table 11. Drug-target MR instruments for GLP1R and GIPR (East Asian ancestry)</t>
  </si>
  <si>
    <t>Supplementary Table 12. Mendelian randomization on alcohol and other substance use disorders and behaviors (East Asian ancestry) with positive control (T2D)</t>
  </si>
  <si>
    <t>Supplementary Table 13. Colocalization (East Asian ancestry)</t>
  </si>
  <si>
    <t>Supplementary Table 14. Drug-target MR instruments for GLP1R and GIPR (African ancestry)</t>
  </si>
  <si>
    <t>Supplementary Table 15. Mendelian randomization on alcohol and other substance use disorders and behaviors (African ancestry) with positive control (T2D)</t>
  </si>
  <si>
    <t>Supplementary Table 16. Colocalization (African ancestry)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</si>
</sst>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
    <numFmt numFmtId="165" formatCode="0.000"/>
    <numFmt numFmtId="166" formatCode="0.00000000"/>
  </numFmts>
  <fonts count="42" x14ac:knownFonts="1">
    <font>
      <sz val="12"/>
      <color theme="1"/>
      <name val="Aptos Narrow"/>
      <family val="2"/>
      <scheme val="minor"/>
    </font>
    <font>
      <sz val="12"/>
      <color rgb="FF006100"/>
      <name val="Aptos Narrow"/>
      <family val="2"/>
      <scheme val="minor"/>
    </font>
    <font>
      <u/>
      <sz val="12"/>
      <color theme="10"/>
      <name val="Aptos Narrow"/>
      <family val="2"/>
      <scheme val="minor"/>
    </font>
    <font>
      <b/>
      <sz val="10"/>
      <color theme="1"/>
      <name val="Arial"/>
      <family val="2"/>
    </font>
    <font>
      <b/>
      <sz val="10"/>
      <name val="Arial"/>
      <family val="2"/>
    </font>
    <font>
      <sz val="10"/>
      <color theme="1"/>
      <name val="Arial"/>
      <family val="2"/>
    </font>
    <font>
      <sz val="10"/>
      <name val="Arial"/>
      <family val="2"/>
    </font>
    <font>
      <sz val="10"/>
      <color rgb="FF000000"/>
      <name val="Arial"/>
      <family val="2"/>
    </font>
    <font>
      <sz val="10"/>
      <color rgb="FF222222"/>
      <name val="Arial"/>
      <family val="2"/>
    </font>
    <font>
      <i/>
      <sz val="10"/>
      <color rgb="FF222222"/>
      <name val="Arial"/>
      <family val="2"/>
    </font>
    <font>
      <b/>
      <sz val="10"/>
      <color rgb="FF222222"/>
      <name val="Arial"/>
      <family val="2"/>
    </font>
    <font>
      <sz val="10"/>
      <color rgb="FF212121"/>
      <name val="Arial"/>
      <family val="2"/>
    </font>
    <font>
      <i/>
      <sz val="10"/>
      <color rgb="FF212121"/>
      <name val="Arial"/>
      <family val="2"/>
    </font>
    <font>
      <sz val="10"/>
      <color rgb="FF191919"/>
      <name val="Arial"/>
      <family val="2"/>
    </font>
    <font>
      <u/>
      <sz val="10"/>
      <color theme="10"/>
      <name val="Arial"/>
      <family val="2"/>
    </font>
    <font>
      <i/>
      <sz val="10"/>
      <color theme="1"/>
      <name val="Arial"/>
      <family val="2"/>
    </font>
    <font>
      <sz val="10"/>
      <color rgb="FF190061"/>
      <name val="Arial"/>
      <family val="2"/>
    </font>
    <font>
      <i/>
      <sz val="10"/>
      <color rgb="FF1D1C1D"/>
      <name val="Arial"/>
      <family val="2"/>
    </font>
    <font>
      <b/>
      <sz val="10"/>
      <color rgb="FF000000"/>
      <name val="Arial"/>
      <family val="2"/>
    </font>
    <font>
      <b/>
      <vertAlign val="superscript"/>
      <sz val="10"/>
      <color rgb="FF000000"/>
      <name val="Arial"/>
      <family val="2"/>
    </font>
    <font>
      <vertAlign val="superscript"/>
      <sz val="10"/>
      <color theme="1"/>
      <name val="Arial"/>
      <family val="2"/>
    </font>
    <font>
      <b/>
      <sz val="12"/>
      <color theme="1"/>
      <name val="Aptos Narrow"/>
      <scheme val="minor"/>
    </font>
    <font>
      <i/>
      <sz val="10"/>
      <name val="Arial"/>
      <family val="2"/>
    </font>
    <font>
      <sz val="11"/>
      <color rgb="FF000000"/>
      <name val="Arial"/>
      <family val="2"/>
    </font>
    <font>
      <b/>
      <sz val="11"/>
      <color theme="1"/>
      <name val="Arial"/>
      <family val="2"/>
    </font>
    <font>
      <sz val="11"/>
      <color theme="1"/>
      <name val="Arial"/>
      <family val="2"/>
    </font>
    <font>
      <sz val="12"/>
      <color rgb="FF9C0006"/>
      <name val="Aptos Narrow"/>
      <family val="2"/>
      <scheme val="minor"/>
    </font>
    <font>
      <sz val="10"/>
      <color rgb="FF006100"/>
      <name val="Arial"/>
      <family val="2"/>
    </font>
    <font>
      <sz val="10"/>
      <color rgb="FF006100"/>
      <name val="Aptos Narrow"/>
      <family val="2"/>
      <scheme val="minor"/>
    </font>
    <font>
      <sz val="12"/>
      <color theme="1"/>
      <name val="Aptos Narrow"/>
      <family val="2"/>
      <scheme val="minor"/>
    </font>
    <font>
      <i/>
      <sz val="10"/>
      <color rgb="FF000000"/>
      <name val="Arial"/>
      <family val="2"/>
    </font>
    <font>
      <i/>
      <vertAlign val="superscript"/>
      <sz val="10"/>
      <color rgb="FF000000"/>
      <name val="Arial"/>
      <family val="2"/>
    </font>
    <font>
      <i/>
      <vertAlign val="subscript"/>
      <sz val="10"/>
      <color rgb="FF000000"/>
      <name val="Arial"/>
      <family val="2"/>
    </font>
    <font>
      <sz val="10"/>
      <color rgb="FF212529"/>
      <name val="Arial"/>
      <family val="2"/>
    </font>
    <font>
      <b/>
      <sz val="12"/>
      <color theme="1"/>
      <name val="Aptos Narrow"/>
      <family val="2"/>
      <scheme val="minor"/>
    </font>
    <font>
      <u/>
      <sz val="10"/>
      <color theme="1"/>
      <name val="Arial"/>
      <family val="2"/>
    </font>
    <font>
      <sz val="12"/>
      <color theme="1"/>
      <name val="Arial"/>
      <family val="2"/>
    </font>
    <font>
      <b/>
      <sz val="12"/>
      <color theme="1"/>
      <name val="Arial"/>
      <family val="2"/>
    </font>
    <font>
      <b/>
      <vertAlign val="subscript"/>
      <sz val="12"/>
      <color theme="1"/>
      <name val="Arial"/>
      <family val="2"/>
    </font>
    <font>
      <i/>
      <sz val="12"/>
      <color theme="1"/>
      <name val="Arial"/>
      <family val="2"/>
    </font>
    <font>
      <b/>
      <i/>
      <sz val="12"/>
      <color theme="1"/>
      <name val="Arial"/>
      <family val="2"/>
    </font>
    <font>
      <i/>
      <vertAlign val="subscript"/>
      <sz val="12"/>
      <color theme="1"/>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2" borderId="0" applyNumberFormat="0" applyBorder="0" applyAlignment="0" applyProtection="0"/>
    <xf numFmtId="0" fontId="2" fillId="0" borderId="0" applyNumberFormat="0" applyFill="0" applyBorder="0" applyAlignment="0" applyProtection="0"/>
    <xf numFmtId="0" fontId="26" fillId="3" borderId="0" applyNumberFormat="0" applyBorder="0" applyAlignment="0" applyProtection="0"/>
    <xf numFmtId="43" fontId="29" fillId="0" borderId="0" applyFont="0" applyFill="0" applyBorder="0" applyAlignment="0" applyProtection="0"/>
    <xf numFmtId="0" fontId="29" fillId="0" borderId="0"/>
  </cellStyleXfs>
  <cellXfs count="194">
    <xf numFmtId="0" fontId="0" fillId="0" borderId="0" xfId="0"/>
    <xf numFmtId="0" fontId="3" fillId="0" borderId="0" xfId="0" applyFont="1"/>
    <xf numFmtId="0" fontId="3" fillId="0" borderId="0" xfId="0" applyFont="1" applyAlignment="1">
      <alignment horizontal="center"/>
    </xf>
    <xf numFmtId="1" fontId="3" fillId="0" borderId="0" xfId="0" applyNumberFormat="1" applyFont="1" applyAlignment="1">
      <alignment horizontal="center"/>
    </xf>
    <xf numFmtId="0" fontId="4" fillId="0" borderId="0" xfId="0" applyFont="1" applyAlignment="1">
      <alignment horizontal="left"/>
    </xf>
    <xf numFmtId="0" fontId="5" fillId="0" borderId="0" xfId="0" applyFont="1"/>
    <xf numFmtId="0" fontId="6" fillId="0" borderId="0" xfId="0" applyFont="1"/>
    <xf numFmtId="0" fontId="5" fillId="0" borderId="0" xfId="0" applyFont="1" applyAlignment="1">
      <alignment horizontal="left" vertical="top"/>
    </xf>
    <xf numFmtId="0" fontId="5" fillId="0" borderId="0" xfId="0" applyFont="1" applyAlignment="1">
      <alignment horizontal="left"/>
    </xf>
    <xf numFmtId="0" fontId="6" fillId="0" borderId="0" xfId="0" applyFont="1" applyAlignment="1">
      <alignment horizontal="center"/>
    </xf>
    <xf numFmtId="3" fontId="5" fillId="0" borderId="0" xfId="0" applyNumberFormat="1" applyFont="1" applyAlignment="1">
      <alignment horizontal="center"/>
    </xf>
    <xf numFmtId="0" fontId="5" fillId="0" borderId="0" xfId="0" applyFont="1" applyAlignment="1">
      <alignment horizontal="center"/>
    </xf>
    <xf numFmtId="1" fontId="5" fillId="0" borderId="0" xfId="0" applyNumberFormat="1" applyFont="1" applyAlignment="1">
      <alignment horizontal="center"/>
    </xf>
    <xf numFmtId="0" fontId="6" fillId="0" borderId="0" xfId="0" applyFont="1" applyAlignment="1">
      <alignment horizontal="left"/>
    </xf>
    <xf numFmtId="1" fontId="6" fillId="0" borderId="0" xfId="0" applyNumberFormat="1" applyFont="1" applyAlignment="1">
      <alignment horizontal="center"/>
    </xf>
    <xf numFmtId="0" fontId="6" fillId="0" borderId="0" xfId="0" applyFont="1" applyAlignment="1">
      <alignment horizontal="left" vertical="top"/>
    </xf>
    <xf numFmtId="0" fontId="8" fillId="0" borderId="0" xfId="0" applyFont="1"/>
    <xf numFmtId="0" fontId="11" fillId="0" borderId="0" xfId="0" applyFont="1"/>
    <xf numFmtId="3" fontId="3" fillId="0" borderId="0" xfId="0" applyNumberFormat="1" applyFont="1" applyAlignment="1">
      <alignment horizontal="center"/>
    </xf>
    <xf numFmtId="0" fontId="17" fillId="0" borderId="0" xfId="0" applyFont="1"/>
    <xf numFmtId="0" fontId="16" fillId="0" borderId="0" xfId="0" applyFont="1" applyAlignment="1">
      <alignment horizontal="center"/>
    </xf>
    <xf numFmtId="1" fontId="11" fillId="0" borderId="0" xfId="0" applyNumberFormat="1" applyFont="1" applyAlignment="1">
      <alignment horizontal="center"/>
    </xf>
    <xf numFmtId="0" fontId="5" fillId="0" borderId="1" xfId="0" applyFont="1" applyBorder="1"/>
    <xf numFmtId="0" fontId="3" fillId="0" borderId="0" xfId="0" applyFont="1" applyAlignment="1">
      <alignment horizontal="right"/>
    </xf>
    <xf numFmtId="166" fontId="3" fillId="0" borderId="0" xfId="0" applyNumberFormat="1" applyFont="1"/>
    <xf numFmtId="0" fontId="18" fillId="0" borderId="0" xfId="0" applyFont="1"/>
    <xf numFmtId="0" fontId="7" fillId="0" borderId="0" xfId="0" applyFont="1"/>
    <xf numFmtId="166" fontId="5" fillId="0" borderId="0" xfId="0" applyNumberFormat="1" applyFont="1"/>
    <xf numFmtId="165" fontId="5" fillId="0" borderId="0" xfId="0" applyNumberFormat="1" applyFont="1"/>
    <xf numFmtId="11" fontId="5" fillId="0" borderId="0" xfId="0" applyNumberFormat="1" applyFont="1"/>
    <xf numFmtId="0" fontId="5" fillId="0" borderId="0" xfId="0" applyFont="1" applyAlignment="1">
      <alignment horizontal="right"/>
    </xf>
    <xf numFmtId="0" fontId="15" fillId="0" borderId="0" xfId="0" applyFont="1"/>
    <xf numFmtId="0" fontId="3" fillId="0" borderId="2" xfId="0" applyFont="1" applyBorder="1"/>
    <xf numFmtId="0" fontId="5" fillId="0" borderId="4" xfId="0" applyFont="1" applyBorder="1"/>
    <xf numFmtId="0" fontId="5" fillId="0" borderId="6" xfId="0" applyFont="1" applyBorder="1"/>
    <xf numFmtId="0" fontId="21" fillId="0" borderId="3" xfId="0" applyFont="1" applyBorder="1"/>
    <xf numFmtId="11" fontId="0" fillId="0" borderId="0" xfId="0" applyNumberFormat="1"/>
    <xf numFmtId="0" fontId="5" fillId="0" borderId="1" xfId="0" applyFont="1" applyBorder="1" applyAlignment="1">
      <alignment horizontal="right"/>
    </xf>
    <xf numFmtId="11" fontId="5" fillId="0" borderId="0" xfId="0" applyNumberFormat="1" applyFont="1" applyAlignment="1">
      <alignment horizontal="right"/>
    </xf>
    <xf numFmtId="2" fontId="5" fillId="0" borderId="0" xfId="0" applyNumberFormat="1" applyFont="1" applyAlignment="1">
      <alignment horizontal="right"/>
    </xf>
    <xf numFmtId="2" fontId="5" fillId="0" borderId="0" xfId="0" applyNumberFormat="1" applyFont="1"/>
    <xf numFmtId="11" fontId="5" fillId="0" borderId="1" xfId="0" applyNumberFormat="1" applyFont="1" applyBorder="1"/>
    <xf numFmtId="2" fontId="5" fillId="0" borderId="1" xfId="0" applyNumberFormat="1" applyFont="1" applyBorder="1" applyAlignment="1">
      <alignment horizontal="right"/>
    </xf>
    <xf numFmtId="2" fontId="5" fillId="0" borderId="1" xfId="0" applyNumberFormat="1" applyFont="1" applyBorder="1"/>
    <xf numFmtId="0" fontId="5" fillId="0" borderId="5" xfId="0" applyFont="1" applyBorder="1" applyAlignment="1">
      <alignment horizontal="center"/>
    </xf>
    <xf numFmtId="0" fontId="5" fillId="0" borderId="7" xfId="0" applyFont="1" applyBorder="1" applyAlignment="1">
      <alignment horizontal="center"/>
    </xf>
    <xf numFmtId="0" fontId="0" fillId="0" borderId="5" xfId="0" applyBorder="1" applyAlignment="1">
      <alignment horizontal="center"/>
    </xf>
    <xf numFmtId="0" fontId="21" fillId="0" borderId="0" xfId="0" applyFont="1"/>
    <xf numFmtId="164" fontId="5" fillId="0" borderId="0" xfId="0" applyNumberFormat="1" applyFont="1"/>
    <xf numFmtId="164" fontId="5" fillId="0" borderId="1" xfId="0" applyNumberFormat="1" applyFont="1" applyBorder="1"/>
    <xf numFmtId="0" fontId="24" fillId="0" borderId="0" xfId="0" applyFont="1"/>
    <xf numFmtId="0" fontId="25" fillId="0" borderId="0" xfId="0" applyFont="1"/>
    <xf numFmtId="0" fontId="25" fillId="0" borderId="0" xfId="0" applyFont="1" applyAlignment="1">
      <alignment horizontal="right"/>
    </xf>
    <xf numFmtId="0" fontId="24" fillId="0" borderId="1" xfId="0" applyFont="1" applyBorder="1"/>
    <xf numFmtId="0" fontId="25" fillId="0" borderId="1" xfId="0" applyFont="1" applyBorder="1"/>
    <xf numFmtId="0" fontId="26" fillId="3" borderId="0" xfId="3"/>
    <xf numFmtId="11" fontId="3" fillId="0" borderId="0" xfId="0" applyNumberFormat="1" applyFont="1" applyAlignment="1">
      <alignment horizontal="right"/>
    </xf>
    <xf numFmtId="11" fontId="5" fillId="0" borderId="1" xfId="0" applyNumberFormat="1" applyFont="1" applyBorder="1" applyAlignment="1">
      <alignment horizontal="right"/>
    </xf>
    <xf numFmtId="2" fontId="3" fillId="0" borderId="0" xfId="0" applyNumberFormat="1" applyFont="1" applyAlignment="1">
      <alignment horizontal="right"/>
    </xf>
    <xf numFmtId="2" fontId="3" fillId="0" borderId="0" xfId="0" applyNumberFormat="1" applyFont="1"/>
    <xf numFmtId="2" fontId="18" fillId="0" borderId="0" xfId="0" applyNumberFormat="1" applyFont="1"/>
    <xf numFmtId="2" fontId="0" fillId="0" borderId="0" xfId="0" applyNumberFormat="1"/>
    <xf numFmtId="2" fontId="3" fillId="0" borderId="0" xfId="0" applyNumberFormat="1" applyFont="1" applyAlignment="1">
      <alignment horizontal="center"/>
    </xf>
    <xf numFmtId="164" fontId="0" fillId="0" borderId="0" xfId="0" applyNumberFormat="1"/>
    <xf numFmtId="11" fontId="18" fillId="0" borderId="0" xfId="0" applyNumberFormat="1" applyFont="1"/>
    <xf numFmtId="165" fontId="0" fillId="0" borderId="0" xfId="0" applyNumberFormat="1"/>
    <xf numFmtId="2" fontId="0" fillId="0" borderId="1" xfId="0" applyNumberFormat="1" applyBorder="1"/>
    <xf numFmtId="0" fontId="7" fillId="0" borderId="0" xfId="0" applyFont="1" applyAlignment="1">
      <alignment horizontal="left"/>
    </xf>
    <xf numFmtId="2" fontId="5" fillId="0" borderId="0" xfId="0" applyNumberFormat="1" applyFont="1" applyAlignment="1">
      <alignment horizontal="center"/>
    </xf>
    <xf numFmtId="0" fontId="10" fillId="0" borderId="0" xfId="0" applyFont="1"/>
    <xf numFmtId="3" fontId="8" fillId="0" borderId="0" xfId="0" applyNumberFormat="1" applyFont="1"/>
    <xf numFmtId="3" fontId="10" fillId="0" borderId="0" xfId="0" applyNumberFormat="1" applyFont="1"/>
    <xf numFmtId="0" fontId="25" fillId="0" borderId="0" xfId="0" applyFont="1" applyAlignment="1">
      <alignment wrapText="1"/>
    </xf>
    <xf numFmtId="0" fontId="34" fillId="0" borderId="0" xfId="0" applyFont="1"/>
    <xf numFmtId="0" fontId="21" fillId="0" borderId="8" xfId="0" applyFont="1" applyBorder="1"/>
    <xf numFmtId="0" fontId="0" fillId="0" borderId="8" xfId="0" applyBorder="1"/>
    <xf numFmtId="11" fontId="0" fillId="0" borderId="8" xfId="0" applyNumberFormat="1" applyBorder="1"/>
    <xf numFmtId="0" fontId="3" fillId="0" borderId="8" xfId="0" applyFont="1" applyBorder="1"/>
    <xf numFmtId="2" fontId="3" fillId="0" borderId="8" xfId="0" applyNumberFormat="1" applyFont="1" applyBorder="1"/>
    <xf numFmtId="11" fontId="18" fillId="0" borderId="8" xfId="0" applyNumberFormat="1" applyFont="1" applyBorder="1"/>
    <xf numFmtId="0" fontId="5" fillId="0" borderId="8" xfId="0" applyFont="1" applyBorder="1"/>
    <xf numFmtId="2" fontId="5" fillId="0" borderId="8" xfId="0" applyNumberFormat="1" applyFont="1" applyBorder="1"/>
    <xf numFmtId="164" fontId="5" fillId="0" borderId="8" xfId="0" applyNumberFormat="1" applyFont="1" applyBorder="1"/>
    <xf numFmtId="11" fontId="5" fillId="0" borderId="8" xfId="0" applyNumberFormat="1" applyFont="1" applyBorder="1"/>
    <xf numFmtId="0" fontId="5" fillId="0" borderId="8" xfId="0" applyFont="1" applyBorder="1" applyAlignment="1">
      <alignment horizontal="right"/>
    </xf>
    <xf numFmtId="2" fontId="5" fillId="0" borderId="8" xfId="0" applyNumberFormat="1" applyFont="1" applyBorder="1" applyAlignment="1">
      <alignment horizontal="right"/>
    </xf>
    <xf numFmtId="164" fontId="5" fillId="0" borderId="8" xfId="0" applyNumberFormat="1" applyFont="1" applyBorder="1" applyAlignment="1">
      <alignment horizontal="right"/>
    </xf>
    <xf numFmtId="11" fontId="5" fillId="0" borderId="8" xfId="0" applyNumberFormat="1" applyFont="1" applyBorder="1" applyAlignment="1">
      <alignment horizontal="right"/>
    </xf>
    <xf numFmtId="165" fontId="5" fillId="0" borderId="8" xfId="0" applyNumberFormat="1" applyFont="1" applyBorder="1"/>
    <xf numFmtId="2" fontId="0" fillId="0" borderId="8" xfId="0" applyNumberFormat="1" applyBorder="1"/>
    <xf numFmtId="0" fontId="18" fillId="0" borderId="8" xfId="0" applyFont="1" applyBorder="1"/>
    <xf numFmtId="0" fontId="18" fillId="0" borderId="8" xfId="0" applyFont="1" applyBorder="1" applyAlignment="1">
      <alignment horizontal="right"/>
    </xf>
    <xf numFmtId="0" fontId="3" fillId="0" borderId="8" xfId="0" applyFont="1" applyBorder="1" applyAlignment="1">
      <alignment horizontal="center"/>
    </xf>
    <xf numFmtId="0" fontId="5" fillId="0" borderId="8" xfId="0" applyFont="1" applyBorder="1" applyAlignment="1">
      <alignment horizontal="center"/>
    </xf>
    <xf numFmtId="0" fontId="3" fillId="0" borderId="8" xfId="0" applyFont="1" applyBorder="1" applyAlignment="1">
      <alignment horizontal="right" wrapText="1"/>
    </xf>
    <xf numFmtId="0" fontId="3" fillId="0" borderId="8" xfId="0" applyFont="1" applyBorder="1" applyAlignment="1">
      <alignment horizontal="right"/>
    </xf>
    <xf numFmtId="2" fontId="3" fillId="0" borderId="8" xfId="0" applyNumberFormat="1" applyFont="1" applyBorder="1" applyAlignment="1">
      <alignment horizontal="right"/>
    </xf>
    <xf numFmtId="11" fontId="3" fillId="0" borderId="8" xfId="0" applyNumberFormat="1" applyFont="1" applyBorder="1" applyAlignment="1">
      <alignment horizontal="right"/>
    </xf>
    <xf numFmtId="11" fontId="18" fillId="0" borderId="8" xfId="0" applyNumberFormat="1" applyFont="1" applyBorder="1" applyAlignment="1">
      <alignment horizontal="right"/>
    </xf>
    <xf numFmtId="0" fontId="0" fillId="0" borderId="8" xfId="0" applyBorder="1" applyAlignment="1">
      <alignment horizontal="right"/>
    </xf>
    <xf numFmtId="11" fontId="0" fillId="0" borderId="8" xfId="0" applyNumberFormat="1" applyBorder="1" applyAlignment="1">
      <alignment horizontal="right"/>
    </xf>
    <xf numFmtId="0" fontId="21" fillId="0" borderId="8" xfId="0" applyFont="1" applyBorder="1" applyAlignment="1">
      <alignment horizontal="right"/>
    </xf>
    <xf numFmtId="2" fontId="0" fillId="0" borderId="8" xfId="0" applyNumberFormat="1" applyBorder="1" applyAlignment="1">
      <alignment horizontal="right"/>
    </xf>
    <xf numFmtId="164" fontId="3" fillId="0" borderId="8" xfId="0" applyNumberFormat="1" applyFont="1" applyBorder="1"/>
    <xf numFmtId="2" fontId="18" fillId="0" borderId="8" xfId="0" applyNumberFormat="1" applyFont="1" applyBorder="1"/>
    <xf numFmtId="2" fontId="7" fillId="0" borderId="8" xfId="0" applyNumberFormat="1" applyFont="1" applyBorder="1"/>
    <xf numFmtId="0" fontId="27" fillId="2" borderId="8" xfId="1" applyFont="1" applyBorder="1"/>
    <xf numFmtId="2" fontId="27" fillId="2" borderId="8" xfId="1" applyNumberFormat="1" applyFont="1" applyBorder="1"/>
    <xf numFmtId="2" fontId="27" fillId="2" borderId="8" xfId="1" applyNumberFormat="1" applyFont="1" applyBorder="1" applyAlignment="1">
      <alignment horizontal="right"/>
    </xf>
    <xf numFmtId="165" fontId="3" fillId="0" borderId="8" xfId="0" applyNumberFormat="1" applyFont="1" applyBorder="1"/>
    <xf numFmtId="0" fontId="3" fillId="0" borderId="8" xfId="0" applyFont="1" applyBorder="1" applyAlignment="1">
      <alignment horizontal="left" vertical="top"/>
    </xf>
    <xf numFmtId="0" fontId="3" fillId="0" borderId="8" xfId="0" applyFont="1" applyBorder="1" applyAlignment="1">
      <alignment horizontal="left"/>
    </xf>
    <xf numFmtId="1" fontId="3" fillId="0" borderId="8" xfId="0" applyNumberFormat="1" applyFont="1" applyBorder="1" applyAlignment="1">
      <alignment horizontal="center"/>
    </xf>
    <xf numFmtId="0" fontId="4" fillId="0" borderId="8" xfId="0" applyFont="1" applyBorder="1" applyAlignment="1">
      <alignment horizontal="left"/>
    </xf>
    <xf numFmtId="0" fontId="4" fillId="0" borderId="8" xfId="0" applyFont="1" applyBorder="1"/>
    <xf numFmtId="0" fontId="4" fillId="0" borderId="8" xfId="0" applyFont="1" applyBorder="1" applyAlignment="1">
      <alignment horizontal="center"/>
    </xf>
    <xf numFmtId="0" fontId="6" fillId="0" borderId="8" xfId="0" applyFont="1" applyBorder="1"/>
    <xf numFmtId="0" fontId="5" fillId="0" borderId="8" xfId="0" applyFont="1" applyBorder="1" applyAlignment="1">
      <alignment horizontal="left" vertical="top"/>
    </xf>
    <xf numFmtId="0" fontId="5" fillId="0" borderId="8" xfId="0" applyFont="1" applyBorder="1" applyAlignment="1">
      <alignment horizontal="left"/>
    </xf>
    <xf numFmtId="0" fontId="6" fillId="0" borderId="8" xfId="0" applyFont="1" applyBorder="1" applyAlignment="1">
      <alignment horizontal="center"/>
    </xf>
    <xf numFmtId="3" fontId="5" fillId="0" borderId="8" xfId="0" applyNumberFormat="1" applyFont="1" applyBorder="1" applyAlignment="1">
      <alignment horizontal="center"/>
    </xf>
    <xf numFmtId="1" fontId="5" fillId="0" borderId="8" xfId="0" applyNumberFormat="1" applyFont="1" applyBorder="1" applyAlignment="1">
      <alignment horizontal="center"/>
    </xf>
    <xf numFmtId="0" fontId="6" fillId="0" borderId="8" xfId="0" applyFont="1" applyBorder="1" applyAlignment="1">
      <alignment horizontal="left"/>
    </xf>
    <xf numFmtId="0" fontId="7" fillId="0" borderId="8" xfId="0" applyFont="1" applyBorder="1" applyAlignment="1">
      <alignment horizontal="center"/>
    </xf>
    <xf numFmtId="0" fontId="35" fillId="0" borderId="8" xfId="0" applyFont="1" applyBorder="1" applyAlignment="1">
      <alignment horizontal="left"/>
    </xf>
    <xf numFmtId="0" fontId="2" fillId="0" borderId="8" xfId="2" applyBorder="1"/>
    <xf numFmtId="0" fontId="4" fillId="0" borderId="8" xfId="0" applyFont="1" applyBorder="1" applyAlignment="1">
      <alignment horizontal="left" vertical="top"/>
    </xf>
    <xf numFmtId="3" fontId="6" fillId="0" borderId="8" xfId="0" applyNumberFormat="1" applyFont="1" applyBorder="1" applyAlignment="1">
      <alignment horizontal="center"/>
    </xf>
    <xf numFmtId="0" fontId="6" fillId="0" borderId="8" xfId="0" applyFont="1" applyBorder="1" applyAlignment="1">
      <alignment horizontal="left" vertical="top"/>
    </xf>
    <xf numFmtId="0" fontId="5" fillId="0" borderId="8" xfId="0" applyFont="1" applyBorder="1" applyAlignment="1">
      <alignment vertical="top"/>
    </xf>
    <xf numFmtId="3" fontId="6" fillId="0" borderId="8" xfId="5" applyNumberFormat="1" applyFont="1" applyBorder="1" applyAlignment="1">
      <alignment horizontal="center" vertical="top" wrapText="1"/>
    </xf>
    <xf numFmtId="0" fontId="8" fillId="0" borderId="8" xfId="0" applyFont="1" applyBorder="1"/>
    <xf numFmtId="3" fontId="33" fillId="0" borderId="8" xfId="0" applyNumberFormat="1" applyFont="1" applyBorder="1" applyAlignment="1">
      <alignment horizontal="center"/>
    </xf>
    <xf numFmtId="1" fontId="6" fillId="0" borderId="8" xfId="0" applyNumberFormat="1" applyFont="1" applyBorder="1" applyAlignment="1">
      <alignment horizontal="center"/>
    </xf>
    <xf numFmtId="0" fontId="11" fillId="0" borderId="8" xfId="0" applyFont="1" applyBorder="1"/>
    <xf numFmtId="3" fontId="13" fillId="0" borderId="8" xfId="0" applyNumberFormat="1" applyFont="1" applyBorder="1" applyAlignment="1">
      <alignment horizontal="center"/>
    </xf>
    <xf numFmtId="1" fontId="13" fillId="0" borderId="8" xfId="0" applyNumberFormat="1" applyFont="1" applyBorder="1" applyAlignment="1">
      <alignment horizontal="center"/>
    </xf>
    <xf numFmtId="0" fontId="13" fillId="0" borderId="8" xfId="0" applyFont="1" applyBorder="1"/>
    <xf numFmtId="0" fontId="8" fillId="0" borderId="8" xfId="0" applyFont="1" applyBorder="1" applyAlignment="1">
      <alignment horizontal="left" vertical="center"/>
    </xf>
    <xf numFmtId="0" fontId="6" fillId="0" borderId="8" xfId="0" applyFont="1" applyBorder="1" applyAlignment="1">
      <alignment horizontal="left" vertical="center"/>
    </xf>
    <xf numFmtId="0" fontId="7" fillId="0" borderId="8" xfId="0" applyFont="1" applyBorder="1"/>
    <xf numFmtId="1" fontId="7" fillId="0" borderId="8" xfId="0" applyNumberFormat="1" applyFont="1" applyBorder="1" applyAlignment="1">
      <alignment horizontal="center"/>
    </xf>
    <xf numFmtId="0" fontId="30" fillId="0" borderId="8" xfId="0" applyFont="1" applyBorder="1" applyAlignment="1">
      <alignment horizontal="center" vertical="center" wrapText="1"/>
    </xf>
    <xf numFmtId="1" fontId="7" fillId="0" borderId="8" xfId="4" applyNumberFormat="1" applyFont="1" applyBorder="1" applyAlignment="1">
      <alignment horizontal="center"/>
    </xf>
    <xf numFmtId="0" fontId="5" fillId="0" borderId="8" xfId="0" applyFont="1" applyBorder="1" applyAlignment="1">
      <alignment horizontal="center" vertical="top"/>
    </xf>
    <xf numFmtId="0" fontId="5" fillId="0" borderId="8" xfId="0" applyFont="1" applyBorder="1" applyAlignment="1">
      <alignment horizontal="left" vertical="top" wrapText="1"/>
    </xf>
    <xf numFmtId="0" fontId="3" fillId="0" borderId="8" xfId="0" applyFont="1" applyBorder="1" applyAlignment="1">
      <alignment horizontal="center" vertical="top"/>
    </xf>
    <xf numFmtId="3" fontId="3" fillId="0" borderId="8" xfId="0" applyNumberFormat="1" applyFont="1" applyBorder="1" applyAlignment="1">
      <alignment horizontal="center"/>
    </xf>
    <xf numFmtId="0" fontId="8" fillId="0" borderId="8" xfId="0" applyFont="1" applyBorder="1" applyAlignment="1">
      <alignment vertical="center"/>
    </xf>
    <xf numFmtId="3" fontId="8" fillId="0" borderId="8" xfId="0" applyNumberFormat="1" applyFont="1" applyBorder="1" applyAlignment="1">
      <alignment horizontal="center"/>
    </xf>
    <xf numFmtId="0" fontId="5" fillId="0" borderId="8" xfId="0" applyFont="1" applyBorder="1" applyAlignment="1">
      <alignment horizontal="left" vertical="center"/>
    </xf>
    <xf numFmtId="164" fontId="5" fillId="0" borderId="8" xfId="0" applyNumberFormat="1" applyFont="1" applyBorder="1" applyAlignment="1">
      <alignment horizontal="center"/>
    </xf>
    <xf numFmtId="0" fontId="14" fillId="0" borderId="8" xfId="2" applyFont="1" applyBorder="1"/>
    <xf numFmtId="0" fontId="18" fillId="0" borderId="8" xfId="0" applyFont="1" applyBorder="1" applyAlignment="1">
      <alignment horizontal="center"/>
    </xf>
    <xf numFmtId="1" fontId="4" fillId="0" borderId="8" xfId="0" applyNumberFormat="1" applyFont="1" applyBorder="1" applyAlignment="1">
      <alignment horizontal="center"/>
    </xf>
    <xf numFmtId="1" fontId="18" fillId="0" borderId="8" xfId="0" applyNumberFormat="1" applyFont="1" applyBorder="1" applyAlignment="1">
      <alignment horizontal="center"/>
    </xf>
    <xf numFmtId="165" fontId="0" fillId="0" borderId="8" xfId="0" applyNumberFormat="1" applyBorder="1"/>
    <xf numFmtId="164" fontId="0" fillId="0" borderId="8" xfId="0" applyNumberFormat="1" applyBorder="1"/>
    <xf numFmtId="0" fontId="36" fillId="0" borderId="0" xfId="0" applyFont="1"/>
    <xf numFmtId="0" fontId="37" fillId="0" borderId="0" xfId="0" applyFont="1"/>
    <xf numFmtId="0" fontId="37" fillId="0" borderId="8" xfId="0" applyFont="1" applyBorder="1"/>
    <xf numFmtId="0" fontId="36" fillId="0" borderId="8" xfId="0" applyFont="1" applyBorder="1"/>
    <xf numFmtId="11" fontId="36" fillId="0" borderId="8" xfId="0" applyNumberFormat="1" applyFont="1" applyBorder="1"/>
    <xf numFmtId="165" fontId="21" fillId="0" borderId="8" xfId="0" applyNumberFormat="1" applyFont="1" applyBorder="1"/>
    <xf numFmtId="2" fontId="21" fillId="0" borderId="8" xfId="0" applyNumberFormat="1" applyFont="1" applyBorder="1"/>
    <xf numFmtId="2" fontId="3" fillId="0" borderId="8" xfId="0" applyNumberFormat="1" applyFont="1" applyBorder="1" applyAlignment="1">
      <alignment horizontal="center"/>
    </xf>
    <xf numFmtId="0" fontId="25" fillId="0" borderId="8" xfId="0" applyFont="1" applyBorder="1"/>
    <xf numFmtId="11" fontId="25" fillId="0" borderId="8" xfId="0" applyNumberFormat="1" applyFont="1" applyBorder="1"/>
    <xf numFmtId="0" fontId="25" fillId="0" borderId="8" xfId="0" applyFont="1" applyBorder="1" applyAlignment="1">
      <alignment horizontal="right"/>
    </xf>
    <xf numFmtId="0" fontId="27" fillId="2" borderId="8" xfId="1" applyNumberFormat="1" applyFont="1" applyBorder="1"/>
    <xf numFmtId="11" fontId="27" fillId="2" borderId="8" xfId="1" applyNumberFormat="1" applyFont="1" applyBorder="1"/>
    <xf numFmtId="49" fontId="5" fillId="0" borderId="8" xfId="0" applyNumberFormat="1" applyFont="1" applyBorder="1"/>
    <xf numFmtId="0" fontId="1" fillId="2" borderId="8" xfId="1" applyBorder="1"/>
    <xf numFmtId="11" fontId="1" fillId="2" borderId="8" xfId="1" applyNumberFormat="1" applyBorder="1"/>
    <xf numFmtId="2" fontId="1" fillId="2" borderId="8" xfId="1" applyNumberFormat="1" applyBorder="1"/>
    <xf numFmtId="2" fontId="27" fillId="0" borderId="8" xfId="1" applyNumberFormat="1" applyFont="1" applyFill="1" applyBorder="1"/>
    <xf numFmtId="0" fontId="27" fillId="0" borderId="8" xfId="1" applyNumberFormat="1" applyFont="1" applyFill="1" applyBorder="1"/>
    <xf numFmtId="11" fontId="27" fillId="0" borderId="8" xfId="1" applyNumberFormat="1" applyFont="1" applyFill="1" applyBorder="1"/>
    <xf numFmtId="2" fontId="27" fillId="0" borderId="8" xfId="1" applyNumberFormat="1" applyFont="1" applyFill="1" applyBorder="1" applyAlignment="1">
      <alignment horizontal="right"/>
    </xf>
    <xf numFmtId="0" fontId="23" fillId="0" borderId="8" xfId="0" applyFont="1" applyBorder="1"/>
    <xf numFmtId="2" fontId="28" fillId="2" borderId="8" xfId="1" applyNumberFormat="1" applyFont="1" applyBorder="1" applyAlignment="1">
      <alignment horizontal="right"/>
    </xf>
    <xf numFmtId="11" fontId="7" fillId="0" borderId="8" xfId="0" applyNumberFormat="1" applyFont="1" applyBorder="1"/>
    <xf numFmtId="0" fontId="34" fillId="0" borderId="8" xfId="0" applyFont="1" applyBorder="1" applyAlignment="1">
      <alignment horizontal="right"/>
    </xf>
    <xf numFmtId="11" fontId="34" fillId="0" borderId="8" xfId="0" applyNumberFormat="1" applyFont="1" applyBorder="1" applyAlignment="1">
      <alignment horizontal="right"/>
    </xf>
    <xf numFmtId="0" fontId="3" fillId="0" borderId="8" xfId="0" applyFont="1" applyBorder="1" applyAlignment="1">
      <alignment horizontal="left"/>
    </xf>
    <xf numFmtId="0" fontId="5" fillId="0" borderId="0" xfId="0" applyFont="1" applyAlignment="1">
      <alignment horizontal="left" wrapText="1"/>
    </xf>
    <xf numFmtId="2" fontId="3" fillId="0" borderId="8" xfId="0" applyNumberFormat="1" applyFont="1" applyBorder="1" applyAlignment="1">
      <alignment horizontal="center"/>
    </xf>
    <xf numFmtId="0" fontId="24" fillId="0" borderId="8" xfId="0" applyFont="1" applyBorder="1" applyAlignment="1">
      <alignment horizontal="center"/>
    </xf>
    <xf numFmtId="2" fontId="3" fillId="0" borderId="1" xfId="0" applyNumberFormat="1" applyFont="1" applyBorder="1" applyAlignment="1">
      <alignment horizontal="center"/>
    </xf>
    <xf numFmtId="2" fontId="37" fillId="0" borderId="0" xfId="0" applyNumberFormat="1" applyFont="1"/>
    <xf numFmtId="2" fontId="36" fillId="0" borderId="0" xfId="0" applyNumberFormat="1" applyFont="1"/>
    <xf numFmtId="2" fontId="37" fillId="0" borderId="8" xfId="0" applyNumberFormat="1" applyFont="1" applyBorder="1"/>
    <xf numFmtId="2" fontId="36" fillId="0" borderId="8" xfId="0" applyNumberFormat="1" applyFont="1" applyBorder="1"/>
    <xf numFmtId="0" fontId="39" fillId="0" borderId="0" xfId="0" applyFont="1" applyAlignment="1">
      <alignment horizontal="center" vertical="top" wrapText="1"/>
    </xf>
  </cellXfs>
  <cellStyles count="6">
    <cellStyle name="Bad" xfId="3" builtinId="27"/>
    <cellStyle name="Comma" xfId="4" builtinId="3"/>
    <cellStyle name="Good" xfId="1" builtinId="26"/>
    <cellStyle name="Hyperlink" xfId="2" builtinId="8"/>
    <cellStyle name="Normal" xfId="0" builtinId="0"/>
    <cellStyle name="Normal 3" xfId="5" xr:uid="{245C6F02-F1B3-8A4A-A366-487FC64C7A49}"/>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tp.ebi.ac.uk/pub/databases/gwas/summary_statistics/GCST90267001-GCST90268000/GCST90267352/" TargetMode="External"/><Relationship Id="rId2" Type="http://schemas.openxmlformats.org/officeDocument/2006/relationships/hyperlink" Target="https://gwas.mrcieu.ac.uk/ukb-e-23104_AFR" TargetMode="External"/><Relationship Id="rId1" Type="http://schemas.openxmlformats.org/officeDocument/2006/relationships/hyperlink" Target="https://gwas.mrcieu.ac.uk/ukb-e-30750_AFR" TargetMode="External"/><Relationship Id="rId6" Type="http://schemas.openxmlformats.org/officeDocument/2006/relationships/hyperlink" Target="https://medicine.yale.edu/lab/gelernter/stats/" TargetMode="External"/><Relationship Id="rId5" Type="http://schemas.openxmlformats.org/officeDocument/2006/relationships/hyperlink" Target="https://ftp.ncbi.nlm.nih.gov/dbgap/studies/phs002453/phs002453.v1.p1/analyses/GIA/" TargetMode="External"/><Relationship Id="rId4" Type="http://schemas.openxmlformats.org/officeDocument/2006/relationships/hyperlink" Target="https://ftp.ncbi.nlm.nih.gov/dbgap/studies/phs002453/phs002453.v1.p1/analyses/G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3AE6E-E1B4-CF47-B2D7-C649D409884A}">
  <dimension ref="A1:Q117"/>
  <sheetViews>
    <sheetView workbookViewId="0">
      <selection activeCell="A51" sqref="A51:XFD51"/>
    </sheetView>
  </sheetViews>
  <sheetFormatPr baseColWidth="10" defaultColWidth="10.83203125" defaultRowHeight="13" x14ac:dyDescent="0.15"/>
  <cols>
    <col min="1" max="1" width="62" style="5" customWidth="1"/>
    <col min="2" max="2" width="51.83203125" style="5" customWidth="1"/>
    <col min="3" max="3" width="10.83203125" style="11"/>
    <col min="4" max="4" width="20.1640625" style="11" customWidth="1"/>
    <col min="5" max="5" width="21.6640625" style="11" customWidth="1"/>
    <col min="6" max="6" width="25.6640625" style="12" customWidth="1"/>
    <col min="7" max="7" width="20" style="11" customWidth="1"/>
    <col min="8" max="8" width="38" style="13" customWidth="1"/>
    <col min="9" max="11" width="10.83203125" style="5"/>
    <col min="12" max="12" width="33.5" style="5" customWidth="1"/>
    <col min="13" max="13" width="23" style="5" customWidth="1"/>
    <col min="14" max="14" width="22.33203125" style="5" customWidth="1"/>
    <col min="15" max="16384" width="10.83203125" style="5"/>
  </cols>
  <sheetData>
    <row r="1" spans="1:11" s="1" customFormat="1" ht="13" customHeight="1" x14ac:dyDescent="0.15">
      <c r="A1" s="1" t="s">
        <v>0</v>
      </c>
      <c r="C1" s="2"/>
      <c r="D1" s="2"/>
      <c r="E1" s="2"/>
      <c r="F1" s="3"/>
      <c r="G1" s="2"/>
      <c r="H1" s="4"/>
    </row>
    <row r="3" spans="1:11" s="22" customFormat="1" ht="13" customHeight="1" x14ac:dyDescent="0.15">
      <c r="A3" s="110" t="s">
        <v>1</v>
      </c>
      <c r="B3" s="111" t="s">
        <v>2</v>
      </c>
      <c r="C3" s="92" t="s">
        <v>3</v>
      </c>
      <c r="D3" s="92" t="s">
        <v>4</v>
      </c>
      <c r="E3" s="92" t="s">
        <v>5</v>
      </c>
      <c r="F3" s="112" t="s">
        <v>6</v>
      </c>
      <c r="G3" s="92" t="s">
        <v>7</v>
      </c>
      <c r="H3" s="113" t="s">
        <v>8</v>
      </c>
      <c r="I3" s="114" t="s">
        <v>9</v>
      </c>
      <c r="J3" s="115" t="s">
        <v>10</v>
      </c>
      <c r="K3" s="80"/>
    </row>
    <row r="4" spans="1:11" ht="13" customHeight="1" x14ac:dyDescent="0.15">
      <c r="A4" s="110"/>
      <c r="B4" s="111"/>
      <c r="C4" s="92"/>
      <c r="D4" s="92"/>
      <c r="E4" s="92"/>
      <c r="F4" s="112"/>
      <c r="G4" s="92"/>
      <c r="H4" s="113"/>
      <c r="I4" s="114"/>
      <c r="J4" s="115"/>
      <c r="K4" s="80"/>
    </row>
    <row r="5" spans="1:11" ht="13" customHeight="1" x14ac:dyDescent="0.15">
      <c r="A5" s="110" t="s">
        <v>11</v>
      </c>
      <c r="B5" s="111"/>
      <c r="C5" s="92"/>
      <c r="D5" s="92"/>
      <c r="E5" s="92"/>
      <c r="F5" s="112"/>
      <c r="G5" s="92"/>
      <c r="H5" s="113"/>
      <c r="I5" s="114"/>
      <c r="J5" s="115"/>
      <c r="K5" s="80"/>
    </row>
    <row r="6" spans="1:11" ht="13" customHeight="1" x14ac:dyDescent="0.15">
      <c r="A6" s="77" t="s">
        <v>12</v>
      </c>
      <c r="B6" s="77"/>
      <c r="C6" s="77"/>
      <c r="D6" s="77"/>
      <c r="E6" s="77"/>
      <c r="F6" s="77"/>
      <c r="G6" s="77"/>
      <c r="H6" s="77"/>
      <c r="I6" s="116"/>
      <c r="J6" s="116"/>
      <c r="K6" s="80"/>
    </row>
    <row r="7" spans="1:11" ht="13" customHeight="1" x14ac:dyDescent="0.15">
      <c r="A7" s="117" t="s">
        <v>13</v>
      </c>
      <c r="B7" s="118" t="s">
        <v>14</v>
      </c>
      <c r="C7" s="119" t="s">
        <v>15</v>
      </c>
      <c r="D7" s="120">
        <v>694349</v>
      </c>
      <c r="E7" s="93" t="s">
        <v>16</v>
      </c>
      <c r="F7" s="121" t="s">
        <v>16</v>
      </c>
      <c r="G7" s="93" t="s">
        <v>16</v>
      </c>
      <c r="H7" s="122" t="s">
        <v>17</v>
      </c>
      <c r="I7" s="116" t="s">
        <v>18</v>
      </c>
      <c r="J7" s="116"/>
      <c r="K7" s="80"/>
    </row>
    <row r="8" spans="1:11" ht="13" customHeight="1" x14ac:dyDescent="0.15">
      <c r="A8" s="80" t="s">
        <v>19</v>
      </c>
      <c r="B8" s="80" t="s">
        <v>342</v>
      </c>
      <c r="C8" s="123" t="s">
        <v>15</v>
      </c>
      <c r="D8" s="120">
        <v>344132</v>
      </c>
      <c r="E8" s="120" t="s">
        <v>16</v>
      </c>
      <c r="F8" s="121" t="s">
        <v>16</v>
      </c>
      <c r="G8" s="120" t="s">
        <v>16</v>
      </c>
      <c r="H8" s="122" t="s">
        <v>21</v>
      </c>
      <c r="I8" s="80" t="s">
        <v>22</v>
      </c>
      <c r="J8" s="116"/>
      <c r="K8" s="80"/>
    </row>
    <row r="9" spans="1:11" ht="13" customHeight="1" x14ac:dyDescent="0.15">
      <c r="A9" s="124"/>
      <c r="B9" s="80"/>
      <c r="C9" s="123"/>
      <c r="D9" s="120"/>
      <c r="E9" s="120"/>
      <c r="F9" s="121"/>
      <c r="G9" s="120"/>
      <c r="H9" s="122"/>
      <c r="I9" s="80"/>
      <c r="J9" s="116"/>
      <c r="K9" s="80"/>
    </row>
    <row r="10" spans="1:11" ht="13" customHeight="1" x14ac:dyDescent="0.15">
      <c r="A10" s="111" t="s">
        <v>508</v>
      </c>
      <c r="B10" s="80"/>
      <c r="C10" s="123"/>
      <c r="D10" s="120"/>
      <c r="E10" s="120"/>
      <c r="F10" s="121"/>
      <c r="G10" s="120"/>
      <c r="H10" s="122"/>
      <c r="I10" s="80"/>
      <c r="J10" s="116"/>
      <c r="K10" s="80"/>
    </row>
    <row r="11" spans="1:11" ht="13" customHeight="1" x14ac:dyDescent="0.2">
      <c r="A11" s="118" t="s">
        <v>340</v>
      </c>
      <c r="B11" s="80" t="s">
        <v>14</v>
      </c>
      <c r="C11" s="123" t="s">
        <v>15</v>
      </c>
      <c r="D11" s="120">
        <v>424221</v>
      </c>
      <c r="E11" s="120" t="s">
        <v>16</v>
      </c>
      <c r="F11" s="121" t="s">
        <v>16</v>
      </c>
      <c r="G11" s="120" t="s">
        <v>16</v>
      </c>
      <c r="H11" s="122" t="s">
        <v>343</v>
      </c>
      <c r="I11" s="125" t="s">
        <v>344</v>
      </c>
      <c r="J11" s="116"/>
      <c r="K11" s="80"/>
    </row>
    <row r="12" spans="1:11" ht="13" customHeight="1" x14ac:dyDescent="0.2">
      <c r="A12" s="118" t="s">
        <v>340</v>
      </c>
      <c r="B12" s="80" t="s">
        <v>341</v>
      </c>
      <c r="C12" s="123" t="s">
        <v>15</v>
      </c>
      <c r="D12" s="120">
        <v>338848</v>
      </c>
      <c r="E12" s="120" t="s">
        <v>16</v>
      </c>
      <c r="F12" s="121" t="s">
        <v>16</v>
      </c>
      <c r="G12" s="120" t="s">
        <v>16</v>
      </c>
      <c r="H12" s="122" t="s">
        <v>343</v>
      </c>
      <c r="I12" s="125" t="s">
        <v>344</v>
      </c>
      <c r="J12" s="116"/>
      <c r="K12" s="80"/>
    </row>
    <row r="14" spans="1:11" ht="13" customHeight="1" x14ac:dyDescent="0.15">
      <c r="A14" s="118" t="s">
        <v>23</v>
      </c>
      <c r="B14" s="80" t="s">
        <v>24</v>
      </c>
      <c r="C14" s="123" t="s">
        <v>15</v>
      </c>
      <c r="D14" s="120">
        <v>2683</v>
      </c>
      <c r="E14" s="120" t="s">
        <v>16</v>
      </c>
      <c r="F14" s="121" t="s">
        <v>16</v>
      </c>
      <c r="G14" s="120" t="s">
        <v>16</v>
      </c>
      <c r="H14" s="122" t="s">
        <v>25</v>
      </c>
      <c r="I14" s="80" t="s">
        <v>26</v>
      </c>
      <c r="J14" s="116"/>
      <c r="K14" s="80"/>
    </row>
    <row r="15" spans="1:11" x14ac:dyDescent="0.15">
      <c r="A15" s="80"/>
      <c r="B15" s="80"/>
      <c r="C15" s="93"/>
      <c r="D15" s="93"/>
      <c r="E15" s="93"/>
      <c r="F15" s="121"/>
      <c r="G15" s="93"/>
      <c r="H15" s="122"/>
      <c r="I15" s="80"/>
      <c r="J15" s="80"/>
      <c r="K15" s="80"/>
    </row>
    <row r="16" spans="1:11" s="6" customFormat="1" ht="13" customHeight="1" x14ac:dyDescent="0.15">
      <c r="A16" s="126" t="s">
        <v>27</v>
      </c>
      <c r="B16" s="122"/>
      <c r="C16" s="119"/>
      <c r="D16" s="127"/>
      <c r="E16" s="119"/>
      <c r="F16" s="119"/>
      <c r="G16" s="127"/>
      <c r="H16" s="122"/>
      <c r="I16" s="116"/>
      <c r="J16" s="116"/>
      <c r="K16" s="116"/>
    </row>
    <row r="17" spans="1:17" s="6" customFormat="1" ht="13" customHeight="1" x14ac:dyDescent="0.15">
      <c r="A17" s="128" t="s">
        <v>28</v>
      </c>
      <c r="B17" s="80" t="s">
        <v>29</v>
      </c>
      <c r="C17" s="119" t="s">
        <v>15</v>
      </c>
      <c r="D17" s="127">
        <v>443631</v>
      </c>
      <c r="E17" s="93">
        <v>3330</v>
      </c>
      <c r="F17" s="93" t="s">
        <v>16</v>
      </c>
      <c r="G17" s="127">
        <v>440301</v>
      </c>
      <c r="H17" s="129" t="s">
        <v>30</v>
      </c>
      <c r="I17" s="129" t="s">
        <v>31</v>
      </c>
      <c r="J17" s="116"/>
      <c r="K17" s="116"/>
    </row>
    <row r="18" spans="1:17" s="6" customFormat="1" ht="13" customHeight="1" x14ac:dyDescent="0.15">
      <c r="A18" s="126" t="s">
        <v>32</v>
      </c>
      <c r="B18" s="80"/>
      <c r="C18" s="119"/>
      <c r="D18" s="127"/>
      <c r="E18" s="93"/>
      <c r="F18" s="93"/>
      <c r="G18" s="127"/>
      <c r="H18" s="129"/>
      <c r="I18" s="129"/>
      <c r="J18" s="116"/>
      <c r="K18" s="116"/>
    </row>
    <row r="19" spans="1:17" s="6" customFormat="1" ht="13" customHeight="1" x14ac:dyDescent="0.15">
      <c r="A19" s="128" t="s">
        <v>33</v>
      </c>
      <c r="B19" s="80" t="s">
        <v>34</v>
      </c>
      <c r="C19" s="123" t="s">
        <v>15</v>
      </c>
      <c r="D19" s="127">
        <v>778614</v>
      </c>
      <c r="E19" s="93">
        <v>8434</v>
      </c>
      <c r="F19" s="93" t="s">
        <v>16</v>
      </c>
      <c r="G19" s="127">
        <v>770180</v>
      </c>
      <c r="H19" s="122" t="s">
        <v>35</v>
      </c>
      <c r="I19" s="116" t="s">
        <v>36</v>
      </c>
      <c r="J19" s="116"/>
      <c r="K19" s="116"/>
    </row>
    <row r="20" spans="1:17" s="6" customFormat="1" ht="13" customHeight="1" x14ac:dyDescent="0.2">
      <c r="A20" s="128"/>
      <c r="B20" s="80" t="s">
        <v>513</v>
      </c>
      <c r="C20" s="123" t="s">
        <v>15</v>
      </c>
      <c r="D20" s="130">
        <v>33235</v>
      </c>
      <c r="E20" s="93" t="s">
        <v>16</v>
      </c>
      <c r="F20" s="93" t="s">
        <v>16</v>
      </c>
      <c r="G20" s="127" t="s">
        <v>16</v>
      </c>
      <c r="H20" s="131" t="s">
        <v>37</v>
      </c>
      <c r="I20" s="125" t="s">
        <v>38</v>
      </c>
      <c r="J20" s="116"/>
      <c r="K20" s="116"/>
    </row>
    <row r="21" spans="1:17" s="6" customFormat="1" ht="13" customHeight="1" x14ac:dyDescent="0.2">
      <c r="A21" s="128"/>
      <c r="B21" s="80"/>
      <c r="C21" s="123"/>
      <c r="D21" s="130"/>
      <c r="E21" s="93"/>
      <c r="F21" s="93"/>
      <c r="G21" s="127"/>
      <c r="H21" s="131"/>
      <c r="I21" s="125"/>
      <c r="J21" s="116"/>
      <c r="K21" s="116"/>
    </row>
    <row r="22" spans="1:17" s="6" customFormat="1" ht="13" customHeight="1" x14ac:dyDescent="0.15">
      <c r="A22" s="128" t="s">
        <v>33</v>
      </c>
      <c r="B22" s="80" t="s">
        <v>39</v>
      </c>
      <c r="C22" s="123" t="s">
        <v>15</v>
      </c>
      <c r="D22" s="127">
        <v>437724</v>
      </c>
      <c r="E22" s="93" t="s">
        <v>16</v>
      </c>
      <c r="F22" s="121" t="s">
        <v>16</v>
      </c>
      <c r="G22" s="93" t="s">
        <v>16</v>
      </c>
      <c r="H22" s="122" t="s">
        <v>40</v>
      </c>
      <c r="I22" s="116" t="s">
        <v>41</v>
      </c>
      <c r="J22" s="116"/>
      <c r="K22" s="116"/>
    </row>
    <row r="23" spans="1:17" s="6" customFormat="1" ht="13" customHeight="1" x14ac:dyDescent="0.15">
      <c r="A23" s="128" t="s">
        <v>33</v>
      </c>
      <c r="B23" s="80" t="s">
        <v>42</v>
      </c>
      <c r="C23" s="119" t="s">
        <v>15</v>
      </c>
      <c r="D23" s="127">
        <v>389733</v>
      </c>
      <c r="E23" s="120" t="s">
        <v>16</v>
      </c>
      <c r="F23" s="121" t="s">
        <v>16</v>
      </c>
      <c r="G23" s="120" t="s">
        <v>16</v>
      </c>
      <c r="H23" s="122" t="s">
        <v>43</v>
      </c>
      <c r="I23" s="116" t="s">
        <v>44</v>
      </c>
      <c r="J23" s="116"/>
      <c r="K23" s="116"/>
    </row>
    <row r="24" spans="1:17" s="6" customFormat="1" ht="13" customHeight="1" x14ac:dyDescent="0.15">
      <c r="A24" s="128" t="s">
        <v>33</v>
      </c>
      <c r="B24" s="80" t="s">
        <v>45</v>
      </c>
      <c r="C24" s="123" t="s">
        <v>15</v>
      </c>
      <c r="D24" s="127">
        <v>344104</v>
      </c>
      <c r="E24" s="120" t="s">
        <v>16</v>
      </c>
      <c r="F24" s="121" t="s">
        <v>16</v>
      </c>
      <c r="G24" s="120" t="s">
        <v>16</v>
      </c>
      <c r="H24" s="122" t="s">
        <v>46</v>
      </c>
      <c r="I24" s="116" t="s">
        <v>47</v>
      </c>
      <c r="J24" s="116"/>
      <c r="K24" s="116"/>
    </row>
    <row r="25" spans="1:17" s="6" customFormat="1" ht="13" customHeight="1" x14ac:dyDescent="0.15">
      <c r="A25" s="128" t="s">
        <v>33</v>
      </c>
      <c r="B25" s="80" t="s">
        <v>48</v>
      </c>
      <c r="C25" s="123" t="s">
        <v>15</v>
      </c>
      <c r="D25" s="132">
        <v>436275</v>
      </c>
      <c r="E25" s="120" t="s">
        <v>16</v>
      </c>
      <c r="F25" s="120" t="s">
        <v>16</v>
      </c>
      <c r="G25" s="120" t="s">
        <v>16</v>
      </c>
      <c r="H25" s="122" t="s">
        <v>40</v>
      </c>
      <c r="I25" s="116"/>
      <c r="J25" s="116"/>
      <c r="K25" s="116"/>
    </row>
    <row r="26" spans="1:17" s="6" customFormat="1" ht="16" customHeight="1" x14ac:dyDescent="0.15">
      <c r="A26" s="128"/>
      <c r="B26" s="122"/>
      <c r="C26" s="119"/>
      <c r="D26" s="127"/>
      <c r="E26" s="119"/>
      <c r="F26" s="119"/>
      <c r="G26" s="127"/>
      <c r="H26" s="122"/>
      <c r="I26" s="116"/>
      <c r="J26" s="116"/>
      <c r="K26" s="116"/>
    </row>
    <row r="27" spans="1:17" s="1" customFormat="1" x14ac:dyDescent="0.15">
      <c r="A27" s="1" t="s">
        <v>511</v>
      </c>
      <c r="C27" s="2"/>
      <c r="D27" s="2"/>
      <c r="E27" s="2"/>
      <c r="F27" s="3"/>
      <c r="G27" s="2"/>
      <c r="H27" s="4"/>
    </row>
    <row r="28" spans="1:17" s="6" customFormat="1" ht="13" customHeight="1" x14ac:dyDescent="0.15">
      <c r="A28" s="116" t="s">
        <v>49</v>
      </c>
      <c r="B28" s="128" t="s">
        <v>53</v>
      </c>
      <c r="C28" s="123" t="s">
        <v>15</v>
      </c>
      <c r="D28" s="120">
        <v>903147</v>
      </c>
      <c r="E28" s="120" t="s">
        <v>16</v>
      </c>
      <c r="F28" s="121" t="s">
        <v>16</v>
      </c>
      <c r="G28" s="120" t="s">
        <v>16</v>
      </c>
      <c r="H28" s="131" t="s">
        <v>54</v>
      </c>
      <c r="I28" s="116" t="s">
        <v>55</v>
      </c>
      <c r="J28" s="116" t="s">
        <v>56</v>
      </c>
      <c r="K28" s="116"/>
    </row>
    <row r="29" spans="1:17" s="6" customFormat="1" ht="13" customHeight="1" x14ac:dyDescent="0.15">
      <c r="A29" s="116" t="s">
        <v>63</v>
      </c>
      <c r="B29" s="128" t="s">
        <v>64</v>
      </c>
      <c r="C29" s="123" t="s">
        <v>15</v>
      </c>
      <c r="D29" s="127">
        <v>666978</v>
      </c>
      <c r="E29" s="120" t="s">
        <v>16</v>
      </c>
      <c r="F29" s="121" t="s">
        <v>16</v>
      </c>
      <c r="G29" s="120" t="s">
        <v>16</v>
      </c>
      <c r="H29" s="138" t="s">
        <v>65</v>
      </c>
      <c r="I29" s="139" t="s">
        <v>66</v>
      </c>
      <c r="J29" s="116"/>
      <c r="K29" s="116"/>
    </row>
    <row r="30" spans="1:17" ht="13" customHeight="1" x14ac:dyDescent="0.15">
      <c r="A30" s="80" t="s">
        <v>67</v>
      </c>
      <c r="B30" s="117" t="s">
        <v>68</v>
      </c>
      <c r="C30" s="123" t="s">
        <v>15</v>
      </c>
      <c r="D30" s="120">
        <v>143658</v>
      </c>
      <c r="E30" s="120" t="s">
        <v>16</v>
      </c>
      <c r="F30" s="121" t="s">
        <v>16</v>
      </c>
      <c r="G30" s="120" t="s">
        <v>16</v>
      </c>
      <c r="H30" s="122" t="s">
        <v>21</v>
      </c>
      <c r="I30" s="116" t="s">
        <v>69</v>
      </c>
      <c r="J30" s="116"/>
      <c r="K30" s="80"/>
    </row>
    <row r="31" spans="1:17" ht="13" customHeight="1" x14ac:dyDescent="0.15">
      <c r="A31" s="140" t="s">
        <v>70</v>
      </c>
      <c r="B31" s="140" t="s">
        <v>71</v>
      </c>
      <c r="C31" s="140"/>
      <c r="D31" s="123"/>
      <c r="E31" s="123"/>
      <c r="F31" s="123"/>
      <c r="G31" s="123"/>
      <c r="H31" s="80" t="s">
        <v>72</v>
      </c>
      <c r="I31" s="141"/>
      <c r="J31" s="141"/>
      <c r="K31" s="142" t="s">
        <v>73</v>
      </c>
      <c r="L31" s="67" t="s">
        <v>74</v>
      </c>
      <c r="M31" s="26"/>
      <c r="N31" s="26"/>
      <c r="O31" s="26"/>
      <c r="Q31" s="26"/>
    </row>
    <row r="32" spans="1:17" ht="13" customHeight="1" x14ac:dyDescent="0.15">
      <c r="A32" s="140" t="s">
        <v>75</v>
      </c>
      <c r="B32" s="140" t="s">
        <v>76</v>
      </c>
      <c r="C32" s="119" t="s">
        <v>15</v>
      </c>
      <c r="D32" s="143">
        <v>210678</v>
      </c>
      <c r="E32" s="141">
        <v>109542</v>
      </c>
      <c r="F32" s="121" t="s">
        <v>16</v>
      </c>
      <c r="G32" s="123">
        <v>101136</v>
      </c>
      <c r="H32" s="122" t="s">
        <v>77</v>
      </c>
      <c r="I32" s="140" t="s">
        <v>78</v>
      </c>
      <c r="J32" s="140" t="s">
        <v>79</v>
      </c>
      <c r="K32" s="140" t="s">
        <v>80</v>
      </c>
      <c r="L32" s="26" t="s">
        <v>81</v>
      </c>
      <c r="M32" s="26"/>
    </row>
    <row r="33" spans="1:13" ht="13" customHeight="1" x14ac:dyDescent="0.15">
      <c r="A33" s="140" t="s">
        <v>82</v>
      </c>
      <c r="B33" s="140" t="s">
        <v>83</v>
      </c>
      <c r="C33" s="123" t="s">
        <v>15</v>
      </c>
      <c r="D33" s="141">
        <v>193564</v>
      </c>
      <c r="E33" s="141">
        <v>92428</v>
      </c>
      <c r="F33" s="121" t="s">
        <v>16</v>
      </c>
      <c r="G33" s="123">
        <v>101136</v>
      </c>
      <c r="H33" s="122" t="s">
        <v>77</v>
      </c>
      <c r="I33" s="140" t="s">
        <v>78</v>
      </c>
      <c r="J33" s="140" t="s">
        <v>79</v>
      </c>
      <c r="K33" s="140" t="s">
        <v>84</v>
      </c>
      <c r="L33" s="26" t="s">
        <v>81</v>
      </c>
      <c r="M33" s="26"/>
    </row>
    <row r="34" spans="1:13" ht="13" customHeight="1" x14ac:dyDescent="0.15">
      <c r="A34" s="140" t="s">
        <v>85</v>
      </c>
      <c r="B34" s="140" t="s">
        <v>86</v>
      </c>
      <c r="C34" s="123" t="s">
        <v>15</v>
      </c>
      <c r="D34" s="141">
        <v>185043</v>
      </c>
      <c r="E34" s="141">
        <v>83907</v>
      </c>
      <c r="F34" s="121" t="s">
        <v>16</v>
      </c>
      <c r="G34" s="123">
        <v>101136</v>
      </c>
      <c r="H34" s="122" t="s">
        <v>77</v>
      </c>
      <c r="I34" s="140" t="s">
        <v>78</v>
      </c>
      <c r="J34" s="140" t="s">
        <v>79</v>
      </c>
      <c r="K34" s="140" t="s">
        <v>87</v>
      </c>
      <c r="L34" s="26" t="s">
        <v>81</v>
      </c>
      <c r="M34" s="26"/>
    </row>
    <row r="35" spans="1:13" ht="13" customHeight="1" x14ac:dyDescent="0.15">
      <c r="A35" s="140" t="s">
        <v>88</v>
      </c>
      <c r="B35" s="140" t="s">
        <v>89</v>
      </c>
      <c r="C35" s="119" t="s">
        <v>15</v>
      </c>
      <c r="D35" s="141">
        <v>201970</v>
      </c>
      <c r="E35" s="141">
        <v>92428</v>
      </c>
      <c r="F35" s="121" t="s">
        <v>16</v>
      </c>
      <c r="G35" s="123">
        <v>109542</v>
      </c>
      <c r="H35" s="122" t="s">
        <v>77</v>
      </c>
      <c r="I35" s="140" t="s">
        <v>78</v>
      </c>
      <c r="J35" s="140" t="s">
        <v>79</v>
      </c>
      <c r="K35" s="140" t="s">
        <v>90</v>
      </c>
      <c r="L35" s="26" t="s">
        <v>81</v>
      </c>
      <c r="M35" s="26"/>
    </row>
    <row r="36" spans="1:13" ht="13" customHeight="1" x14ac:dyDescent="0.15">
      <c r="A36" s="140" t="s">
        <v>91</v>
      </c>
      <c r="B36" s="140" t="s">
        <v>92</v>
      </c>
      <c r="C36" s="123" t="s">
        <v>15</v>
      </c>
      <c r="D36" s="141">
        <v>193449</v>
      </c>
      <c r="E36" s="141">
        <v>83907</v>
      </c>
      <c r="F36" s="121" t="s">
        <v>16</v>
      </c>
      <c r="G36" s="123">
        <v>109542</v>
      </c>
      <c r="H36" s="122" t="s">
        <v>77</v>
      </c>
      <c r="I36" s="140" t="s">
        <v>78</v>
      </c>
      <c r="J36" s="140" t="s">
        <v>79</v>
      </c>
      <c r="K36" s="140" t="s">
        <v>93</v>
      </c>
      <c r="L36" s="26" t="s">
        <v>81</v>
      </c>
      <c r="M36" s="26"/>
    </row>
    <row r="37" spans="1:13" ht="16" customHeight="1" x14ac:dyDescent="0.15">
      <c r="A37" s="140" t="s">
        <v>94</v>
      </c>
      <c r="B37" s="140" t="s">
        <v>95</v>
      </c>
      <c r="C37" s="123" t="s">
        <v>15</v>
      </c>
      <c r="D37" s="141">
        <v>176335</v>
      </c>
      <c r="E37" s="141">
        <v>83907</v>
      </c>
      <c r="F37" s="121" t="s">
        <v>16</v>
      </c>
      <c r="G37" s="123">
        <v>92428</v>
      </c>
      <c r="H37" s="122" t="s">
        <v>77</v>
      </c>
      <c r="I37" s="140" t="s">
        <v>78</v>
      </c>
      <c r="J37" s="140" t="s">
        <v>79</v>
      </c>
      <c r="K37" s="140" t="s">
        <v>96</v>
      </c>
      <c r="L37" s="26" t="s">
        <v>81</v>
      </c>
      <c r="M37" s="26"/>
    </row>
    <row r="38" spans="1:13" ht="16" customHeight="1" x14ac:dyDescent="0.15">
      <c r="A38" s="140"/>
      <c r="B38" s="140"/>
      <c r="C38" s="123"/>
      <c r="D38" s="141"/>
      <c r="E38" s="141"/>
      <c r="F38" s="121"/>
      <c r="G38" s="123"/>
      <c r="H38" s="122"/>
      <c r="I38" s="140"/>
      <c r="J38" s="140"/>
      <c r="K38" s="140"/>
      <c r="L38" s="26"/>
      <c r="M38" s="26"/>
    </row>
    <row r="39" spans="1:13" s="1" customFormat="1" ht="16" customHeight="1" x14ac:dyDescent="0.15">
      <c r="A39" s="90" t="s">
        <v>512</v>
      </c>
      <c r="B39" s="90"/>
      <c r="C39" s="153"/>
      <c r="D39" s="155"/>
      <c r="E39" s="155"/>
      <c r="F39" s="112"/>
      <c r="G39" s="153"/>
      <c r="H39" s="113"/>
      <c r="I39" s="90"/>
      <c r="J39" s="90"/>
      <c r="K39" s="90"/>
      <c r="L39" s="25"/>
      <c r="M39" s="25"/>
    </row>
    <row r="40" spans="1:13" ht="66" customHeight="1" x14ac:dyDescent="0.15">
      <c r="A40" s="80" t="s">
        <v>16</v>
      </c>
      <c r="B40" s="145" t="s">
        <v>507</v>
      </c>
      <c r="C40" s="123" t="s">
        <v>15</v>
      </c>
      <c r="D40" s="120">
        <v>159527</v>
      </c>
      <c r="E40" s="120" t="s">
        <v>16</v>
      </c>
      <c r="F40" s="121" t="s">
        <v>16</v>
      </c>
      <c r="G40" s="120" t="s">
        <v>16</v>
      </c>
      <c r="H40" s="116" t="s">
        <v>108</v>
      </c>
      <c r="I40" s="116" t="s">
        <v>109</v>
      </c>
      <c r="J40" s="116"/>
      <c r="K40" s="80"/>
    </row>
    <row r="41" spans="1:13" ht="13" customHeight="1" x14ac:dyDescent="0.15">
      <c r="A41" s="80"/>
      <c r="B41" s="117"/>
      <c r="C41" s="123"/>
      <c r="D41" s="120"/>
      <c r="E41" s="120"/>
      <c r="F41" s="133"/>
      <c r="G41" s="120"/>
      <c r="H41" s="122"/>
      <c r="I41" s="116"/>
      <c r="J41" s="116"/>
      <c r="K41" s="80"/>
    </row>
    <row r="42" spans="1:13" s="1" customFormat="1" ht="13" customHeight="1" x14ac:dyDescent="0.15">
      <c r="A42" s="77" t="s">
        <v>510</v>
      </c>
      <c r="B42" s="110"/>
      <c r="C42" s="153"/>
      <c r="D42" s="147"/>
      <c r="E42" s="147"/>
      <c r="F42" s="154"/>
      <c r="G42" s="147"/>
      <c r="H42" s="113"/>
      <c r="I42" s="114"/>
      <c r="J42" s="114"/>
      <c r="K42" s="77"/>
    </row>
    <row r="43" spans="1:13" s="6" customFormat="1" ht="13" customHeight="1" x14ac:dyDescent="0.15">
      <c r="A43" s="116" t="s">
        <v>509</v>
      </c>
      <c r="B43" s="128" t="s">
        <v>50</v>
      </c>
      <c r="C43" s="119" t="s">
        <v>15</v>
      </c>
      <c r="D43" s="127">
        <v>739895</v>
      </c>
      <c r="E43" s="127">
        <v>174021</v>
      </c>
      <c r="F43" s="133" t="s">
        <v>16</v>
      </c>
      <c r="G43" s="127">
        <v>565874</v>
      </c>
      <c r="H43" s="116" t="s">
        <v>51</v>
      </c>
      <c r="I43" s="80" t="s">
        <v>52</v>
      </c>
      <c r="J43" s="116"/>
      <c r="K43" s="116"/>
    </row>
    <row r="44" spans="1:13" s="6" customFormat="1" ht="13" customHeight="1" x14ac:dyDescent="0.15">
      <c r="A44" s="116" t="s">
        <v>49</v>
      </c>
      <c r="B44" s="128" t="s">
        <v>57</v>
      </c>
      <c r="C44" s="123" t="s">
        <v>15</v>
      </c>
      <c r="D44" s="127">
        <v>886025</v>
      </c>
      <c r="E44" s="120">
        <v>42281</v>
      </c>
      <c r="F44" s="133">
        <v>161053</v>
      </c>
      <c r="G44" s="120">
        <f>D44-E44</f>
        <v>843744</v>
      </c>
      <c r="H44" s="134" t="s">
        <v>58</v>
      </c>
      <c r="I44" s="116" t="s">
        <v>55</v>
      </c>
      <c r="J44" s="116" t="s">
        <v>59</v>
      </c>
      <c r="K44" s="116"/>
    </row>
    <row r="45" spans="1:13" s="6" customFormat="1" ht="13" customHeight="1" x14ac:dyDescent="0.15">
      <c r="A45" s="116" t="s">
        <v>49</v>
      </c>
      <c r="B45" s="128" t="s">
        <v>60</v>
      </c>
      <c r="C45" s="119" t="s">
        <v>15</v>
      </c>
      <c r="D45" s="135">
        <v>554186</v>
      </c>
      <c r="E45" s="135">
        <v>15251</v>
      </c>
      <c r="F45" s="136">
        <v>56994</v>
      </c>
      <c r="G45" s="120">
        <f>D45-E45</f>
        <v>538935</v>
      </c>
      <c r="H45" s="131" t="s">
        <v>61</v>
      </c>
      <c r="I45" s="80" t="s">
        <v>55</v>
      </c>
      <c r="J45" s="137" t="s">
        <v>62</v>
      </c>
      <c r="K45" s="116"/>
    </row>
    <row r="46" spans="1:13" ht="13" customHeight="1" x14ac:dyDescent="0.15">
      <c r="A46" s="80"/>
      <c r="B46" s="117"/>
      <c r="C46" s="123"/>
      <c r="D46" s="120"/>
      <c r="E46" s="120"/>
      <c r="F46" s="133"/>
      <c r="G46" s="120"/>
      <c r="H46" s="122"/>
      <c r="I46" s="116"/>
      <c r="J46" s="116"/>
      <c r="K46" s="80"/>
    </row>
    <row r="47" spans="1:13" s="11" customFormat="1" ht="13" customHeight="1" x14ac:dyDescent="0.15">
      <c r="A47" s="77" t="s">
        <v>97</v>
      </c>
      <c r="B47" s="117"/>
      <c r="C47" s="144"/>
      <c r="D47" s="120"/>
      <c r="E47" s="120"/>
      <c r="F47" s="133"/>
      <c r="G47" s="120"/>
      <c r="H47" s="122"/>
      <c r="I47" s="116"/>
      <c r="J47" s="119"/>
      <c r="K47" s="93"/>
    </row>
    <row r="48" spans="1:13" ht="13" customHeight="1" x14ac:dyDescent="0.15">
      <c r="A48" s="80" t="s">
        <v>98</v>
      </c>
      <c r="B48" s="80" t="s">
        <v>99</v>
      </c>
      <c r="C48" s="93" t="s">
        <v>15</v>
      </c>
      <c r="D48" s="93">
        <f>E48+G48</f>
        <v>1812013</v>
      </c>
      <c r="E48" s="93">
        <v>242283</v>
      </c>
      <c r="F48" s="121">
        <v>751755</v>
      </c>
      <c r="G48" s="93">
        <v>1569730</v>
      </c>
      <c r="H48" s="80" t="s">
        <v>100</v>
      </c>
      <c r="I48" s="80"/>
      <c r="J48" s="80"/>
      <c r="K48" s="80"/>
    </row>
    <row r="49" spans="1:11" ht="13" customHeight="1" x14ac:dyDescent="0.15">
      <c r="A49" s="80" t="s">
        <v>101</v>
      </c>
      <c r="B49" s="80" t="s">
        <v>102</v>
      </c>
      <c r="C49" s="93" t="s">
        <v>15</v>
      </c>
      <c r="D49" s="93">
        <v>453522</v>
      </c>
      <c r="E49" s="93">
        <v>27711</v>
      </c>
      <c r="F49" s="121">
        <f>4*(E49/D49)*(1-(E49/D49))*D49</f>
        <v>104071.23465675313</v>
      </c>
      <c r="G49" s="93">
        <v>425881</v>
      </c>
      <c r="H49" s="129" t="s">
        <v>103</v>
      </c>
      <c r="I49" s="129" t="s">
        <v>104</v>
      </c>
      <c r="J49" s="80" t="s">
        <v>105</v>
      </c>
      <c r="K49" s="80"/>
    </row>
    <row r="50" spans="1:11" ht="13" customHeight="1" x14ac:dyDescent="0.15">
      <c r="A50" s="80" t="s">
        <v>101</v>
      </c>
      <c r="B50" s="80" t="s">
        <v>106</v>
      </c>
      <c r="C50" s="93" t="s">
        <v>15</v>
      </c>
      <c r="D50" s="93">
        <v>427311</v>
      </c>
      <c r="E50" s="93">
        <v>1289</v>
      </c>
      <c r="F50" s="121">
        <f>4*(E50/D50)*(1-(E50/D50))*D50</f>
        <v>5140.4467284951716</v>
      </c>
      <c r="G50" s="93">
        <v>426022</v>
      </c>
      <c r="H50" s="129" t="s">
        <v>103</v>
      </c>
      <c r="I50" s="129" t="s">
        <v>104</v>
      </c>
      <c r="J50" s="80" t="s">
        <v>107</v>
      </c>
      <c r="K50" s="80"/>
    </row>
    <row r="51" spans="1:11" s="2" customFormat="1" ht="13" customHeight="1" x14ac:dyDescent="0.15">
      <c r="A51" s="110"/>
      <c r="B51" s="111"/>
      <c r="C51" s="146"/>
      <c r="D51" s="147"/>
      <c r="E51" s="147"/>
      <c r="F51" s="112"/>
      <c r="G51" s="147"/>
      <c r="H51" s="113"/>
      <c r="I51" s="114"/>
      <c r="J51" s="115"/>
      <c r="K51" s="92"/>
    </row>
    <row r="52" spans="1:11" s="2" customFormat="1" ht="13" customHeight="1" x14ac:dyDescent="0.15">
      <c r="A52" s="110" t="s">
        <v>110</v>
      </c>
      <c r="B52" s="111"/>
      <c r="C52" s="146"/>
      <c r="D52" s="147"/>
      <c r="E52" s="147"/>
      <c r="F52" s="112"/>
      <c r="G52" s="147"/>
      <c r="H52" s="113"/>
      <c r="I52" s="114"/>
      <c r="J52" s="115"/>
      <c r="K52" s="92"/>
    </row>
    <row r="53" spans="1:11" ht="13" customHeight="1" x14ac:dyDescent="0.15">
      <c r="A53" s="184" t="s">
        <v>111</v>
      </c>
      <c r="B53" s="184"/>
      <c r="C53" s="184"/>
      <c r="D53" s="184"/>
      <c r="E53" s="184"/>
      <c r="F53" s="184"/>
      <c r="G53" s="184"/>
      <c r="H53" s="184"/>
      <c r="I53" s="116"/>
      <c r="J53" s="116"/>
      <c r="K53" s="80"/>
    </row>
    <row r="54" spans="1:11" ht="13" customHeight="1" x14ac:dyDescent="0.15">
      <c r="A54" s="117" t="s">
        <v>112</v>
      </c>
      <c r="B54" s="118" t="s">
        <v>14</v>
      </c>
      <c r="C54" s="119" t="s">
        <v>113</v>
      </c>
      <c r="D54" s="120">
        <v>158284</v>
      </c>
      <c r="E54" s="93" t="s">
        <v>16</v>
      </c>
      <c r="F54" s="121" t="s">
        <v>16</v>
      </c>
      <c r="G54" s="93" t="s">
        <v>16</v>
      </c>
      <c r="H54" s="148" t="s">
        <v>114</v>
      </c>
      <c r="I54" s="80" t="s">
        <v>115</v>
      </c>
      <c r="J54" s="116"/>
      <c r="K54" s="80"/>
    </row>
    <row r="55" spans="1:11" ht="13" customHeight="1" x14ac:dyDescent="0.15">
      <c r="A55" s="117" t="s">
        <v>112</v>
      </c>
      <c r="B55" s="80" t="s">
        <v>20</v>
      </c>
      <c r="C55" s="123" t="s">
        <v>113</v>
      </c>
      <c r="D55" s="120">
        <v>42790</v>
      </c>
      <c r="E55" s="120" t="s">
        <v>16</v>
      </c>
      <c r="F55" s="121" t="s">
        <v>16</v>
      </c>
      <c r="G55" s="120" t="s">
        <v>16</v>
      </c>
      <c r="H55" s="148" t="s">
        <v>114</v>
      </c>
      <c r="I55" s="80" t="s">
        <v>116</v>
      </c>
      <c r="J55" s="116"/>
      <c r="K55" s="80"/>
    </row>
    <row r="56" spans="1:11" ht="13" customHeight="1" x14ac:dyDescent="0.15">
      <c r="A56" s="118"/>
      <c r="B56" s="80"/>
      <c r="C56" s="123"/>
      <c r="D56" s="120"/>
      <c r="E56" s="120"/>
      <c r="F56" s="121"/>
      <c r="G56" s="120"/>
      <c r="H56" s="122"/>
      <c r="I56" s="80"/>
      <c r="J56" s="116"/>
      <c r="K56" s="80"/>
    </row>
    <row r="57" spans="1:11" ht="13" customHeight="1" x14ac:dyDescent="0.15">
      <c r="A57" s="114" t="s">
        <v>117</v>
      </c>
      <c r="B57" s="128"/>
      <c r="C57" s="123"/>
      <c r="D57" s="120"/>
      <c r="E57" s="120"/>
      <c r="F57" s="121"/>
      <c r="G57" s="120"/>
      <c r="H57" s="122"/>
      <c r="I57" s="80"/>
      <c r="J57" s="116"/>
      <c r="K57" s="80"/>
    </row>
    <row r="58" spans="1:11" ht="13" customHeight="1" x14ac:dyDescent="0.15">
      <c r="A58" s="116" t="s">
        <v>49</v>
      </c>
      <c r="B58" s="128" t="s">
        <v>118</v>
      </c>
      <c r="C58" s="123" t="s">
        <v>119</v>
      </c>
      <c r="D58" s="149">
        <v>7364</v>
      </c>
      <c r="E58" s="120" t="s">
        <v>16</v>
      </c>
      <c r="F58" s="121" t="s">
        <v>16</v>
      </c>
      <c r="G58" s="120" t="s">
        <v>16</v>
      </c>
      <c r="H58" s="131" t="s">
        <v>54</v>
      </c>
      <c r="I58" s="116" t="s">
        <v>55</v>
      </c>
      <c r="J58" s="131" t="s">
        <v>120</v>
      </c>
      <c r="K58" s="80"/>
    </row>
    <row r="59" spans="1:11" ht="13" customHeight="1" x14ac:dyDescent="0.15">
      <c r="A59" s="116" t="s">
        <v>63</v>
      </c>
      <c r="B59" s="128" t="s">
        <v>64</v>
      </c>
      <c r="C59" s="123" t="s">
        <v>119</v>
      </c>
      <c r="D59" s="120">
        <v>90852</v>
      </c>
      <c r="E59" s="120" t="s">
        <v>16</v>
      </c>
      <c r="F59" s="121" t="s">
        <v>16</v>
      </c>
      <c r="G59" s="120" t="s">
        <v>16</v>
      </c>
      <c r="H59" s="138" t="s">
        <v>65</v>
      </c>
      <c r="I59" s="150" t="s">
        <v>66</v>
      </c>
      <c r="J59" s="116"/>
      <c r="K59" s="80"/>
    </row>
    <row r="60" spans="1:11" s="2" customFormat="1" ht="13" customHeight="1" x14ac:dyDescent="0.15">
      <c r="A60" s="116"/>
      <c r="B60" s="117"/>
      <c r="C60" s="146"/>
      <c r="D60" s="147"/>
      <c r="E60" s="120"/>
      <c r="F60" s="121"/>
      <c r="G60" s="120"/>
      <c r="H60" s="113"/>
      <c r="I60" s="114"/>
      <c r="J60" s="115"/>
      <c r="K60" s="92"/>
    </row>
    <row r="61" spans="1:11" s="2" customFormat="1" ht="13" customHeight="1" x14ac:dyDescent="0.15">
      <c r="A61" s="114" t="s">
        <v>121</v>
      </c>
      <c r="B61" s="117"/>
      <c r="C61" s="146"/>
      <c r="D61" s="147"/>
      <c r="E61" s="120"/>
      <c r="F61" s="121"/>
      <c r="G61" s="151"/>
      <c r="H61" s="113"/>
      <c r="I61" s="114"/>
      <c r="J61" s="115"/>
      <c r="K61" s="92"/>
    </row>
    <row r="62" spans="1:11" ht="13" customHeight="1" x14ac:dyDescent="0.15">
      <c r="A62" s="80" t="s">
        <v>98</v>
      </c>
      <c r="B62" s="80" t="s">
        <v>99</v>
      </c>
      <c r="C62" s="93" t="s">
        <v>119</v>
      </c>
      <c r="D62" s="93">
        <v>427504</v>
      </c>
      <c r="E62" s="93">
        <v>88109</v>
      </c>
      <c r="F62" s="121">
        <v>247159</v>
      </c>
      <c r="G62" s="93">
        <v>339395</v>
      </c>
      <c r="H62" s="131" t="s">
        <v>122</v>
      </c>
      <c r="I62" s="80"/>
      <c r="J62" s="80"/>
      <c r="K62" s="80"/>
    </row>
    <row r="63" spans="1:11" s="2" customFormat="1" ht="13" customHeight="1" x14ac:dyDescent="0.15">
      <c r="A63" s="110"/>
      <c r="B63" s="111"/>
      <c r="C63" s="146"/>
      <c r="D63" s="147"/>
      <c r="E63" s="147"/>
      <c r="F63" s="112"/>
      <c r="G63" s="147"/>
      <c r="H63" s="113"/>
      <c r="I63" s="114"/>
      <c r="J63" s="115"/>
      <c r="K63" s="92"/>
    </row>
    <row r="64" spans="1:11" s="2" customFormat="1" ht="13" customHeight="1" x14ac:dyDescent="0.15">
      <c r="A64" s="110" t="s">
        <v>123</v>
      </c>
      <c r="B64" s="111"/>
      <c r="C64" s="146"/>
      <c r="D64" s="147"/>
      <c r="E64" s="147"/>
      <c r="F64" s="112"/>
      <c r="G64" s="147"/>
      <c r="H64" s="113"/>
      <c r="I64" s="114"/>
      <c r="J64" s="115"/>
      <c r="K64" s="92"/>
    </row>
    <row r="65" spans="1:11" ht="13" customHeight="1" x14ac:dyDescent="0.15">
      <c r="A65" s="184" t="s">
        <v>111</v>
      </c>
      <c r="B65" s="184"/>
      <c r="C65" s="184"/>
      <c r="D65" s="184"/>
      <c r="E65" s="184"/>
      <c r="F65" s="184"/>
      <c r="G65" s="184"/>
      <c r="H65" s="184"/>
      <c r="I65" s="116"/>
      <c r="J65" s="116"/>
      <c r="K65" s="80"/>
    </row>
    <row r="66" spans="1:11" ht="13" customHeight="1" x14ac:dyDescent="0.15">
      <c r="A66" s="117" t="s">
        <v>67</v>
      </c>
      <c r="B66" s="118" t="s">
        <v>14</v>
      </c>
      <c r="C66" s="123" t="s">
        <v>124</v>
      </c>
      <c r="D66" s="120">
        <v>6458</v>
      </c>
      <c r="E66" s="93" t="s">
        <v>16</v>
      </c>
      <c r="F66" s="121" t="s">
        <v>16</v>
      </c>
      <c r="G66" s="93" t="s">
        <v>16</v>
      </c>
      <c r="H66" s="122" t="s">
        <v>21</v>
      </c>
      <c r="I66" s="152" t="s">
        <v>125</v>
      </c>
      <c r="J66" s="116"/>
      <c r="K66" s="80"/>
    </row>
    <row r="67" spans="1:11" ht="13" customHeight="1" x14ac:dyDescent="0.15">
      <c r="A67" s="80" t="s">
        <v>67</v>
      </c>
      <c r="B67" s="80" t="s">
        <v>20</v>
      </c>
      <c r="C67" s="123" t="s">
        <v>124</v>
      </c>
      <c r="D67" s="120">
        <v>5901</v>
      </c>
      <c r="E67" s="120" t="s">
        <v>16</v>
      </c>
      <c r="F67" s="121" t="s">
        <v>16</v>
      </c>
      <c r="G67" s="120" t="s">
        <v>16</v>
      </c>
      <c r="H67" s="122" t="s">
        <v>21</v>
      </c>
      <c r="I67" s="152" t="s">
        <v>126</v>
      </c>
      <c r="J67" s="116"/>
      <c r="K67" s="80"/>
    </row>
    <row r="68" spans="1:11" ht="13" customHeight="1" x14ac:dyDescent="0.15">
      <c r="A68" s="118"/>
      <c r="B68" s="80"/>
      <c r="C68" s="123"/>
      <c r="D68" s="120"/>
      <c r="E68" s="120"/>
      <c r="F68" s="121"/>
      <c r="G68" s="120"/>
      <c r="H68" s="122"/>
      <c r="I68" s="80"/>
      <c r="J68" s="116"/>
      <c r="K68" s="80"/>
    </row>
    <row r="69" spans="1:11" ht="13" customHeight="1" x14ac:dyDescent="0.15">
      <c r="A69" s="114" t="s">
        <v>117</v>
      </c>
      <c r="B69" s="128"/>
      <c r="C69" s="123"/>
      <c r="D69" s="120"/>
      <c r="E69" s="120"/>
      <c r="F69" s="121"/>
      <c r="G69" s="120"/>
      <c r="H69" s="122"/>
      <c r="I69" s="80"/>
      <c r="J69" s="116"/>
      <c r="K69" s="80"/>
    </row>
    <row r="70" spans="1:11" ht="13" customHeight="1" x14ac:dyDescent="0.15">
      <c r="A70" s="116" t="s">
        <v>49</v>
      </c>
      <c r="B70" s="128" t="s">
        <v>118</v>
      </c>
      <c r="C70" s="123" t="s">
        <v>127</v>
      </c>
      <c r="D70" s="149">
        <v>122024</v>
      </c>
      <c r="E70" s="120" t="s">
        <v>16</v>
      </c>
      <c r="F70" s="121" t="s">
        <v>16</v>
      </c>
      <c r="G70" s="120" t="s">
        <v>16</v>
      </c>
      <c r="H70" s="131" t="s">
        <v>54</v>
      </c>
      <c r="I70" s="116" t="s">
        <v>55</v>
      </c>
      <c r="J70" s="116"/>
      <c r="K70" s="80"/>
    </row>
    <row r="71" spans="1:11" ht="13" customHeight="1" x14ac:dyDescent="0.15">
      <c r="A71" s="116" t="s">
        <v>49</v>
      </c>
      <c r="B71" s="128" t="s">
        <v>60</v>
      </c>
      <c r="C71" s="123" t="s">
        <v>127</v>
      </c>
      <c r="D71" s="120">
        <v>84877</v>
      </c>
      <c r="E71" s="120">
        <v>5435</v>
      </c>
      <c r="F71" s="121">
        <v>20032</v>
      </c>
      <c r="G71" s="120">
        <f>D71-E71</f>
        <v>79442</v>
      </c>
      <c r="H71" s="131" t="s">
        <v>61</v>
      </c>
      <c r="I71" s="116" t="s">
        <v>55</v>
      </c>
      <c r="J71" s="137" t="s">
        <v>62</v>
      </c>
      <c r="K71" s="80"/>
    </row>
    <row r="72" spans="1:11" ht="13" customHeight="1" x14ac:dyDescent="0.15">
      <c r="A72" s="116" t="s">
        <v>49</v>
      </c>
      <c r="B72" s="128" t="s">
        <v>57</v>
      </c>
      <c r="C72" s="123" t="s">
        <v>127</v>
      </c>
      <c r="D72" s="120">
        <v>123208</v>
      </c>
      <c r="E72" s="120">
        <v>19065</v>
      </c>
      <c r="F72" s="121">
        <v>64460</v>
      </c>
      <c r="G72" s="120">
        <v>104143</v>
      </c>
      <c r="H72" s="134" t="s">
        <v>58</v>
      </c>
      <c r="I72" s="116" t="s">
        <v>55</v>
      </c>
      <c r="J72" s="137" t="s">
        <v>128</v>
      </c>
      <c r="K72" s="80"/>
    </row>
    <row r="73" spans="1:11" ht="13" customHeight="1" x14ac:dyDescent="0.15">
      <c r="A73" s="116" t="s">
        <v>63</v>
      </c>
      <c r="B73" s="128" t="s">
        <v>64</v>
      </c>
      <c r="C73" s="123" t="s">
        <v>127</v>
      </c>
      <c r="D73" s="120">
        <v>8078</v>
      </c>
      <c r="E73" s="120" t="s">
        <v>16</v>
      </c>
      <c r="F73" s="121" t="s">
        <v>16</v>
      </c>
      <c r="G73" s="120" t="s">
        <v>16</v>
      </c>
      <c r="H73" s="138" t="s">
        <v>65</v>
      </c>
      <c r="I73" s="150" t="s">
        <v>66</v>
      </c>
      <c r="J73" s="116"/>
      <c r="K73" s="80"/>
    </row>
    <row r="74" spans="1:11" s="2" customFormat="1" ht="13" customHeight="1" x14ac:dyDescent="0.15">
      <c r="A74" s="110"/>
      <c r="B74" s="111"/>
      <c r="C74" s="146"/>
      <c r="D74" s="147"/>
      <c r="E74" s="147"/>
      <c r="F74" s="112"/>
      <c r="G74" s="147"/>
      <c r="H74" s="113"/>
      <c r="I74" s="114"/>
      <c r="J74" s="115"/>
      <c r="K74" s="92"/>
    </row>
    <row r="75" spans="1:11" s="2" customFormat="1" ht="13" customHeight="1" x14ac:dyDescent="0.15">
      <c r="A75" s="110" t="s">
        <v>121</v>
      </c>
      <c r="B75" s="111"/>
      <c r="C75" s="146"/>
      <c r="D75" s="147"/>
      <c r="E75" s="147"/>
      <c r="F75" s="112"/>
      <c r="G75" s="147"/>
      <c r="H75" s="113"/>
      <c r="I75" s="114"/>
      <c r="J75" s="115"/>
      <c r="K75" s="92"/>
    </row>
    <row r="76" spans="1:11" ht="13" customHeight="1" x14ac:dyDescent="0.15">
      <c r="A76" s="80" t="s">
        <v>98</v>
      </c>
      <c r="B76" s="80" t="s">
        <v>99</v>
      </c>
      <c r="C76" s="93" t="s">
        <v>127</v>
      </c>
      <c r="D76" s="93">
        <v>154160</v>
      </c>
      <c r="E76" s="93">
        <v>50251</v>
      </c>
      <c r="F76" s="121">
        <v>130708</v>
      </c>
      <c r="G76" s="93">
        <v>103909</v>
      </c>
      <c r="H76" s="131" t="s">
        <v>122</v>
      </c>
      <c r="I76" s="80"/>
      <c r="J76" s="80"/>
      <c r="K76" s="80"/>
    </row>
    <row r="77" spans="1:11" s="11" customFormat="1" ht="13" customHeight="1" x14ac:dyDescent="0.15">
      <c r="A77" s="117"/>
      <c r="B77" s="118"/>
      <c r="C77" s="144"/>
      <c r="D77" s="93"/>
      <c r="E77" s="120"/>
      <c r="F77" s="121"/>
      <c r="G77" s="120"/>
      <c r="H77" s="122"/>
      <c r="I77" s="116"/>
      <c r="J77" s="119"/>
      <c r="K77" s="93"/>
    </row>
    <row r="78" spans="1:11" ht="13" customHeight="1" x14ac:dyDescent="0.15">
      <c r="A78" s="7"/>
      <c r="B78" s="8"/>
      <c r="I78" s="6"/>
      <c r="J78" s="6"/>
    </row>
    <row r="79" spans="1:11" s="6" customFormat="1" ht="13" customHeight="1" x14ac:dyDescent="0.15">
      <c r="A79" s="15" t="s">
        <v>129</v>
      </c>
      <c r="B79" s="13"/>
      <c r="C79" s="9"/>
      <c r="D79" s="9"/>
      <c r="E79" s="9"/>
      <c r="F79" s="14"/>
      <c r="G79" s="9"/>
      <c r="H79" s="13"/>
    </row>
    <row r="80" spans="1:11" ht="13" customHeight="1" x14ac:dyDescent="0.15">
      <c r="A80" s="19" t="s">
        <v>130</v>
      </c>
    </row>
    <row r="82" spans="1:10" x14ac:dyDescent="0.15">
      <c r="A82" s="5" t="s">
        <v>131</v>
      </c>
    </row>
    <row r="83" spans="1:10" ht="13" customHeight="1" x14ac:dyDescent="0.15">
      <c r="G83" s="20"/>
      <c r="H83" s="5"/>
    </row>
    <row r="85" spans="1:10" ht="13" customHeight="1" x14ac:dyDescent="0.15">
      <c r="A85" s="17"/>
    </row>
    <row r="87" spans="1:10" ht="13" customHeight="1" x14ac:dyDescent="0.15">
      <c r="F87" s="21"/>
    </row>
    <row r="92" spans="1:10" ht="13" customHeight="1" x14ac:dyDescent="0.15">
      <c r="E92" s="1"/>
      <c r="F92" s="2"/>
      <c r="G92" s="18"/>
      <c r="H92" s="18"/>
      <c r="I92" s="62"/>
      <c r="J92" s="62"/>
    </row>
    <row r="93" spans="1:10" ht="13" customHeight="1" x14ac:dyDescent="0.15">
      <c r="E93" s="5"/>
      <c r="F93" s="11"/>
      <c r="G93" s="10"/>
      <c r="H93" s="10"/>
      <c r="I93" s="68"/>
      <c r="J93" s="68"/>
    </row>
    <row r="94" spans="1:10" ht="13" customHeight="1" x14ac:dyDescent="0.15">
      <c r="E94" s="5"/>
      <c r="F94" s="11"/>
      <c r="G94" s="10"/>
      <c r="H94" s="10"/>
      <c r="I94" s="68"/>
      <c r="J94" s="68"/>
    </row>
    <row r="95" spans="1:10" ht="13" customHeight="1" x14ac:dyDescent="0.15">
      <c r="E95" s="5"/>
      <c r="F95" s="11"/>
      <c r="G95" s="10"/>
      <c r="H95" s="10"/>
      <c r="I95" s="68"/>
      <c r="J95" s="68"/>
    </row>
    <row r="96" spans="1:10" ht="13" customHeight="1" x14ac:dyDescent="0.15">
      <c r="E96" s="5"/>
      <c r="F96" s="11"/>
      <c r="G96" s="10"/>
      <c r="H96" s="10"/>
      <c r="I96" s="68"/>
      <c r="J96" s="68"/>
    </row>
    <row r="97" spans="5:15" ht="13" customHeight="1" x14ac:dyDescent="0.15">
      <c r="E97" s="5"/>
      <c r="F97" s="11"/>
      <c r="G97" s="10"/>
      <c r="H97" s="10"/>
      <c r="I97" s="68"/>
      <c r="J97" s="68"/>
    </row>
    <row r="98" spans="5:15" ht="13" customHeight="1" x14ac:dyDescent="0.15">
      <c r="E98" s="5"/>
      <c r="F98" s="11"/>
      <c r="G98" s="10"/>
      <c r="H98" s="10"/>
      <c r="I98" s="68"/>
      <c r="J98" s="68"/>
    </row>
    <row r="99" spans="5:15" ht="13" customHeight="1" x14ac:dyDescent="0.15">
      <c r="E99" s="1"/>
      <c r="F99" s="2"/>
      <c r="G99" s="18"/>
      <c r="H99" s="18"/>
      <c r="I99" s="62"/>
      <c r="J99" s="68"/>
    </row>
    <row r="100" spans="5:15" ht="13" customHeight="1" x14ac:dyDescent="0.15">
      <c r="E100" s="5"/>
      <c r="F100" s="11"/>
      <c r="G100" s="10"/>
      <c r="H100" s="10"/>
      <c r="I100" s="68"/>
      <c r="J100" s="68"/>
    </row>
    <row r="108" spans="5:15" ht="13" customHeight="1" x14ac:dyDescent="0.15"/>
    <row r="110" spans="5:15" ht="13" customHeight="1" x14ac:dyDescent="0.15">
      <c r="L110" s="69"/>
      <c r="M110" s="69"/>
      <c r="N110" s="69"/>
      <c r="O110" s="69"/>
    </row>
    <row r="111" spans="5:15" ht="13" customHeight="1" x14ac:dyDescent="0.15">
      <c r="L111" s="16"/>
      <c r="M111" s="70"/>
      <c r="N111" s="70"/>
      <c r="O111" s="16"/>
    </row>
    <row r="112" spans="5:15" ht="13" customHeight="1" x14ac:dyDescent="0.15">
      <c r="L112" s="16"/>
      <c r="M112" s="70"/>
      <c r="N112" s="70"/>
      <c r="O112" s="16"/>
    </row>
    <row r="113" spans="12:15" ht="13" customHeight="1" x14ac:dyDescent="0.15">
      <c r="L113" s="16"/>
      <c r="M113" s="70"/>
      <c r="N113" s="70"/>
      <c r="O113" s="16"/>
    </row>
    <row r="114" spans="12:15" ht="13" customHeight="1" x14ac:dyDescent="0.15">
      <c r="L114" s="16"/>
      <c r="M114" s="70"/>
      <c r="N114" s="70"/>
      <c r="O114" s="16"/>
    </row>
    <row r="115" spans="12:15" ht="13" customHeight="1" x14ac:dyDescent="0.15">
      <c r="L115" s="16"/>
      <c r="M115" s="70"/>
      <c r="N115" s="70"/>
      <c r="O115" s="70"/>
    </row>
    <row r="116" spans="12:15" ht="13" customHeight="1" x14ac:dyDescent="0.15">
      <c r="L116" s="69"/>
      <c r="M116" s="71"/>
      <c r="N116" s="71"/>
      <c r="O116" s="71"/>
    </row>
    <row r="117" spans="12:15" ht="13" customHeight="1" x14ac:dyDescent="0.15">
      <c r="L117" s="69"/>
      <c r="M117" s="71"/>
      <c r="N117" s="71"/>
      <c r="O117" s="71"/>
    </row>
  </sheetData>
  <mergeCells count="2">
    <mergeCell ref="A65:H65"/>
    <mergeCell ref="A53:H53"/>
  </mergeCells>
  <hyperlinks>
    <hyperlink ref="I67" r:id="rId1" xr:uid="{A6376E73-8669-E743-82FC-A2B4C7B57FE8}"/>
    <hyperlink ref="I66" r:id="rId2" xr:uid="{7FB4E01E-D644-EA45-8F48-8110664193B0}"/>
    <hyperlink ref="I20" r:id="rId3" xr:uid="{53DD37D7-2684-924E-8E0F-03984E549D20}"/>
    <hyperlink ref="I11" r:id="rId4" xr:uid="{368CB9D7-E871-F14B-8B7F-67C015C1531D}"/>
    <hyperlink ref="I12" r:id="rId5" xr:uid="{6C7D1E86-06A2-3A46-835B-84BA2C9415CC}"/>
    <hyperlink ref="I45" r:id="rId6" xr:uid="{07D1B55F-CCCC-FB41-B7CC-97E1D68B9233}"/>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0B8E-BEB8-E643-883C-C57D33D2CD41}">
  <dimension ref="A1:R195"/>
  <sheetViews>
    <sheetView topLeftCell="J1" workbookViewId="0">
      <selection activeCell="T3" sqref="T3"/>
    </sheetView>
  </sheetViews>
  <sheetFormatPr baseColWidth="10" defaultRowHeight="16" x14ac:dyDescent="0.2"/>
  <cols>
    <col min="1" max="1" width="27.83203125" style="158" customWidth="1"/>
    <col min="2" max="2" width="10.83203125" style="158"/>
    <col min="3" max="3" width="47.1640625" style="158" customWidth="1"/>
    <col min="4" max="4" width="10.83203125" style="158"/>
    <col min="5" max="5" width="21" style="158" bestFit="1" customWidth="1"/>
    <col min="6" max="16384" width="10.83203125" style="158"/>
  </cols>
  <sheetData>
    <row r="1" spans="1:18" s="1" customFormat="1" ht="13" x14ac:dyDescent="0.15">
      <c r="A1" s="1" t="s">
        <v>132</v>
      </c>
      <c r="O1" s="23"/>
      <c r="R1" s="24"/>
    </row>
    <row r="4" spans="1:18" s="159" customFormat="1" x14ac:dyDescent="0.2">
      <c r="A4" s="160" t="s">
        <v>384</v>
      </c>
      <c r="B4" s="160" t="s">
        <v>385</v>
      </c>
      <c r="C4" s="160" t="s">
        <v>386</v>
      </c>
      <c r="D4" s="160" t="s">
        <v>387</v>
      </c>
      <c r="E4" s="160" t="s">
        <v>388</v>
      </c>
      <c r="F4" s="160" t="s">
        <v>10</v>
      </c>
      <c r="G4" s="90" t="s">
        <v>134</v>
      </c>
      <c r="H4" s="90" t="s">
        <v>135</v>
      </c>
      <c r="I4" s="90" t="s">
        <v>136</v>
      </c>
      <c r="J4" s="90" t="s">
        <v>137</v>
      </c>
      <c r="K4" s="90" t="s">
        <v>138</v>
      </c>
      <c r="L4" s="90" t="s">
        <v>139</v>
      </c>
      <c r="M4" s="90" t="s">
        <v>140</v>
      </c>
      <c r="N4" s="90" t="s">
        <v>141</v>
      </c>
      <c r="O4" s="90" t="s">
        <v>4</v>
      </c>
      <c r="P4" s="91" t="s">
        <v>142</v>
      </c>
      <c r="Q4" s="90" t="s">
        <v>143</v>
      </c>
      <c r="R4" s="90" t="s">
        <v>144</v>
      </c>
    </row>
    <row r="5" spans="1:18" x14ac:dyDescent="0.2">
      <c r="A5" s="161" t="s">
        <v>389</v>
      </c>
      <c r="B5" s="161" t="s">
        <v>146</v>
      </c>
      <c r="C5" s="161" t="s">
        <v>390</v>
      </c>
      <c r="D5" s="161" t="s">
        <v>391</v>
      </c>
      <c r="E5" s="161" t="s">
        <v>392</v>
      </c>
      <c r="F5" s="161" t="s">
        <v>393</v>
      </c>
      <c r="G5" s="161" t="s">
        <v>147</v>
      </c>
      <c r="H5" s="161">
        <v>19</v>
      </c>
      <c r="I5" s="161">
        <v>46131180</v>
      </c>
      <c r="J5" s="161" t="s">
        <v>148</v>
      </c>
      <c r="K5" s="161" t="s">
        <v>149</v>
      </c>
      <c r="L5" s="161">
        <v>1.0999999999999999E-2</v>
      </c>
      <c r="M5" s="161">
        <v>2E-3</v>
      </c>
      <c r="N5" s="162">
        <v>3.4E-8</v>
      </c>
      <c r="O5" s="161">
        <v>484680</v>
      </c>
      <c r="P5" s="161">
        <v>0.38</v>
      </c>
      <c r="Q5" s="161">
        <v>30.25</v>
      </c>
      <c r="R5" s="162">
        <v>6.2399999999999999E-5</v>
      </c>
    </row>
    <row r="6" spans="1:18" x14ac:dyDescent="0.2">
      <c r="A6" s="161"/>
      <c r="B6" s="161"/>
      <c r="C6" s="161"/>
      <c r="D6" s="161"/>
      <c r="E6" s="161"/>
      <c r="F6" s="161"/>
      <c r="G6" s="161" t="s">
        <v>151</v>
      </c>
      <c r="H6" s="161">
        <v>19</v>
      </c>
      <c r="I6" s="161">
        <v>46158473</v>
      </c>
      <c r="J6" s="161" t="s">
        <v>152</v>
      </c>
      <c r="K6" s="161" t="s">
        <v>153</v>
      </c>
      <c r="L6" s="161">
        <v>1.2999999999999999E-2</v>
      </c>
      <c r="M6" s="161">
        <v>2E-3</v>
      </c>
      <c r="N6" s="162">
        <v>1.2299999999999999E-8</v>
      </c>
      <c r="O6" s="161">
        <v>788944</v>
      </c>
      <c r="P6" s="161">
        <v>0.17</v>
      </c>
      <c r="Q6" s="161">
        <v>42.25</v>
      </c>
      <c r="R6" s="162">
        <v>5.3499999999999999E-5</v>
      </c>
    </row>
    <row r="7" spans="1:18" x14ac:dyDescent="0.2">
      <c r="A7" s="161"/>
      <c r="B7" s="161"/>
      <c r="C7" s="161"/>
      <c r="D7" s="161"/>
      <c r="E7" s="161"/>
      <c r="F7" s="161"/>
      <c r="G7" s="161" t="s">
        <v>155</v>
      </c>
      <c r="H7" s="161">
        <v>19</v>
      </c>
      <c r="I7" s="161">
        <v>46162399</v>
      </c>
      <c r="J7" s="161" t="s">
        <v>148</v>
      </c>
      <c r="K7" s="161" t="s">
        <v>149</v>
      </c>
      <c r="L7" s="161">
        <v>-2.5999999999999999E-2</v>
      </c>
      <c r="M7" s="161">
        <v>4.0000000000000001E-3</v>
      </c>
      <c r="N7" s="162">
        <v>1.23E-11</v>
      </c>
      <c r="O7" s="161">
        <v>584149</v>
      </c>
      <c r="P7" s="161">
        <v>0.05</v>
      </c>
      <c r="Q7" s="161">
        <v>42.25</v>
      </c>
      <c r="R7" s="162">
        <v>7.2299999999999996E-5</v>
      </c>
    </row>
    <row r="8" spans="1:18" x14ac:dyDescent="0.2">
      <c r="A8" s="161"/>
      <c r="B8" s="161"/>
      <c r="C8" s="161"/>
      <c r="D8" s="161"/>
      <c r="E8" s="161"/>
      <c r="F8" s="161"/>
      <c r="G8" s="161" t="s">
        <v>156</v>
      </c>
      <c r="H8" s="161">
        <v>19</v>
      </c>
      <c r="I8" s="161">
        <v>46180184</v>
      </c>
      <c r="J8" s="161" t="s">
        <v>152</v>
      </c>
      <c r="K8" s="161" t="s">
        <v>153</v>
      </c>
      <c r="L8" s="161">
        <v>-3.4000000000000002E-2</v>
      </c>
      <c r="M8" s="161">
        <v>2E-3</v>
      </c>
      <c r="N8" s="162">
        <v>6.8300000000000001E-60</v>
      </c>
      <c r="O8" s="161">
        <v>781854</v>
      </c>
      <c r="P8" s="161">
        <v>0.19</v>
      </c>
      <c r="Q8" s="161">
        <v>289</v>
      </c>
      <c r="R8" s="162">
        <v>3.6900000000000002E-4</v>
      </c>
    </row>
    <row r="9" spans="1:18" x14ac:dyDescent="0.2">
      <c r="A9" s="161"/>
      <c r="B9" s="161"/>
      <c r="C9" s="161"/>
      <c r="D9" s="161"/>
      <c r="E9" s="161"/>
      <c r="F9" s="161"/>
      <c r="G9" s="161"/>
      <c r="H9" s="161"/>
      <c r="I9" s="161"/>
      <c r="J9" s="161"/>
      <c r="K9" s="161"/>
      <c r="L9" s="161"/>
      <c r="M9" s="161"/>
      <c r="N9" s="161"/>
      <c r="O9" s="161"/>
      <c r="P9" s="161"/>
      <c r="Q9" s="161"/>
      <c r="R9" s="161"/>
    </row>
    <row r="10" spans="1:18" x14ac:dyDescent="0.2">
      <c r="A10" s="161" t="s">
        <v>389</v>
      </c>
      <c r="B10" s="161" t="s">
        <v>146</v>
      </c>
      <c r="C10" s="161" t="s">
        <v>394</v>
      </c>
      <c r="D10" s="161" t="s">
        <v>340</v>
      </c>
      <c r="E10" s="161" t="s">
        <v>392</v>
      </c>
      <c r="F10" s="161" t="s">
        <v>395</v>
      </c>
      <c r="G10" s="161" t="s">
        <v>348</v>
      </c>
      <c r="H10" s="161">
        <v>19</v>
      </c>
      <c r="I10" s="161">
        <v>45690093</v>
      </c>
      <c r="J10" s="161" t="s">
        <v>148</v>
      </c>
      <c r="K10" s="161" t="s">
        <v>149</v>
      </c>
      <c r="L10" s="161">
        <v>7.5039999999999996E-2</v>
      </c>
      <c r="M10" s="161">
        <v>3.5899999999999999E-3</v>
      </c>
      <c r="N10" s="162">
        <v>4.9100000000000001E-97</v>
      </c>
      <c r="O10" s="161">
        <v>424221</v>
      </c>
      <c r="P10" s="161">
        <v>0.80430000000000001</v>
      </c>
      <c r="Q10" s="161">
        <v>436.91</v>
      </c>
      <c r="R10" s="162">
        <v>1.0300000000000001E-3</v>
      </c>
    </row>
    <row r="11" spans="1:18" x14ac:dyDescent="0.2">
      <c r="A11" s="161"/>
      <c r="B11" s="161"/>
      <c r="C11" s="161"/>
      <c r="D11" s="161"/>
      <c r="E11" s="161"/>
      <c r="F11" s="161"/>
      <c r="G11" s="161" t="s">
        <v>349</v>
      </c>
      <c r="H11" s="161">
        <v>19</v>
      </c>
      <c r="I11" s="161">
        <v>45690299</v>
      </c>
      <c r="J11" s="161" t="s">
        <v>149</v>
      </c>
      <c r="K11" s="161" t="s">
        <v>152</v>
      </c>
      <c r="L11" s="161">
        <v>1.898E-2</v>
      </c>
      <c r="M11" s="161">
        <v>3.3159999999999999E-3</v>
      </c>
      <c r="N11" s="162">
        <v>1.05E-8</v>
      </c>
      <c r="O11" s="161">
        <v>424221</v>
      </c>
      <c r="P11" s="161">
        <v>0.2651</v>
      </c>
      <c r="Q11" s="161">
        <v>32.76</v>
      </c>
      <c r="R11" s="162">
        <v>7.7200000000000006E-5</v>
      </c>
    </row>
    <row r="12" spans="1:18" x14ac:dyDescent="0.2">
      <c r="A12" s="161"/>
      <c r="B12" s="161"/>
      <c r="C12" s="161"/>
      <c r="D12" s="161"/>
      <c r="E12" s="161"/>
      <c r="F12" s="161"/>
      <c r="G12" s="161" t="s">
        <v>350</v>
      </c>
      <c r="H12" s="161">
        <v>19</v>
      </c>
      <c r="I12" s="161">
        <v>45700495</v>
      </c>
      <c r="J12" s="161" t="s">
        <v>153</v>
      </c>
      <c r="K12" s="161" t="s">
        <v>152</v>
      </c>
      <c r="L12" s="161">
        <v>0.1431</v>
      </c>
      <c r="M12" s="161">
        <v>2.257E-2</v>
      </c>
      <c r="N12" s="162">
        <v>2.2699999999999999E-10</v>
      </c>
      <c r="O12" s="161">
        <v>424221</v>
      </c>
      <c r="P12" s="161">
        <v>0.99319999999999997</v>
      </c>
      <c r="Q12" s="161">
        <v>40.200000000000003</v>
      </c>
      <c r="R12" s="162">
        <v>9.48E-5</v>
      </c>
    </row>
    <row r="13" spans="1:18" x14ac:dyDescent="0.2">
      <c r="A13" s="161"/>
      <c r="B13" s="161"/>
      <c r="C13" s="161"/>
      <c r="D13" s="161"/>
      <c r="E13" s="161"/>
      <c r="F13" s="161"/>
      <c r="G13" s="161" t="s">
        <v>351</v>
      </c>
      <c r="H13" s="161">
        <v>19</v>
      </c>
      <c r="I13" s="161">
        <v>45738074</v>
      </c>
      <c r="J13" s="161" t="s">
        <v>149</v>
      </c>
      <c r="K13" s="161" t="s">
        <v>148</v>
      </c>
      <c r="L13" s="161">
        <v>8.5209999999999994E-2</v>
      </c>
      <c r="M13" s="161">
        <v>1.0970000000000001E-2</v>
      </c>
      <c r="N13" s="162">
        <v>8.0000000000000006E-15</v>
      </c>
      <c r="O13" s="161">
        <v>424221</v>
      </c>
      <c r="P13" s="161">
        <v>0.98199999999999998</v>
      </c>
      <c r="Q13" s="161">
        <v>60.33</v>
      </c>
      <c r="R13" s="162">
        <v>1.4200000000000001E-4</v>
      </c>
    </row>
    <row r="14" spans="1:18" x14ac:dyDescent="0.2">
      <c r="A14" s="161"/>
      <c r="B14" s="161"/>
      <c r="C14" s="161"/>
      <c r="D14" s="161"/>
      <c r="E14" s="161"/>
      <c r="F14" s="161"/>
      <c r="G14" s="161" t="s">
        <v>352</v>
      </c>
      <c r="H14" s="161">
        <v>19</v>
      </c>
      <c r="I14" s="161">
        <v>45821821</v>
      </c>
      <c r="J14" s="161" t="s">
        <v>153</v>
      </c>
      <c r="K14" s="161" t="s">
        <v>148</v>
      </c>
      <c r="L14" s="161">
        <v>3.022E-2</v>
      </c>
      <c r="M14" s="161">
        <v>3.9680000000000002E-3</v>
      </c>
      <c r="N14" s="162">
        <v>2.6E-14</v>
      </c>
      <c r="O14" s="161">
        <v>424221</v>
      </c>
      <c r="P14" s="161">
        <v>0.1542</v>
      </c>
      <c r="Q14" s="161">
        <v>58</v>
      </c>
      <c r="R14" s="162">
        <v>1.37E-4</v>
      </c>
    </row>
    <row r="15" spans="1:18" x14ac:dyDescent="0.2">
      <c r="A15" s="161"/>
      <c r="B15" s="161"/>
      <c r="C15" s="161"/>
      <c r="D15" s="161"/>
      <c r="E15" s="161"/>
      <c r="F15" s="161"/>
      <c r="G15" s="161" t="s">
        <v>353</v>
      </c>
      <c r="H15" s="161">
        <v>19</v>
      </c>
      <c r="I15" s="161">
        <v>45840351</v>
      </c>
      <c r="J15" s="161" t="s">
        <v>149</v>
      </c>
      <c r="K15" s="161" t="s">
        <v>148</v>
      </c>
      <c r="L15" s="161">
        <v>8.1189999999999998E-2</v>
      </c>
      <c r="M15" s="161">
        <v>1.41E-2</v>
      </c>
      <c r="N15" s="162">
        <v>8.5400000000000007E-9</v>
      </c>
      <c r="O15" s="161">
        <v>424221</v>
      </c>
      <c r="P15" s="161">
        <v>0.98640000000000005</v>
      </c>
      <c r="Q15" s="161">
        <v>33.159999999999997</v>
      </c>
      <c r="R15" s="162">
        <v>7.8200000000000003E-5</v>
      </c>
    </row>
    <row r="16" spans="1:18" x14ac:dyDescent="0.2">
      <c r="A16" s="161"/>
      <c r="B16" s="161"/>
      <c r="C16" s="161"/>
      <c r="D16" s="161"/>
      <c r="E16" s="161"/>
      <c r="F16" s="161"/>
      <c r="G16" s="161" t="s">
        <v>354</v>
      </c>
      <c r="H16" s="161">
        <v>19</v>
      </c>
      <c r="I16" s="161">
        <v>45898740</v>
      </c>
      <c r="J16" s="161" t="s">
        <v>153</v>
      </c>
      <c r="K16" s="161" t="s">
        <v>152</v>
      </c>
      <c r="L16" s="161">
        <v>-1.9400000000000001E-2</v>
      </c>
      <c r="M16" s="161">
        <v>3.5100000000000001E-3</v>
      </c>
      <c r="N16" s="162">
        <v>3.2800000000000003E-8</v>
      </c>
      <c r="O16" s="161">
        <v>424221</v>
      </c>
      <c r="P16" s="161">
        <v>0.78649999999999998</v>
      </c>
      <c r="Q16" s="161">
        <v>30.55</v>
      </c>
      <c r="R16" s="162">
        <v>7.2000000000000002E-5</v>
      </c>
    </row>
    <row r="17" spans="1:18" x14ac:dyDescent="0.2">
      <c r="A17" s="161"/>
      <c r="B17" s="161"/>
      <c r="C17" s="161"/>
      <c r="D17" s="161"/>
      <c r="E17" s="161"/>
      <c r="F17" s="161"/>
      <c r="G17" s="161" t="s">
        <v>355</v>
      </c>
      <c r="H17" s="161">
        <v>19</v>
      </c>
      <c r="I17" s="161">
        <v>45903167</v>
      </c>
      <c r="J17" s="161" t="s">
        <v>153</v>
      </c>
      <c r="K17" s="161" t="s">
        <v>152</v>
      </c>
      <c r="L17" s="161">
        <v>-6.6229999999999997E-2</v>
      </c>
      <c r="M17" s="161">
        <v>1.1089999999999999E-2</v>
      </c>
      <c r="N17" s="162">
        <v>2.3499999999999999E-9</v>
      </c>
      <c r="O17" s="161">
        <v>424221</v>
      </c>
      <c r="P17" s="161">
        <v>0.98240000000000005</v>
      </c>
      <c r="Q17" s="161">
        <v>35.67</v>
      </c>
      <c r="R17" s="162">
        <v>8.4099999999999998E-5</v>
      </c>
    </row>
    <row r="18" spans="1:18" x14ac:dyDescent="0.2">
      <c r="A18" s="161"/>
      <c r="B18" s="161"/>
      <c r="C18" s="161"/>
      <c r="D18" s="161"/>
      <c r="E18" s="161"/>
      <c r="F18" s="161"/>
      <c r="G18" s="161" t="s">
        <v>356</v>
      </c>
      <c r="H18" s="161">
        <v>19</v>
      </c>
      <c r="I18" s="161">
        <v>45997477</v>
      </c>
      <c r="J18" s="161" t="s">
        <v>148</v>
      </c>
      <c r="K18" s="161" t="s">
        <v>149</v>
      </c>
      <c r="L18" s="161">
        <v>-1.8960000000000001E-2</v>
      </c>
      <c r="M18" s="161">
        <v>2.993E-3</v>
      </c>
      <c r="N18" s="162">
        <v>2.3700000000000001E-10</v>
      </c>
      <c r="O18" s="161">
        <v>424221</v>
      </c>
      <c r="P18" s="161">
        <v>0.64100000000000001</v>
      </c>
      <c r="Q18" s="161">
        <v>40.130000000000003</v>
      </c>
      <c r="R18" s="162">
        <v>9.4599999999999996E-5</v>
      </c>
    </row>
    <row r="19" spans="1:18" x14ac:dyDescent="0.2">
      <c r="A19" s="161"/>
      <c r="B19" s="161"/>
      <c r="C19" s="161"/>
      <c r="D19" s="161"/>
      <c r="E19" s="161"/>
      <c r="F19" s="161"/>
      <c r="G19" s="161"/>
      <c r="H19" s="161"/>
      <c r="I19" s="161"/>
      <c r="J19" s="161"/>
      <c r="K19" s="161"/>
      <c r="L19" s="161"/>
      <c r="M19" s="161"/>
      <c r="N19" s="161"/>
      <c r="O19" s="161"/>
      <c r="P19" s="161"/>
      <c r="Q19" s="161"/>
      <c r="R19" s="161"/>
    </row>
    <row r="20" spans="1:18" x14ac:dyDescent="0.2">
      <c r="A20" s="161" t="s">
        <v>389</v>
      </c>
      <c r="B20" s="161" t="s">
        <v>146</v>
      </c>
      <c r="C20" s="161" t="s">
        <v>396</v>
      </c>
      <c r="D20" s="161" t="s">
        <v>33</v>
      </c>
      <c r="E20" s="161" t="s">
        <v>397</v>
      </c>
      <c r="F20" s="161" t="s">
        <v>398</v>
      </c>
      <c r="G20" s="161" t="s">
        <v>161</v>
      </c>
      <c r="H20" s="161">
        <v>19</v>
      </c>
      <c r="I20" s="161">
        <v>46168949</v>
      </c>
      <c r="J20" s="161" t="s">
        <v>148</v>
      </c>
      <c r="K20" s="161" t="s">
        <v>149</v>
      </c>
      <c r="L20" s="161">
        <v>-3.5000000000000003E-2</v>
      </c>
      <c r="M20" s="161">
        <v>6.0000000000000001E-3</v>
      </c>
      <c r="N20" s="162">
        <v>3.4300000000000003E-8</v>
      </c>
      <c r="O20" s="161">
        <v>344182</v>
      </c>
      <c r="P20" s="161">
        <v>0.04</v>
      </c>
      <c r="Q20" s="161">
        <v>34.03</v>
      </c>
      <c r="R20" s="162">
        <v>9.8900000000000005E-5</v>
      </c>
    </row>
    <row r="21" spans="1:18" x14ac:dyDescent="0.2">
      <c r="A21" s="161"/>
      <c r="B21" s="161"/>
      <c r="C21" s="161"/>
      <c r="D21" s="161"/>
      <c r="E21" s="161"/>
      <c r="F21" s="161"/>
      <c r="G21" s="161" t="s">
        <v>162</v>
      </c>
      <c r="H21" s="161">
        <v>19</v>
      </c>
      <c r="I21" s="161">
        <v>46115114</v>
      </c>
      <c r="J21" s="161" t="s">
        <v>152</v>
      </c>
      <c r="K21" s="161" t="s">
        <v>153</v>
      </c>
      <c r="L21" s="161">
        <v>1.7999999999999999E-2</v>
      </c>
      <c r="M21" s="161">
        <v>3.0000000000000001E-3</v>
      </c>
      <c r="N21" s="162">
        <v>4.8900000000000001E-8</v>
      </c>
      <c r="O21" s="161">
        <v>344182</v>
      </c>
      <c r="P21" s="161">
        <v>0.14000000000000001</v>
      </c>
      <c r="Q21" s="161">
        <v>36</v>
      </c>
      <c r="R21" s="162">
        <v>1.05E-4</v>
      </c>
    </row>
    <row r="22" spans="1:18" x14ac:dyDescent="0.2">
      <c r="A22" s="161"/>
      <c r="B22" s="161"/>
      <c r="C22" s="161"/>
      <c r="D22" s="161"/>
      <c r="E22" s="161"/>
      <c r="F22" s="161"/>
      <c r="G22" s="161" t="s">
        <v>157</v>
      </c>
      <c r="H22" s="161">
        <v>19</v>
      </c>
      <c r="I22" s="161">
        <v>46157237</v>
      </c>
      <c r="J22" s="161" t="s">
        <v>148</v>
      </c>
      <c r="K22" s="161" t="s">
        <v>149</v>
      </c>
      <c r="L22" s="161">
        <v>-2.5000000000000001E-2</v>
      </c>
      <c r="M22" s="161">
        <v>2E-3</v>
      </c>
      <c r="N22" s="162">
        <v>1.72E-26</v>
      </c>
      <c r="O22" s="161">
        <v>344182</v>
      </c>
      <c r="P22" s="161">
        <v>0.43</v>
      </c>
      <c r="Q22" s="161">
        <v>156.25</v>
      </c>
      <c r="R22" s="162">
        <v>4.5399999999999998E-4</v>
      </c>
    </row>
    <row r="23" spans="1:18" x14ac:dyDescent="0.2">
      <c r="A23" s="161"/>
      <c r="B23" s="161"/>
      <c r="C23" s="161"/>
      <c r="D23" s="161"/>
      <c r="E23" s="161"/>
      <c r="F23" s="161"/>
      <c r="G23" s="161" t="s">
        <v>159</v>
      </c>
      <c r="H23" s="161">
        <v>19</v>
      </c>
      <c r="I23" s="161">
        <v>46177235</v>
      </c>
      <c r="J23" s="161" t="s">
        <v>153</v>
      </c>
      <c r="K23" s="161" t="s">
        <v>152</v>
      </c>
      <c r="L23" s="161">
        <v>2.5999999999999999E-2</v>
      </c>
      <c r="M23" s="161">
        <v>4.0000000000000001E-3</v>
      </c>
      <c r="N23" s="162">
        <v>1.1500000000000001E-11</v>
      </c>
      <c r="O23" s="161">
        <v>344182</v>
      </c>
      <c r="P23" s="161">
        <v>0.1</v>
      </c>
      <c r="Q23" s="161">
        <v>42.25</v>
      </c>
      <c r="R23" s="162">
        <v>1.2300000000000001E-4</v>
      </c>
    </row>
    <row r="24" spans="1:18" x14ac:dyDescent="0.2">
      <c r="A24" s="161"/>
      <c r="B24" s="161"/>
      <c r="C24" s="161"/>
      <c r="D24" s="161"/>
      <c r="E24" s="161"/>
      <c r="F24" s="161"/>
      <c r="G24" s="161"/>
      <c r="H24" s="161"/>
      <c r="I24" s="161"/>
      <c r="J24" s="161"/>
      <c r="K24" s="161"/>
      <c r="L24" s="161"/>
      <c r="M24" s="161"/>
      <c r="N24" s="161"/>
      <c r="O24" s="161"/>
      <c r="P24" s="161"/>
      <c r="Q24" s="161"/>
      <c r="R24" s="161"/>
    </row>
    <row r="25" spans="1:18" x14ac:dyDescent="0.2">
      <c r="A25" s="161" t="s">
        <v>389</v>
      </c>
      <c r="B25" s="161" t="s">
        <v>146</v>
      </c>
      <c r="C25" s="161" t="s">
        <v>399</v>
      </c>
      <c r="D25" s="161" t="s">
        <v>340</v>
      </c>
      <c r="E25" s="161" t="s">
        <v>397</v>
      </c>
      <c r="F25" s="161" t="s">
        <v>400</v>
      </c>
      <c r="G25" s="161" t="s">
        <v>357</v>
      </c>
      <c r="H25" s="161">
        <v>19</v>
      </c>
      <c r="I25" s="161">
        <v>45688570</v>
      </c>
      <c r="J25" s="161" t="s">
        <v>153</v>
      </c>
      <c r="K25" s="161" t="s">
        <v>152</v>
      </c>
      <c r="L25" s="161">
        <v>3.9100000000000003E-2</v>
      </c>
      <c r="M25" s="161">
        <v>3.3419999999999999E-3</v>
      </c>
      <c r="N25" s="162">
        <v>1.2599999999999999E-31</v>
      </c>
      <c r="O25" s="161">
        <v>338848</v>
      </c>
      <c r="P25" s="161">
        <v>0.70489999999999997</v>
      </c>
      <c r="Q25" s="161">
        <v>136.88</v>
      </c>
      <c r="R25" s="162">
        <v>4.0400000000000001E-4</v>
      </c>
    </row>
    <row r="26" spans="1:18" x14ac:dyDescent="0.2">
      <c r="A26" s="161"/>
      <c r="B26" s="161"/>
      <c r="C26" s="161"/>
      <c r="D26" s="161"/>
      <c r="E26" s="161"/>
      <c r="F26" s="161"/>
      <c r="G26" s="161" t="s">
        <v>358</v>
      </c>
      <c r="H26" s="161">
        <v>19</v>
      </c>
      <c r="I26" s="161">
        <v>45710986</v>
      </c>
      <c r="J26" s="161" t="s">
        <v>148</v>
      </c>
      <c r="K26" s="161" t="s">
        <v>149</v>
      </c>
      <c r="L26" s="161">
        <v>-3.1989999999999998E-2</v>
      </c>
      <c r="M26" s="161">
        <v>4.5240000000000002E-3</v>
      </c>
      <c r="N26" s="162">
        <v>1.5399999999999999E-12</v>
      </c>
      <c r="O26" s="161">
        <v>338848</v>
      </c>
      <c r="P26" s="161">
        <v>0.87380000000000002</v>
      </c>
      <c r="Q26" s="161">
        <v>50</v>
      </c>
      <c r="R26" s="162">
        <v>1.4799999999999999E-4</v>
      </c>
    </row>
    <row r="27" spans="1:18" x14ac:dyDescent="0.2">
      <c r="A27" s="161"/>
      <c r="B27" s="161"/>
      <c r="C27" s="161"/>
      <c r="D27" s="161"/>
      <c r="E27" s="161"/>
      <c r="F27" s="161"/>
      <c r="G27" s="161" t="s">
        <v>359</v>
      </c>
      <c r="H27" s="161">
        <v>19</v>
      </c>
      <c r="I27" s="161">
        <v>45776365</v>
      </c>
      <c r="J27" s="161" t="s">
        <v>149</v>
      </c>
      <c r="K27" s="161" t="s">
        <v>153</v>
      </c>
      <c r="L27" s="161">
        <v>3.5889999999999998E-2</v>
      </c>
      <c r="M27" s="161">
        <v>3.2490000000000002E-3</v>
      </c>
      <c r="N27" s="162">
        <v>2.2499999999999999E-28</v>
      </c>
      <c r="O27" s="161">
        <v>338848</v>
      </c>
      <c r="P27" s="161">
        <v>0.62909999999999999</v>
      </c>
      <c r="Q27" s="161">
        <v>122.02</v>
      </c>
      <c r="R27" s="162">
        <v>3.6000000000000002E-4</v>
      </c>
    </row>
    <row r="28" spans="1:18" x14ac:dyDescent="0.2">
      <c r="A28" s="161"/>
      <c r="B28" s="161"/>
      <c r="C28" s="161"/>
      <c r="D28" s="161"/>
      <c r="E28" s="161"/>
      <c r="F28" s="161"/>
      <c r="G28" s="161" t="s">
        <v>360</v>
      </c>
      <c r="H28" s="161">
        <v>19</v>
      </c>
      <c r="I28" s="161">
        <v>45898774</v>
      </c>
      <c r="J28" s="161" t="s">
        <v>152</v>
      </c>
      <c r="K28" s="161" t="s">
        <v>153</v>
      </c>
      <c r="L28" s="161">
        <v>-2.1239999999999998E-2</v>
      </c>
      <c r="M28" s="161">
        <v>3.0439999999999998E-3</v>
      </c>
      <c r="N28" s="162">
        <v>3.0099999999999999E-12</v>
      </c>
      <c r="O28" s="161">
        <v>338848</v>
      </c>
      <c r="P28" s="161">
        <v>0.628</v>
      </c>
      <c r="Q28" s="161">
        <v>48.69</v>
      </c>
      <c r="R28" s="162">
        <v>1.44E-4</v>
      </c>
    </row>
    <row r="29" spans="1:18" x14ac:dyDescent="0.2">
      <c r="A29" s="161"/>
      <c r="B29" s="161"/>
      <c r="C29" s="161"/>
      <c r="D29" s="161"/>
      <c r="E29" s="161"/>
      <c r="F29" s="161"/>
      <c r="G29" s="161" t="s">
        <v>361</v>
      </c>
      <c r="H29" s="161">
        <v>19</v>
      </c>
      <c r="I29" s="161">
        <v>45903440</v>
      </c>
      <c r="J29" s="161" t="s">
        <v>149</v>
      </c>
      <c r="K29" s="161" t="s">
        <v>148</v>
      </c>
      <c r="L29" s="161">
        <v>-1.6760000000000001E-2</v>
      </c>
      <c r="M29" s="161">
        <v>2.8739999999999998E-3</v>
      </c>
      <c r="N29" s="162">
        <v>5.45E-9</v>
      </c>
      <c r="O29" s="161">
        <v>338848</v>
      </c>
      <c r="P29" s="161">
        <v>0.53059999999999996</v>
      </c>
      <c r="Q29" s="161">
        <v>34.01</v>
      </c>
      <c r="R29" s="162">
        <v>1E-4</v>
      </c>
    </row>
    <row r="30" spans="1:18" x14ac:dyDescent="0.2">
      <c r="A30" s="161"/>
      <c r="B30" s="161"/>
      <c r="C30" s="161"/>
      <c r="D30" s="161"/>
      <c r="E30" s="161"/>
      <c r="F30" s="161"/>
      <c r="G30" s="161"/>
      <c r="H30" s="161"/>
      <c r="I30" s="161"/>
      <c r="J30" s="161"/>
      <c r="K30" s="161"/>
      <c r="L30" s="161"/>
      <c r="M30" s="161"/>
      <c r="N30" s="161"/>
      <c r="O30" s="161"/>
      <c r="P30" s="161"/>
      <c r="Q30" s="161"/>
      <c r="R30" s="161"/>
    </row>
    <row r="31" spans="1:18" x14ac:dyDescent="0.2">
      <c r="A31" s="161" t="s">
        <v>401</v>
      </c>
      <c r="B31" s="161" t="s">
        <v>146</v>
      </c>
      <c r="C31" s="161" t="s">
        <v>402</v>
      </c>
      <c r="D31" s="161" t="s">
        <v>391</v>
      </c>
      <c r="E31" s="161" t="s">
        <v>392</v>
      </c>
      <c r="F31" s="161" t="s">
        <v>403</v>
      </c>
      <c r="G31" s="161" t="s">
        <v>404</v>
      </c>
      <c r="H31" s="161">
        <v>6</v>
      </c>
      <c r="I31" s="161">
        <v>46168667</v>
      </c>
      <c r="J31" s="161" t="s">
        <v>148</v>
      </c>
      <c r="K31" s="161" t="s">
        <v>149</v>
      </c>
      <c r="L31" s="161">
        <v>2.5999999999999999E-2</v>
      </c>
      <c r="M31" s="161">
        <v>4.1000000000000003E-3</v>
      </c>
      <c r="N31" s="162">
        <v>1.7000000000000001E-10</v>
      </c>
      <c r="O31" s="161">
        <v>806834</v>
      </c>
      <c r="P31" s="161">
        <v>0.94099999999999995</v>
      </c>
      <c r="Q31" s="161">
        <v>40.21</v>
      </c>
      <c r="R31" s="162">
        <v>4.9799999999999998E-5</v>
      </c>
    </row>
    <row r="32" spans="1:18" x14ac:dyDescent="0.2">
      <c r="A32" s="161"/>
      <c r="B32" s="161"/>
      <c r="C32" s="161"/>
      <c r="D32" s="161"/>
      <c r="E32" s="161"/>
      <c r="F32" s="161"/>
      <c r="G32" s="161" t="s">
        <v>151</v>
      </c>
      <c r="H32" s="161">
        <v>6</v>
      </c>
      <c r="I32" s="161">
        <v>46158473</v>
      </c>
      <c r="J32" s="161" t="s">
        <v>152</v>
      </c>
      <c r="K32" s="161" t="s">
        <v>153</v>
      </c>
      <c r="L32" s="161">
        <v>1.2500000000000001E-2</v>
      </c>
      <c r="M32" s="161">
        <v>2.2000000000000001E-3</v>
      </c>
      <c r="N32" s="162">
        <v>1.2299999999999999E-8</v>
      </c>
      <c r="O32" s="161">
        <v>806834</v>
      </c>
      <c r="P32" s="161">
        <v>0.1673</v>
      </c>
      <c r="Q32" s="161">
        <v>32.28</v>
      </c>
      <c r="R32" s="162">
        <v>4.0000000000000003E-5</v>
      </c>
    </row>
    <row r="33" spans="1:18" x14ac:dyDescent="0.2">
      <c r="A33" s="161"/>
      <c r="B33" s="161"/>
      <c r="C33" s="161"/>
      <c r="D33" s="161"/>
      <c r="E33" s="161"/>
      <c r="F33" s="161"/>
      <c r="G33" s="161" t="s">
        <v>405</v>
      </c>
      <c r="H33" s="161">
        <v>6</v>
      </c>
      <c r="I33" s="161">
        <v>46183586</v>
      </c>
      <c r="J33" s="161" t="s">
        <v>152</v>
      </c>
      <c r="K33" s="161" t="s">
        <v>153</v>
      </c>
      <c r="L33" s="161">
        <v>-2.9600000000000001E-2</v>
      </c>
      <c r="M33" s="161">
        <v>2.7000000000000001E-3</v>
      </c>
      <c r="N33" s="162">
        <v>1.86E-28</v>
      </c>
      <c r="O33" s="161">
        <v>806834</v>
      </c>
      <c r="P33" s="161">
        <v>0.14960000000000001</v>
      </c>
      <c r="Q33" s="161">
        <v>120.19</v>
      </c>
      <c r="R33" s="162">
        <v>1.4899999999999999E-4</v>
      </c>
    </row>
    <row r="34" spans="1:18" x14ac:dyDescent="0.2">
      <c r="A34" s="161"/>
      <c r="B34" s="161"/>
      <c r="C34" s="161"/>
      <c r="D34" s="161"/>
      <c r="E34" s="161"/>
      <c r="F34" s="161"/>
      <c r="G34" s="161" t="s">
        <v>404</v>
      </c>
      <c r="H34" s="161">
        <v>6</v>
      </c>
      <c r="I34" s="161">
        <v>46168667</v>
      </c>
      <c r="J34" s="161" t="s">
        <v>148</v>
      </c>
      <c r="K34" s="161" t="s">
        <v>149</v>
      </c>
      <c r="L34" s="161">
        <v>2.5999999999999999E-2</v>
      </c>
      <c r="M34" s="161">
        <v>4.1000000000000003E-3</v>
      </c>
      <c r="N34" s="162">
        <v>1.7000000000000001E-10</v>
      </c>
      <c r="O34" s="161">
        <v>806834</v>
      </c>
      <c r="P34" s="161">
        <v>0.94099999999999995</v>
      </c>
      <c r="Q34" s="161">
        <v>40.21</v>
      </c>
      <c r="R34" s="162">
        <v>4.9799999999999998E-5</v>
      </c>
    </row>
    <row r="35" spans="1:18" x14ac:dyDescent="0.2">
      <c r="A35" s="161"/>
      <c r="B35" s="161"/>
      <c r="C35" s="161"/>
      <c r="D35" s="161"/>
      <c r="E35" s="161"/>
      <c r="F35" s="161"/>
      <c r="G35" s="161" t="s">
        <v>151</v>
      </c>
      <c r="H35" s="161">
        <v>6</v>
      </c>
      <c r="I35" s="161">
        <v>46158473</v>
      </c>
      <c r="J35" s="161" t="s">
        <v>152</v>
      </c>
      <c r="K35" s="161" t="s">
        <v>153</v>
      </c>
      <c r="L35" s="161">
        <v>1.2500000000000001E-2</v>
      </c>
      <c r="M35" s="161">
        <v>2.2000000000000001E-3</v>
      </c>
      <c r="N35" s="162">
        <v>1.2299999999999999E-8</v>
      </c>
      <c r="O35" s="161">
        <v>806834</v>
      </c>
      <c r="P35" s="161">
        <v>0.1673</v>
      </c>
      <c r="Q35" s="161">
        <v>32.28</v>
      </c>
      <c r="R35" s="162">
        <v>4.0000000000000003E-5</v>
      </c>
    </row>
    <row r="36" spans="1:18" x14ac:dyDescent="0.2">
      <c r="A36" s="161"/>
      <c r="B36" s="161"/>
      <c r="C36" s="161"/>
      <c r="D36" s="161"/>
      <c r="E36" s="161"/>
      <c r="F36" s="161"/>
      <c r="G36" s="161" t="s">
        <v>405</v>
      </c>
      <c r="H36" s="161">
        <v>6</v>
      </c>
      <c r="I36" s="161">
        <v>46183586</v>
      </c>
      <c r="J36" s="161" t="s">
        <v>152</v>
      </c>
      <c r="K36" s="161" t="s">
        <v>153</v>
      </c>
      <c r="L36" s="161">
        <v>-2.9600000000000001E-2</v>
      </c>
      <c r="M36" s="161">
        <v>2.7000000000000001E-3</v>
      </c>
      <c r="N36" s="162">
        <v>1.86E-28</v>
      </c>
      <c r="O36" s="161">
        <v>806834</v>
      </c>
      <c r="P36" s="161">
        <v>0.14960000000000001</v>
      </c>
      <c r="Q36" s="161">
        <v>120.19</v>
      </c>
      <c r="R36" s="162">
        <v>1.4899999999999999E-4</v>
      </c>
    </row>
    <row r="37" spans="1:18" x14ac:dyDescent="0.2">
      <c r="A37" s="161"/>
      <c r="B37" s="161"/>
      <c r="C37" s="161"/>
      <c r="D37" s="161"/>
      <c r="E37" s="161"/>
      <c r="F37" s="161"/>
      <c r="G37" s="161"/>
      <c r="H37" s="161"/>
      <c r="I37" s="161"/>
      <c r="J37" s="161"/>
      <c r="K37" s="161"/>
      <c r="L37" s="161"/>
      <c r="M37" s="161"/>
      <c r="N37" s="161"/>
      <c r="O37" s="161"/>
      <c r="P37" s="161"/>
      <c r="Q37" s="161"/>
      <c r="R37" s="161"/>
    </row>
    <row r="38" spans="1:18" x14ac:dyDescent="0.2">
      <c r="A38" s="161" t="s">
        <v>401</v>
      </c>
      <c r="B38" s="161" t="s">
        <v>146</v>
      </c>
      <c r="C38" s="161" t="s">
        <v>406</v>
      </c>
      <c r="D38" s="161" t="s">
        <v>391</v>
      </c>
      <c r="E38" s="161" t="s">
        <v>392</v>
      </c>
      <c r="F38" s="161" t="s">
        <v>407</v>
      </c>
      <c r="G38" s="161" t="s">
        <v>408</v>
      </c>
      <c r="H38" s="161">
        <v>6</v>
      </c>
      <c r="I38" s="161">
        <v>46181392</v>
      </c>
      <c r="J38" s="161" t="s">
        <v>153</v>
      </c>
      <c r="K38" s="161" t="s">
        <v>149</v>
      </c>
      <c r="L38" s="161">
        <v>-3.39E-2</v>
      </c>
      <c r="M38" s="161">
        <v>2.0999999999999999E-3</v>
      </c>
      <c r="N38" s="162">
        <v>3.32E-59</v>
      </c>
      <c r="O38" s="161">
        <v>806834</v>
      </c>
      <c r="P38" s="161">
        <v>0.18729999999999999</v>
      </c>
      <c r="Q38" s="161">
        <v>260.58999999999997</v>
      </c>
      <c r="R38" s="162">
        <v>3.2299999999999999E-4</v>
      </c>
    </row>
    <row r="39" spans="1:18" x14ac:dyDescent="0.2">
      <c r="A39" s="161"/>
      <c r="B39" s="161"/>
      <c r="C39" s="161"/>
      <c r="D39" s="161"/>
      <c r="E39" s="161"/>
      <c r="F39" s="161"/>
      <c r="G39" s="161"/>
      <c r="H39" s="161"/>
      <c r="I39" s="161"/>
      <c r="J39" s="161"/>
      <c r="K39" s="161"/>
      <c r="L39" s="161"/>
      <c r="M39" s="161"/>
      <c r="N39" s="161"/>
      <c r="O39" s="161"/>
      <c r="P39" s="161"/>
      <c r="Q39" s="161"/>
      <c r="R39" s="161"/>
    </row>
    <row r="40" spans="1:18" x14ac:dyDescent="0.2">
      <c r="A40" s="161" t="s">
        <v>401</v>
      </c>
      <c r="B40" s="161" t="s">
        <v>146</v>
      </c>
      <c r="C40" s="161" t="s">
        <v>409</v>
      </c>
      <c r="D40" s="161" t="s">
        <v>340</v>
      </c>
      <c r="E40" s="161" t="s">
        <v>392</v>
      </c>
      <c r="F40" s="161" t="s">
        <v>410</v>
      </c>
      <c r="G40" s="161" t="s">
        <v>411</v>
      </c>
      <c r="H40" s="161">
        <v>19</v>
      </c>
      <c r="I40" s="161">
        <v>45696105</v>
      </c>
      <c r="J40" s="161" t="s">
        <v>149</v>
      </c>
      <c r="K40" s="161" t="s">
        <v>148</v>
      </c>
      <c r="L40" s="161">
        <v>6.0580000000000002E-2</v>
      </c>
      <c r="M40" s="161">
        <v>4.0629999999999998E-3</v>
      </c>
      <c r="N40" s="162">
        <v>2.7600000000000001E-50</v>
      </c>
      <c r="O40" s="161">
        <v>424221</v>
      </c>
      <c r="P40" s="161">
        <v>0.85350000000000004</v>
      </c>
      <c r="Q40" s="161">
        <v>222.31</v>
      </c>
      <c r="R40" s="162">
        <v>5.2400000000000005E-4</v>
      </c>
    </row>
    <row r="41" spans="1:18" x14ac:dyDescent="0.2">
      <c r="A41" s="161"/>
      <c r="B41" s="161"/>
      <c r="C41" s="161"/>
      <c r="D41" s="161"/>
      <c r="E41" s="161"/>
      <c r="F41" s="161"/>
      <c r="G41" s="161" t="s">
        <v>412</v>
      </c>
      <c r="H41" s="161">
        <v>19</v>
      </c>
      <c r="I41" s="161">
        <v>45694163</v>
      </c>
      <c r="J41" s="161" t="s">
        <v>153</v>
      </c>
      <c r="K41" s="161" t="s">
        <v>152</v>
      </c>
      <c r="L41" s="161">
        <v>2.3980000000000001E-2</v>
      </c>
      <c r="M41" s="161">
        <v>3.3990000000000001E-3</v>
      </c>
      <c r="N41" s="162">
        <v>1.7199999999999999E-12</v>
      </c>
      <c r="O41" s="161">
        <v>424221</v>
      </c>
      <c r="P41" s="161">
        <v>0.30180000000000001</v>
      </c>
      <c r="Q41" s="161">
        <v>49.77</v>
      </c>
      <c r="R41" s="162">
        <v>1.17E-4</v>
      </c>
    </row>
    <row r="42" spans="1:18" x14ac:dyDescent="0.2">
      <c r="A42" s="161"/>
      <c r="B42" s="161"/>
      <c r="C42" s="161"/>
      <c r="D42" s="161"/>
      <c r="E42" s="161"/>
      <c r="F42" s="161"/>
      <c r="G42" s="161"/>
      <c r="H42" s="161"/>
      <c r="I42" s="161"/>
      <c r="J42" s="161"/>
      <c r="K42" s="161"/>
      <c r="L42" s="161"/>
      <c r="M42" s="161"/>
      <c r="N42" s="161"/>
      <c r="O42" s="161"/>
      <c r="P42" s="161"/>
      <c r="Q42" s="161"/>
      <c r="R42" s="161"/>
    </row>
    <row r="43" spans="1:18" x14ac:dyDescent="0.2">
      <c r="A43" s="161" t="s">
        <v>401</v>
      </c>
      <c r="B43" s="161" t="s">
        <v>146</v>
      </c>
      <c r="C43" s="161" t="s">
        <v>413</v>
      </c>
      <c r="D43" s="161" t="s">
        <v>347</v>
      </c>
      <c r="E43" s="161" t="s">
        <v>345</v>
      </c>
      <c r="F43" s="161" t="s">
        <v>414</v>
      </c>
      <c r="G43" s="161" t="s">
        <v>164</v>
      </c>
      <c r="H43" s="161">
        <v>19</v>
      </c>
      <c r="I43" s="161">
        <v>45672187</v>
      </c>
      <c r="J43" s="161" t="s">
        <v>148</v>
      </c>
      <c r="K43" s="161" t="s">
        <v>152</v>
      </c>
      <c r="L43" s="161">
        <v>0.41678100000000001</v>
      </c>
      <c r="M43" s="161">
        <v>3.0234E-2</v>
      </c>
      <c r="N43" s="162">
        <v>3.14E-43</v>
      </c>
      <c r="O43" s="161">
        <v>2673</v>
      </c>
      <c r="P43" s="161" t="s">
        <v>16</v>
      </c>
      <c r="Q43" s="161">
        <v>190.03</v>
      </c>
      <c r="R43" s="162">
        <v>6.6400000000000001E-2</v>
      </c>
    </row>
    <row r="44" spans="1:18" x14ac:dyDescent="0.2">
      <c r="A44" s="161"/>
      <c r="B44" s="161"/>
      <c r="C44" s="161"/>
      <c r="D44" s="161"/>
      <c r="E44" s="161"/>
      <c r="F44" s="161"/>
      <c r="G44" s="161" t="s">
        <v>165</v>
      </c>
      <c r="H44" s="161">
        <v>19</v>
      </c>
      <c r="I44" s="161">
        <v>45675852</v>
      </c>
      <c r="J44" s="161" t="s">
        <v>152</v>
      </c>
      <c r="K44" s="161" t="s">
        <v>153</v>
      </c>
      <c r="L44" s="161">
        <v>-0.32159199999999999</v>
      </c>
      <c r="M44" s="161">
        <v>3.2372999999999999E-2</v>
      </c>
      <c r="N44" s="162">
        <v>2.9599999999999998E-23</v>
      </c>
      <c r="O44" s="161">
        <v>2681</v>
      </c>
      <c r="P44" s="161" t="s">
        <v>16</v>
      </c>
      <c r="Q44" s="161">
        <v>98.68</v>
      </c>
      <c r="R44" s="162">
        <v>3.5499999999999997E-2</v>
      </c>
    </row>
    <row r="45" spans="1:18" x14ac:dyDescent="0.2">
      <c r="A45" s="161"/>
      <c r="B45" s="161"/>
      <c r="C45" s="161"/>
      <c r="D45" s="161"/>
      <c r="E45" s="161"/>
      <c r="F45" s="161"/>
      <c r="G45" s="161" t="s">
        <v>166</v>
      </c>
      <c r="H45" s="161">
        <v>19</v>
      </c>
      <c r="I45" s="161">
        <v>45668197</v>
      </c>
      <c r="J45" s="161" t="s">
        <v>153</v>
      </c>
      <c r="K45" s="161" t="s">
        <v>152</v>
      </c>
      <c r="L45" s="161">
        <v>-0.77460899999999999</v>
      </c>
      <c r="M45" s="161">
        <v>0.105799</v>
      </c>
      <c r="N45" s="162">
        <v>2.4500000000000002E-13</v>
      </c>
      <c r="O45" s="161">
        <v>2099</v>
      </c>
      <c r="P45" s="161" t="s">
        <v>16</v>
      </c>
      <c r="Q45" s="161">
        <v>53.6</v>
      </c>
      <c r="R45" s="162">
        <v>2.4899999999999999E-2</v>
      </c>
    </row>
    <row r="46" spans="1:18" x14ac:dyDescent="0.2">
      <c r="A46" s="161"/>
      <c r="B46" s="161"/>
      <c r="C46" s="161"/>
      <c r="D46" s="161"/>
      <c r="E46" s="161"/>
      <c r="F46" s="161"/>
      <c r="G46" s="161"/>
      <c r="H46" s="161"/>
      <c r="I46" s="161"/>
      <c r="J46" s="161"/>
      <c r="K46" s="161"/>
      <c r="L46" s="161"/>
      <c r="M46" s="161"/>
      <c r="N46" s="161"/>
      <c r="O46" s="161"/>
      <c r="P46" s="161"/>
      <c r="Q46" s="161"/>
      <c r="R46" s="161"/>
    </row>
    <row r="47" spans="1:18" x14ac:dyDescent="0.2">
      <c r="A47" s="161" t="s">
        <v>401</v>
      </c>
      <c r="B47" s="161" t="s">
        <v>146</v>
      </c>
      <c r="C47" s="161" t="s">
        <v>415</v>
      </c>
      <c r="D47" s="161" t="s">
        <v>33</v>
      </c>
      <c r="E47" s="161" t="s">
        <v>397</v>
      </c>
      <c r="F47" s="161" t="s">
        <v>416</v>
      </c>
      <c r="G47" s="161" t="s">
        <v>163</v>
      </c>
      <c r="H47" s="161">
        <v>19</v>
      </c>
      <c r="I47" s="161">
        <v>46164672</v>
      </c>
      <c r="J47" s="161" t="s">
        <v>153</v>
      </c>
      <c r="K47" s="161" t="s">
        <v>152</v>
      </c>
      <c r="L47" s="161">
        <v>-2.5999999999999999E-2</v>
      </c>
      <c r="M47" s="161">
        <v>2E-3</v>
      </c>
      <c r="N47" s="162">
        <v>5.27E-26</v>
      </c>
      <c r="O47" s="161">
        <v>344182</v>
      </c>
      <c r="P47" s="161">
        <v>0.37</v>
      </c>
      <c r="Q47" s="161">
        <v>169</v>
      </c>
      <c r="R47" s="162">
        <v>4.9100000000000001E-4</v>
      </c>
    </row>
    <row r="48" spans="1:18" x14ac:dyDescent="0.2">
      <c r="A48" s="161"/>
      <c r="B48" s="161"/>
      <c r="C48" s="161"/>
      <c r="D48" s="161"/>
      <c r="E48" s="161"/>
      <c r="F48" s="161"/>
      <c r="G48" s="161" t="s">
        <v>159</v>
      </c>
      <c r="H48" s="161">
        <v>19</v>
      </c>
      <c r="I48" s="161">
        <v>46177235</v>
      </c>
      <c r="J48" s="161" t="s">
        <v>153</v>
      </c>
      <c r="K48" s="161" t="s">
        <v>152</v>
      </c>
      <c r="L48" s="161">
        <v>2.5999999999999999E-2</v>
      </c>
      <c r="M48" s="161">
        <v>4.0000000000000001E-3</v>
      </c>
      <c r="N48" s="162">
        <v>1.1500000000000001E-11</v>
      </c>
      <c r="O48" s="161">
        <v>344182</v>
      </c>
      <c r="P48" s="161">
        <v>0.1</v>
      </c>
      <c r="Q48" s="161">
        <v>42.25</v>
      </c>
      <c r="R48" s="162">
        <v>1.2300000000000001E-4</v>
      </c>
    </row>
    <row r="49" spans="1:18" x14ac:dyDescent="0.2">
      <c r="A49" s="161"/>
      <c r="B49" s="161"/>
      <c r="C49" s="161"/>
      <c r="D49" s="161"/>
      <c r="E49" s="161"/>
      <c r="F49" s="161"/>
      <c r="G49" s="161"/>
      <c r="H49" s="161"/>
      <c r="I49" s="161"/>
      <c r="J49" s="161"/>
      <c r="K49" s="161"/>
      <c r="L49" s="161"/>
      <c r="M49" s="161"/>
      <c r="N49" s="161"/>
      <c r="O49" s="161"/>
      <c r="P49" s="161"/>
      <c r="Q49" s="161"/>
      <c r="R49" s="161"/>
    </row>
    <row r="50" spans="1:18" x14ac:dyDescent="0.2">
      <c r="A50" s="161" t="s">
        <v>401</v>
      </c>
      <c r="B50" s="161" t="s">
        <v>146</v>
      </c>
      <c r="C50" s="161" t="s">
        <v>417</v>
      </c>
      <c r="D50" s="161" t="s">
        <v>340</v>
      </c>
      <c r="E50" s="161" t="s">
        <v>397</v>
      </c>
      <c r="F50" s="161" t="s">
        <v>418</v>
      </c>
      <c r="G50" s="161" t="s">
        <v>358</v>
      </c>
      <c r="H50" s="161">
        <v>19</v>
      </c>
      <c r="I50" s="161">
        <v>45710986</v>
      </c>
      <c r="J50" s="161" t="s">
        <v>148</v>
      </c>
      <c r="K50" s="161" t="s">
        <v>149</v>
      </c>
      <c r="L50" s="161">
        <v>-3.1989999999999998E-2</v>
      </c>
      <c r="M50" s="161">
        <v>4.5240000000000002E-3</v>
      </c>
      <c r="N50" s="162">
        <v>1.5399999999999999E-12</v>
      </c>
      <c r="O50" s="161">
        <v>338848</v>
      </c>
      <c r="P50" s="161">
        <v>0.87380000000000002</v>
      </c>
      <c r="Q50" s="161">
        <v>50</v>
      </c>
      <c r="R50" s="162">
        <v>1.4799999999999999E-4</v>
      </c>
    </row>
    <row r="51" spans="1:18" x14ac:dyDescent="0.2">
      <c r="A51" s="161"/>
      <c r="B51" s="161"/>
      <c r="C51" s="161"/>
      <c r="D51" s="161"/>
      <c r="E51" s="161"/>
      <c r="F51" s="161"/>
      <c r="G51" s="161" t="s">
        <v>360</v>
      </c>
      <c r="H51" s="161">
        <v>19</v>
      </c>
      <c r="I51" s="161">
        <v>45898774</v>
      </c>
      <c r="J51" s="161" t="s">
        <v>152</v>
      </c>
      <c r="K51" s="161" t="s">
        <v>153</v>
      </c>
      <c r="L51" s="161">
        <v>-2.1239999999999998E-2</v>
      </c>
      <c r="M51" s="161">
        <v>3.0439999999999998E-3</v>
      </c>
      <c r="N51" s="162">
        <v>3.0099999999999999E-12</v>
      </c>
      <c r="O51" s="161">
        <v>338848</v>
      </c>
      <c r="P51" s="161">
        <v>0.628</v>
      </c>
      <c r="Q51" s="161">
        <v>48.69</v>
      </c>
      <c r="R51" s="162">
        <v>1.44E-4</v>
      </c>
    </row>
    <row r="52" spans="1:18" x14ac:dyDescent="0.2">
      <c r="A52" s="161"/>
      <c r="B52" s="161"/>
      <c r="C52" s="161"/>
      <c r="D52" s="161"/>
      <c r="E52" s="161"/>
      <c r="F52" s="161"/>
      <c r="G52" s="161" t="s">
        <v>419</v>
      </c>
      <c r="H52" s="161">
        <v>19</v>
      </c>
      <c r="I52" s="161">
        <v>45688792</v>
      </c>
      <c r="J52" s="161" t="s">
        <v>148</v>
      </c>
      <c r="K52" s="161" t="s">
        <v>149</v>
      </c>
      <c r="L52" s="161">
        <v>-1.9529999999999999E-2</v>
      </c>
      <c r="M52" s="161">
        <v>3.3110000000000001E-3</v>
      </c>
      <c r="N52" s="162">
        <v>3.72E-9</v>
      </c>
      <c r="O52" s="161">
        <v>338848</v>
      </c>
      <c r="P52" s="161">
        <v>0.75139999999999996</v>
      </c>
      <c r="Q52" s="161">
        <v>34.79</v>
      </c>
      <c r="R52" s="162">
        <v>1.03E-4</v>
      </c>
    </row>
    <row r="53" spans="1:18" x14ac:dyDescent="0.2">
      <c r="A53" s="161"/>
      <c r="B53" s="161"/>
      <c r="C53" s="161"/>
      <c r="D53" s="161"/>
      <c r="E53" s="161"/>
      <c r="F53" s="161"/>
      <c r="G53" s="161" t="s">
        <v>420</v>
      </c>
      <c r="H53" s="161">
        <v>19</v>
      </c>
      <c r="I53" s="161">
        <v>45790878</v>
      </c>
      <c r="J53" s="161" t="s">
        <v>149</v>
      </c>
      <c r="K53" s="161" t="s">
        <v>148</v>
      </c>
      <c r="L53" s="161">
        <v>-2.0719999999999999E-2</v>
      </c>
      <c r="M53" s="161">
        <v>3.385E-3</v>
      </c>
      <c r="N53" s="162">
        <v>9.3099999999999999E-10</v>
      </c>
      <c r="O53" s="161">
        <v>338848</v>
      </c>
      <c r="P53" s="161">
        <v>0.74399999999999999</v>
      </c>
      <c r="Q53" s="161">
        <v>37.47</v>
      </c>
      <c r="R53" s="162">
        <v>1.11E-4</v>
      </c>
    </row>
    <row r="54" spans="1:18" x14ac:dyDescent="0.2">
      <c r="A54" s="161"/>
      <c r="B54" s="161"/>
      <c r="C54" s="161"/>
      <c r="D54" s="161"/>
      <c r="E54" s="161"/>
      <c r="F54" s="161"/>
      <c r="G54" s="161"/>
      <c r="H54" s="161"/>
      <c r="I54" s="161"/>
      <c r="J54" s="161"/>
      <c r="K54" s="161"/>
      <c r="L54" s="161"/>
      <c r="M54" s="161"/>
      <c r="N54" s="161"/>
      <c r="O54" s="161"/>
      <c r="P54" s="161"/>
      <c r="Q54" s="161"/>
      <c r="R54" s="161"/>
    </row>
    <row r="55" spans="1:18" x14ac:dyDescent="0.2">
      <c r="A55" s="161" t="s">
        <v>389</v>
      </c>
      <c r="B55" s="161" t="s">
        <v>535</v>
      </c>
      <c r="C55" s="161" t="s">
        <v>536</v>
      </c>
      <c r="D55" s="161" t="s">
        <v>391</v>
      </c>
      <c r="E55" s="161" t="s">
        <v>392</v>
      </c>
      <c r="F55" s="161" t="s">
        <v>421</v>
      </c>
      <c r="G55" s="161" t="s">
        <v>147</v>
      </c>
      <c r="H55" s="161">
        <v>19</v>
      </c>
      <c r="I55" s="161">
        <v>46131180</v>
      </c>
      <c r="J55" s="161" t="s">
        <v>148</v>
      </c>
      <c r="K55" s="161" t="s">
        <v>149</v>
      </c>
      <c r="L55" s="161">
        <v>1.0999999999999999E-2</v>
      </c>
      <c r="M55" s="161">
        <v>2E-3</v>
      </c>
      <c r="N55" s="162">
        <v>3.4E-8</v>
      </c>
      <c r="O55" s="161">
        <v>484680</v>
      </c>
      <c r="P55" s="161">
        <v>0.38</v>
      </c>
      <c r="Q55" s="161">
        <v>30.25</v>
      </c>
      <c r="R55" s="162">
        <v>6.2399999999999999E-5</v>
      </c>
    </row>
    <row r="56" spans="1:18" x14ac:dyDescent="0.2">
      <c r="A56" s="161"/>
      <c r="B56" s="161"/>
      <c r="C56" s="161"/>
      <c r="D56" s="161"/>
      <c r="E56" s="161"/>
      <c r="F56" s="161"/>
      <c r="G56" s="161" t="s">
        <v>151</v>
      </c>
      <c r="H56" s="161">
        <v>19</v>
      </c>
      <c r="I56" s="161">
        <v>46158473</v>
      </c>
      <c r="J56" s="161" t="s">
        <v>152</v>
      </c>
      <c r="K56" s="161" t="s">
        <v>153</v>
      </c>
      <c r="L56" s="161">
        <v>1.2999999999999999E-2</v>
      </c>
      <c r="M56" s="161">
        <v>2E-3</v>
      </c>
      <c r="N56" s="162">
        <v>1.2299999999999999E-8</v>
      </c>
      <c r="O56" s="161">
        <v>788944</v>
      </c>
      <c r="P56" s="161">
        <v>0.17</v>
      </c>
      <c r="Q56" s="161">
        <v>42.25</v>
      </c>
      <c r="R56" s="162">
        <v>5.3499999999999999E-5</v>
      </c>
    </row>
    <row r="57" spans="1:18" x14ac:dyDescent="0.2">
      <c r="A57" s="161"/>
      <c r="B57" s="161"/>
      <c r="C57" s="161"/>
      <c r="D57" s="161"/>
      <c r="E57" s="161"/>
      <c r="F57" s="161"/>
      <c r="G57" s="161" t="s">
        <v>155</v>
      </c>
      <c r="H57" s="161">
        <v>19</v>
      </c>
      <c r="I57" s="161">
        <v>46162399</v>
      </c>
      <c r="J57" s="161" t="s">
        <v>148</v>
      </c>
      <c r="K57" s="161" t="s">
        <v>149</v>
      </c>
      <c r="L57" s="161">
        <v>-2.5999999999999999E-2</v>
      </c>
      <c r="M57" s="161">
        <v>4.0000000000000001E-3</v>
      </c>
      <c r="N57" s="162">
        <v>1.23E-11</v>
      </c>
      <c r="O57" s="161">
        <v>584149</v>
      </c>
      <c r="P57" s="161">
        <v>0.05</v>
      </c>
      <c r="Q57" s="161">
        <v>42.25</v>
      </c>
      <c r="R57" s="162">
        <v>7.2299999999999996E-5</v>
      </c>
    </row>
    <row r="58" spans="1:18" x14ac:dyDescent="0.2">
      <c r="A58" s="161"/>
      <c r="B58" s="161"/>
      <c r="C58" s="161"/>
      <c r="D58" s="161"/>
      <c r="E58" s="161"/>
      <c r="F58" s="161"/>
      <c r="G58" s="161" t="s">
        <v>156</v>
      </c>
      <c r="H58" s="161">
        <v>19</v>
      </c>
      <c r="I58" s="161">
        <v>46180184</v>
      </c>
      <c r="J58" s="161" t="s">
        <v>152</v>
      </c>
      <c r="K58" s="161" t="s">
        <v>153</v>
      </c>
      <c r="L58" s="161">
        <v>-3.4000000000000002E-2</v>
      </c>
      <c r="M58" s="161">
        <v>2E-3</v>
      </c>
      <c r="N58" s="162">
        <v>6.8300000000000001E-60</v>
      </c>
      <c r="O58" s="161">
        <v>781854</v>
      </c>
      <c r="P58" s="161">
        <v>0.19</v>
      </c>
      <c r="Q58" s="161">
        <v>289</v>
      </c>
      <c r="R58" s="162">
        <v>3.6900000000000002E-4</v>
      </c>
    </row>
    <row r="59" spans="1:18" x14ac:dyDescent="0.2">
      <c r="A59" s="161"/>
      <c r="B59" s="161"/>
      <c r="C59" s="161"/>
      <c r="D59" s="161"/>
      <c r="E59" s="161"/>
      <c r="F59" s="161"/>
      <c r="G59" s="161" t="s">
        <v>168</v>
      </c>
      <c r="H59" s="161">
        <v>6</v>
      </c>
      <c r="I59" s="161">
        <v>39031039</v>
      </c>
      <c r="J59" s="161" t="s">
        <v>148</v>
      </c>
      <c r="K59" s="161" t="s">
        <v>149</v>
      </c>
      <c r="L59" s="161">
        <v>-8.9999999999999993E-3</v>
      </c>
      <c r="M59" s="161">
        <v>2E-3</v>
      </c>
      <c r="N59" s="162">
        <v>2.8900000000000001E-7</v>
      </c>
      <c r="O59" s="161">
        <v>718103</v>
      </c>
      <c r="P59" s="161">
        <v>0.43</v>
      </c>
      <c r="Q59" s="161">
        <v>20.25</v>
      </c>
      <c r="R59" s="162">
        <v>2.8200000000000001E-5</v>
      </c>
    </row>
    <row r="60" spans="1:18" x14ac:dyDescent="0.2">
      <c r="A60" s="161"/>
      <c r="B60" s="161"/>
      <c r="C60" s="161"/>
      <c r="D60" s="161"/>
      <c r="E60" s="161"/>
      <c r="F60" s="161"/>
      <c r="G60" s="161" t="s">
        <v>169</v>
      </c>
      <c r="H60" s="161">
        <v>6</v>
      </c>
      <c r="I60" s="161">
        <v>39154218</v>
      </c>
      <c r="J60" s="161" t="s">
        <v>152</v>
      </c>
      <c r="K60" s="161" t="s">
        <v>153</v>
      </c>
      <c r="L60" s="161">
        <v>-8.9999999999999993E-3</v>
      </c>
      <c r="M60" s="161">
        <v>2E-3</v>
      </c>
      <c r="N60" s="162">
        <v>4.78E-6</v>
      </c>
      <c r="O60" s="161">
        <v>484680</v>
      </c>
      <c r="P60" s="161">
        <v>0.46</v>
      </c>
      <c r="Q60" s="161">
        <v>20.25</v>
      </c>
      <c r="R60" s="162">
        <v>4.18E-5</v>
      </c>
    </row>
    <row r="61" spans="1:18" x14ac:dyDescent="0.2">
      <c r="A61" s="161"/>
      <c r="B61" s="161"/>
      <c r="C61" s="161"/>
      <c r="D61" s="161"/>
      <c r="E61" s="161"/>
      <c r="F61" s="161"/>
      <c r="G61" s="161"/>
      <c r="H61" s="161"/>
      <c r="I61" s="161"/>
      <c r="J61" s="161"/>
      <c r="K61" s="161"/>
      <c r="L61" s="161"/>
      <c r="M61" s="161"/>
      <c r="N61" s="161"/>
      <c r="O61" s="161"/>
      <c r="P61" s="161"/>
      <c r="Q61" s="161"/>
      <c r="R61" s="161"/>
    </row>
    <row r="62" spans="1:18" x14ac:dyDescent="0.2">
      <c r="A62" s="161" t="s">
        <v>389</v>
      </c>
      <c r="B62" s="161" t="s">
        <v>535</v>
      </c>
      <c r="C62" s="161" t="s">
        <v>537</v>
      </c>
      <c r="D62" s="161" t="s">
        <v>340</v>
      </c>
      <c r="E62" s="161" t="s">
        <v>392</v>
      </c>
      <c r="F62" s="161" t="s">
        <v>422</v>
      </c>
      <c r="G62" s="161" t="s">
        <v>348</v>
      </c>
      <c r="H62" s="161">
        <v>19</v>
      </c>
      <c r="I62" s="161">
        <v>45690093</v>
      </c>
      <c r="J62" s="161" t="s">
        <v>148</v>
      </c>
      <c r="K62" s="161" t="s">
        <v>149</v>
      </c>
      <c r="L62" s="161">
        <v>7.5039999999999996E-2</v>
      </c>
      <c r="M62" s="161">
        <v>3.5899999999999999E-3</v>
      </c>
      <c r="N62" s="162">
        <v>4.9100000000000001E-97</v>
      </c>
      <c r="O62" s="161">
        <v>424221</v>
      </c>
      <c r="P62" s="161">
        <v>0.80430000000000001</v>
      </c>
      <c r="Q62" s="161">
        <v>436.91</v>
      </c>
      <c r="R62" s="162">
        <v>1.0300000000000001E-3</v>
      </c>
    </row>
    <row r="63" spans="1:18" x14ac:dyDescent="0.2">
      <c r="A63" s="161"/>
      <c r="B63" s="161"/>
      <c r="C63" s="161"/>
      <c r="D63" s="161"/>
      <c r="E63" s="161"/>
      <c r="F63" s="161"/>
      <c r="G63" s="161" t="s">
        <v>349</v>
      </c>
      <c r="H63" s="161">
        <v>19</v>
      </c>
      <c r="I63" s="161">
        <v>45690299</v>
      </c>
      <c r="J63" s="161" t="s">
        <v>149</v>
      </c>
      <c r="K63" s="161" t="s">
        <v>152</v>
      </c>
      <c r="L63" s="161">
        <v>1.898E-2</v>
      </c>
      <c r="M63" s="161">
        <v>3.3159999999999999E-3</v>
      </c>
      <c r="N63" s="162">
        <v>1.05E-8</v>
      </c>
      <c r="O63" s="161">
        <v>424221</v>
      </c>
      <c r="P63" s="161">
        <v>0.2651</v>
      </c>
      <c r="Q63" s="161">
        <v>32.76</v>
      </c>
      <c r="R63" s="162">
        <v>7.7200000000000006E-5</v>
      </c>
    </row>
    <row r="64" spans="1:18" x14ac:dyDescent="0.2">
      <c r="A64" s="161"/>
      <c r="B64" s="161"/>
      <c r="C64" s="161"/>
      <c r="D64" s="161"/>
      <c r="E64" s="161"/>
      <c r="F64" s="161"/>
      <c r="G64" s="161" t="s">
        <v>350</v>
      </c>
      <c r="H64" s="161">
        <v>19</v>
      </c>
      <c r="I64" s="161">
        <v>45700495</v>
      </c>
      <c r="J64" s="161" t="s">
        <v>153</v>
      </c>
      <c r="K64" s="161" t="s">
        <v>152</v>
      </c>
      <c r="L64" s="161">
        <v>0.1431</v>
      </c>
      <c r="M64" s="161">
        <v>2.257E-2</v>
      </c>
      <c r="N64" s="162">
        <v>2.2699999999999999E-10</v>
      </c>
      <c r="O64" s="161">
        <v>424221</v>
      </c>
      <c r="P64" s="161">
        <v>0.99319999999999997</v>
      </c>
      <c r="Q64" s="161">
        <v>40.200000000000003</v>
      </c>
      <c r="R64" s="162">
        <v>9.48E-5</v>
      </c>
    </row>
    <row r="65" spans="1:18" x14ac:dyDescent="0.2">
      <c r="A65" s="161"/>
      <c r="B65" s="161"/>
      <c r="C65" s="161"/>
      <c r="D65" s="161"/>
      <c r="E65" s="161"/>
      <c r="F65" s="161"/>
      <c r="G65" s="161" t="s">
        <v>351</v>
      </c>
      <c r="H65" s="161">
        <v>19</v>
      </c>
      <c r="I65" s="161">
        <v>45738074</v>
      </c>
      <c r="J65" s="161" t="s">
        <v>149</v>
      </c>
      <c r="K65" s="161" t="s">
        <v>148</v>
      </c>
      <c r="L65" s="161">
        <v>8.5209999999999994E-2</v>
      </c>
      <c r="M65" s="161">
        <v>1.0970000000000001E-2</v>
      </c>
      <c r="N65" s="162">
        <v>8.0000000000000006E-15</v>
      </c>
      <c r="O65" s="161">
        <v>424221</v>
      </c>
      <c r="P65" s="161">
        <v>0.98199999999999998</v>
      </c>
      <c r="Q65" s="161">
        <v>60.33</v>
      </c>
      <c r="R65" s="162">
        <v>1.4200000000000001E-4</v>
      </c>
    </row>
    <row r="66" spans="1:18" x14ac:dyDescent="0.2">
      <c r="A66" s="161"/>
      <c r="B66" s="161"/>
      <c r="C66" s="161"/>
      <c r="D66" s="161"/>
      <c r="E66" s="161"/>
      <c r="F66" s="161"/>
      <c r="G66" s="161" t="s">
        <v>352</v>
      </c>
      <c r="H66" s="161">
        <v>19</v>
      </c>
      <c r="I66" s="161">
        <v>45821821</v>
      </c>
      <c r="J66" s="161" t="s">
        <v>153</v>
      </c>
      <c r="K66" s="161" t="s">
        <v>148</v>
      </c>
      <c r="L66" s="161">
        <v>3.022E-2</v>
      </c>
      <c r="M66" s="161">
        <v>3.9680000000000002E-3</v>
      </c>
      <c r="N66" s="162">
        <v>2.6E-14</v>
      </c>
      <c r="O66" s="161">
        <v>424221</v>
      </c>
      <c r="P66" s="161">
        <v>0.1542</v>
      </c>
      <c r="Q66" s="161">
        <v>58</v>
      </c>
      <c r="R66" s="162">
        <v>1.37E-4</v>
      </c>
    </row>
    <row r="67" spans="1:18" x14ac:dyDescent="0.2">
      <c r="A67" s="161"/>
      <c r="B67" s="161"/>
      <c r="C67" s="161"/>
      <c r="D67" s="161"/>
      <c r="E67" s="161"/>
      <c r="F67" s="161"/>
      <c r="G67" s="161" t="s">
        <v>353</v>
      </c>
      <c r="H67" s="161">
        <v>19</v>
      </c>
      <c r="I67" s="161">
        <v>45840351</v>
      </c>
      <c r="J67" s="161" t="s">
        <v>149</v>
      </c>
      <c r="K67" s="161" t="s">
        <v>148</v>
      </c>
      <c r="L67" s="161">
        <v>8.1189999999999998E-2</v>
      </c>
      <c r="M67" s="161">
        <v>1.41E-2</v>
      </c>
      <c r="N67" s="162">
        <v>8.5400000000000007E-9</v>
      </c>
      <c r="O67" s="161">
        <v>424221</v>
      </c>
      <c r="P67" s="161">
        <v>0.98640000000000005</v>
      </c>
      <c r="Q67" s="161">
        <v>33.159999999999997</v>
      </c>
      <c r="R67" s="162">
        <v>7.8200000000000003E-5</v>
      </c>
    </row>
    <row r="68" spans="1:18" x14ac:dyDescent="0.2">
      <c r="A68" s="161"/>
      <c r="B68" s="161"/>
      <c r="C68" s="161"/>
      <c r="D68" s="161"/>
      <c r="E68" s="161"/>
      <c r="F68" s="161"/>
      <c r="G68" s="161" t="s">
        <v>354</v>
      </c>
      <c r="H68" s="161">
        <v>19</v>
      </c>
      <c r="I68" s="161">
        <v>45898740</v>
      </c>
      <c r="J68" s="161" t="s">
        <v>153</v>
      </c>
      <c r="K68" s="161" t="s">
        <v>152</v>
      </c>
      <c r="L68" s="161">
        <v>-1.9400000000000001E-2</v>
      </c>
      <c r="M68" s="161">
        <v>3.5100000000000001E-3</v>
      </c>
      <c r="N68" s="162">
        <v>3.2800000000000003E-8</v>
      </c>
      <c r="O68" s="161">
        <v>424221</v>
      </c>
      <c r="P68" s="161">
        <v>0.78649999999999998</v>
      </c>
      <c r="Q68" s="161">
        <v>30.55</v>
      </c>
      <c r="R68" s="162">
        <v>7.2000000000000002E-5</v>
      </c>
    </row>
    <row r="69" spans="1:18" x14ac:dyDescent="0.2">
      <c r="A69" s="161"/>
      <c r="B69" s="161"/>
      <c r="C69" s="161"/>
      <c r="D69" s="161"/>
      <c r="E69" s="161"/>
      <c r="F69" s="161"/>
      <c r="G69" s="161" t="s">
        <v>355</v>
      </c>
      <c r="H69" s="161">
        <v>19</v>
      </c>
      <c r="I69" s="161">
        <v>45903167</v>
      </c>
      <c r="J69" s="161" t="s">
        <v>153</v>
      </c>
      <c r="K69" s="161" t="s">
        <v>152</v>
      </c>
      <c r="L69" s="161">
        <v>-6.6229999999999997E-2</v>
      </c>
      <c r="M69" s="161">
        <v>1.1089999999999999E-2</v>
      </c>
      <c r="N69" s="162">
        <v>2.3499999999999999E-9</v>
      </c>
      <c r="O69" s="161">
        <v>424221</v>
      </c>
      <c r="P69" s="161">
        <v>0.98240000000000005</v>
      </c>
      <c r="Q69" s="161">
        <v>35.67</v>
      </c>
      <c r="R69" s="162">
        <v>8.4099999999999998E-5</v>
      </c>
    </row>
    <row r="70" spans="1:18" x14ac:dyDescent="0.2">
      <c r="A70" s="161"/>
      <c r="B70" s="161"/>
      <c r="C70" s="161"/>
      <c r="D70" s="161"/>
      <c r="E70" s="161"/>
      <c r="F70" s="161"/>
      <c r="G70" s="161" t="s">
        <v>356</v>
      </c>
      <c r="H70" s="161">
        <v>19</v>
      </c>
      <c r="I70" s="161">
        <v>45997477</v>
      </c>
      <c r="J70" s="161" t="s">
        <v>148</v>
      </c>
      <c r="K70" s="161" t="s">
        <v>149</v>
      </c>
      <c r="L70" s="161">
        <v>-1.8960000000000001E-2</v>
      </c>
      <c r="M70" s="161">
        <v>2.993E-3</v>
      </c>
      <c r="N70" s="162">
        <v>2.3700000000000001E-10</v>
      </c>
      <c r="O70" s="161">
        <v>424221</v>
      </c>
      <c r="P70" s="161">
        <v>0.64100000000000001</v>
      </c>
      <c r="Q70" s="161">
        <v>40.130000000000003</v>
      </c>
      <c r="R70" s="162">
        <v>9.4599999999999996E-5</v>
      </c>
    </row>
    <row r="71" spans="1:18" x14ac:dyDescent="0.2">
      <c r="A71" s="161"/>
      <c r="B71" s="161"/>
      <c r="C71" s="161"/>
      <c r="D71" s="161"/>
      <c r="E71" s="161"/>
      <c r="F71" s="161"/>
      <c r="G71" s="161" t="s">
        <v>362</v>
      </c>
      <c r="H71" s="161">
        <v>6</v>
      </c>
      <c r="I71" s="161">
        <v>38567571</v>
      </c>
      <c r="J71" s="161" t="s">
        <v>149</v>
      </c>
      <c r="K71" s="161" t="s">
        <v>148</v>
      </c>
      <c r="L71" s="161">
        <v>2.7279999999999999E-2</v>
      </c>
      <c r="M71" s="161">
        <v>4.679E-3</v>
      </c>
      <c r="N71" s="162">
        <v>5.4999999999999996E-9</v>
      </c>
      <c r="O71" s="161">
        <v>424221</v>
      </c>
      <c r="P71" s="161">
        <v>0.8921</v>
      </c>
      <c r="Q71" s="161">
        <v>33.99</v>
      </c>
      <c r="R71" s="162">
        <v>8.0099999999999995E-5</v>
      </c>
    </row>
    <row r="72" spans="1:18" x14ac:dyDescent="0.2">
      <c r="A72" s="161"/>
      <c r="B72" s="161"/>
      <c r="C72" s="161"/>
      <c r="D72" s="161"/>
      <c r="E72" s="161"/>
      <c r="F72" s="161"/>
      <c r="G72" s="161" t="s">
        <v>363</v>
      </c>
      <c r="H72" s="161">
        <v>6</v>
      </c>
      <c r="I72" s="161">
        <v>38934952</v>
      </c>
      <c r="J72" s="161" t="s">
        <v>153</v>
      </c>
      <c r="K72" s="161" t="s">
        <v>152</v>
      </c>
      <c r="L72" s="161">
        <v>2.128E-2</v>
      </c>
      <c r="M72" s="161">
        <v>3.228E-3</v>
      </c>
      <c r="N72" s="162">
        <v>4.3300000000000002E-11</v>
      </c>
      <c r="O72" s="161">
        <v>424221</v>
      </c>
      <c r="P72" s="161">
        <v>0.48659999999999998</v>
      </c>
      <c r="Q72" s="161">
        <v>43.46</v>
      </c>
      <c r="R72" s="162">
        <v>1.02E-4</v>
      </c>
    </row>
    <row r="73" spans="1:18" x14ac:dyDescent="0.2">
      <c r="A73" s="161"/>
      <c r="B73" s="161"/>
      <c r="C73" s="161"/>
      <c r="D73" s="161"/>
      <c r="E73" s="161"/>
      <c r="F73" s="161"/>
      <c r="G73" s="161" t="s">
        <v>364</v>
      </c>
      <c r="H73" s="161">
        <v>6</v>
      </c>
      <c r="I73" s="161">
        <v>38935645</v>
      </c>
      <c r="J73" s="161" t="s">
        <v>149</v>
      </c>
      <c r="K73" s="161" t="s">
        <v>148</v>
      </c>
      <c r="L73" s="161">
        <v>4.9790000000000001E-2</v>
      </c>
      <c r="M73" s="161">
        <v>8.8360000000000001E-3</v>
      </c>
      <c r="N73" s="162">
        <v>1.7599999999999999E-8</v>
      </c>
      <c r="O73" s="161">
        <v>424221</v>
      </c>
      <c r="P73" s="161">
        <v>0.9698</v>
      </c>
      <c r="Q73" s="161">
        <v>31.75</v>
      </c>
      <c r="R73" s="162">
        <v>7.4800000000000002E-5</v>
      </c>
    </row>
    <row r="74" spans="1:18" x14ac:dyDescent="0.2">
      <c r="A74" s="161"/>
      <c r="B74" s="161"/>
      <c r="C74" s="161"/>
      <c r="D74" s="161"/>
      <c r="E74" s="161"/>
      <c r="F74" s="161"/>
      <c r="G74" s="161" t="s">
        <v>365</v>
      </c>
      <c r="H74" s="161">
        <v>6</v>
      </c>
      <c r="I74" s="161">
        <v>38999938</v>
      </c>
      <c r="J74" s="161" t="s">
        <v>153</v>
      </c>
      <c r="K74" s="161" t="s">
        <v>152</v>
      </c>
      <c r="L74" s="161">
        <v>-3.5589999999999997E-2</v>
      </c>
      <c r="M74" s="161">
        <v>5.7600000000000004E-3</v>
      </c>
      <c r="N74" s="162">
        <v>6.4500000000000005E-10</v>
      </c>
      <c r="O74" s="161">
        <v>424221</v>
      </c>
      <c r="P74" s="161">
        <v>0.91039999999999999</v>
      </c>
      <c r="Q74" s="161">
        <v>38.18</v>
      </c>
      <c r="R74" s="162">
        <v>9.0000000000000006E-5</v>
      </c>
    </row>
    <row r="75" spans="1:18" x14ac:dyDescent="0.2">
      <c r="A75" s="161"/>
      <c r="B75" s="161"/>
      <c r="C75" s="161"/>
      <c r="D75" s="161"/>
      <c r="E75" s="161"/>
      <c r="F75" s="161"/>
      <c r="G75" s="161" t="s">
        <v>366</v>
      </c>
      <c r="H75" s="161">
        <v>6</v>
      </c>
      <c r="I75" s="161">
        <v>39003317</v>
      </c>
      <c r="J75" s="161" t="s">
        <v>152</v>
      </c>
      <c r="K75" s="161" t="s">
        <v>153</v>
      </c>
      <c r="L75" s="161">
        <v>9.869E-2</v>
      </c>
      <c r="M75" s="161">
        <v>1.575E-2</v>
      </c>
      <c r="N75" s="162">
        <v>3.75E-10</v>
      </c>
      <c r="O75" s="161">
        <v>424221</v>
      </c>
      <c r="P75" s="161">
        <v>0.99060000000000004</v>
      </c>
      <c r="Q75" s="161">
        <v>39.26</v>
      </c>
      <c r="R75" s="162">
        <v>9.2499999999999999E-5</v>
      </c>
    </row>
    <row r="76" spans="1:18" x14ac:dyDescent="0.2">
      <c r="A76" s="161"/>
      <c r="B76" s="161"/>
      <c r="C76" s="161"/>
      <c r="D76" s="161"/>
      <c r="E76" s="161"/>
      <c r="F76" s="161"/>
      <c r="G76" s="161" t="s">
        <v>367</v>
      </c>
      <c r="H76" s="161">
        <v>6</v>
      </c>
      <c r="I76" s="161">
        <v>39015407</v>
      </c>
      <c r="J76" s="161" t="s">
        <v>149</v>
      </c>
      <c r="K76" s="161" t="s">
        <v>148</v>
      </c>
      <c r="L76" s="161">
        <v>3.9879999999999999E-2</v>
      </c>
      <c r="M76" s="161">
        <v>3.0469999999999998E-3</v>
      </c>
      <c r="N76" s="162">
        <v>3.8299999999999998E-39</v>
      </c>
      <c r="O76" s="161">
        <v>424221</v>
      </c>
      <c r="P76" s="161">
        <v>0.65890000000000004</v>
      </c>
      <c r="Q76" s="161">
        <v>171.3</v>
      </c>
      <c r="R76" s="162">
        <v>4.0400000000000001E-4</v>
      </c>
    </row>
    <row r="77" spans="1:18" x14ac:dyDescent="0.2">
      <c r="A77" s="161"/>
      <c r="B77" s="161"/>
      <c r="C77" s="161"/>
      <c r="D77" s="161"/>
      <c r="E77" s="161"/>
      <c r="F77" s="161"/>
      <c r="G77" s="161" t="s">
        <v>368</v>
      </c>
      <c r="H77" s="161">
        <v>6</v>
      </c>
      <c r="I77" s="161">
        <v>39076782</v>
      </c>
      <c r="J77" s="161" t="s">
        <v>149</v>
      </c>
      <c r="K77" s="161" t="s">
        <v>153</v>
      </c>
      <c r="L77" s="161">
        <v>-3.3730000000000003E-2</v>
      </c>
      <c r="M77" s="161">
        <v>2.9580000000000001E-3</v>
      </c>
      <c r="N77" s="162">
        <v>4.0000000000000003E-30</v>
      </c>
      <c r="O77" s="161">
        <v>424221</v>
      </c>
      <c r="P77" s="161">
        <v>0.443</v>
      </c>
      <c r="Q77" s="161">
        <v>130.03</v>
      </c>
      <c r="R77" s="162">
        <v>3.0600000000000001E-4</v>
      </c>
    </row>
    <row r="78" spans="1:18" x14ac:dyDescent="0.2">
      <c r="A78" s="161"/>
      <c r="B78" s="161"/>
      <c r="C78" s="161"/>
      <c r="D78" s="161"/>
      <c r="E78" s="161"/>
      <c r="F78" s="161"/>
      <c r="G78" s="161" t="s">
        <v>369</v>
      </c>
      <c r="H78" s="161">
        <v>6</v>
      </c>
      <c r="I78" s="161">
        <v>39123728</v>
      </c>
      <c r="J78" s="161" t="s">
        <v>152</v>
      </c>
      <c r="K78" s="161" t="s">
        <v>153</v>
      </c>
      <c r="L78" s="161">
        <v>-1.9769999999999999E-2</v>
      </c>
      <c r="M78" s="161">
        <v>3.2520000000000001E-3</v>
      </c>
      <c r="N78" s="162">
        <v>1.21E-9</v>
      </c>
      <c r="O78" s="161">
        <v>424221</v>
      </c>
      <c r="P78" s="161">
        <v>0.73419999999999996</v>
      </c>
      <c r="Q78" s="161">
        <v>36.96</v>
      </c>
      <c r="R78" s="162">
        <v>8.7100000000000003E-5</v>
      </c>
    </row>
    <row r="79" spans="1:18" x14ac:dyDescent="0.2">
      <c r="A79" s="161"/>
      <c r="B79" s="161"/>
      <c r="C79" s="161"/>
      <c r="D79" s="161"/>
      <c r="E79" s="161"/>
      <c r="F79" s="161"/>
      <c r="G79" s="161" t="s">
        <v>423</v>
      </c>
      <c r="H79" s="161">
        <v>6</v>
      </c>
      <c r="I79" s="161">
        <v>39277456</v>
      </c>
      <c r="J79" s="161" t="s">
        <v>149</v>
      </c>
      <c r="K79" s="161" t="s">
        <v>153</v>
      </c>
      <c r="L79" s="161">
        <v>-1.6590000000000001E-2</v>
      </c>
      <c r="M79" s="161">
        <v>2.9610000000000001E-3</v>
      </c>
      <c r="N79" s="162">
        <v>2.1200000000000001E-8</v>
      </c>
      <c r="O79" s="161">
        <v>424221</v>
      </c>
      <c r="P79" s="161">
        <v>0.62619999999999998</v>
      </c>
      <c r="Q79" s="161">
        <v>31.39</v>
      </c>
      <c r="R79" s="162">
        <v>7.3999999999999996E-5</v>
      </c>
    </row>
    <row r="80" spans="1:18" x14ac:dyDescent="0.2">
      <c r="A80" s="161"/>
      <c r="B80" s="161"/>
      <c r="C80" s="161"/>
      <c r="D80" s="161"/>
      <c r="E80" s="161"/>
      <c r="F80" s="161"/>
      <c r="G80" s="161" t="s">
        <v>371</v>
      </c>
      <c r="H80" s="161">
        <v>6</v>
      </c>
      <c r="I80" s="161">
        <v>39326515</v>
      </c>
      <c r="J80" s="161" t="s">
        <v>149</v>
      </c>
      <c r="K80" s="161" t="s">
        <v>148</v>
      </c>
      <c r="L80" s="161">
        <v>4.3580000000000001E-2</v>
      </c>
      <c r="M80" s="161">
        <v>7.8300000000000002E-3</v>
      </c>
      <c r="N80" s="162">
        <v>2.6000000000000001E-8</v>
      </c>
      <c r="O80" s="161">
        <v>424221</v>
      </c>
      <c r="P80" s="161">
        <v>0.96179999999999999</v>
      </c>
      <c r="Q80" s="161">
        <v>30.98</v>
      </c>
      <c r="R80" s="162">
        <v>7.2999999999999999E-5</v>
      </c>
    </row>
    <row r="81" spans="1:18" x14ac:dyDescent="0.2">
      <c r="A81" s="161"/>
      <c r="B81" s="161"/>
      <c r="C81" s="161"/>
      <c r="D81" s="161"/>
      <c r="E81" s="161"/>
      <c r="F81" s="161"/>
      <c r="G81" s="161"/>
      <c r="H81" s="161"/>
      <c r="I81" s="161"/>
      <c r="J81" s="161"/>
      <c r="K81" s="161"/>
      <c r="L81" s="161"/>
      <c r="M81" s="161"/>
      <c r="N81" s="161"/>
      <c r="O81" s="161"/>
      <c r="P81" s="161"/>
      <c r="Q81" s="161"/>
      <c r="R81" s="161"/>
    </row>
    <row r="82" spans="1:18" x14ac:dyDescent="0.2">
      <c r="A82" s="161" t="s">
        <v>389</v>
      </c>
      <c r="B82" s="161" t="s">
        <v>535</v>
      </c>
      <c r="C82" s="161" t="s">
        <v>539</v>
      </c>
      <c r="D82" s="161" t="s">
        <v>33</v>
      </c>
      <c r="E82" s="161" t="s">
        <v>397</v>
      </c>
      <c r="F82" s="161" t="s">
        <v>424</v>
      </c>
      <c r="G82" s="161" t="s">
        <v>157</v>
      </c>
      <c r="H82" s="161">
        <v>19</v>
      </c>
      <c r="I82" s="161">
        <v>46157237</v>
      </c>
      <c r="J82" s="161" t="s">
        <v>148</v>
      </c>
      <c r="K82" s="161" t="s">
        <v>149</v>
      </c>
      <c r="L82" s="161">
        <v>-2.5000000000000001E-2</v>
      </c>
      <c r="M82" s="161">
        <v>2E-3</v>
      </c>
      <c r="N82" s="162">
        <v>1.72E-26</v>
      </c>
      <c r="O82" s="161">
        <v>344182</v>
      </c>
      <c r="P82" s="161">
        <v>0.43</v>
      </c>
      <c r="Q82" s="161">
        <v>156.25</v>
      </c>
      <c r="R82" s="162">
        <v>4.5399999999999998E-4</v>
      </c>
    </row>
    <row r="83" spans="1:18" x14ac:dyDescent="0.2">
      <c r="A83" s="161"/>
      <c r="B83" s="161"/>
      <c r="C83" s="161"/>
      <c r="D83" s="161"/>
      <c r="E83" s="161"/>
      <c r="F83" s="161"/>
      <c r="G83" s="161" t="s">
        <v>159</v>
      </c>
      <c r="H83" s="161">
        <v>19</v>
      </c>
      <c r="I83" s="161">
        <v>46177235</v>
      </c>
      <c r="J83" s="161" t="s">
        <v>153</v>
      </c>
      <c r="K83" s="161" t="s">
        <v>152</v>
      </c>
      <c r="L83" s="161">
        <v>2.5999999999999999E-2</v>
      </c>
      <c r="M83" s="161">
        <v>4.0000000000000001E-3</v>
      </c>
      <c r="N83" s="162">
        <v>1.1500000000000001E-11</v>
      </c>
      <c r="O83" s="161">
        <v>344182</v>
      </c>
      <c r="P83" s="161">
        <v>0.1</v>
      </c>
      <c r="Q83" s="161">
        <v>42.25</v>
      </c>
      <c r="R83" s="162">
        <v>1.2300000000000001E-4</v>
      </c>
    </row>
    <row r="84" spans="1:18" x14ac:dyDescent="0.2">
      <c r="A84" s="161"/>
      <c r="B84" s="161"/>
      <c r="C84" s="161"/>
      <c r="D84" s="161"/>
      <c r="E84" s="161"/>
      <c r="F84" s="161"/>
      <c r="G84" s="161" t="s">
        <v>161</v>
      </c>
      <c r="H84" s="161">
        <v>19</v>
      </c>
      <c r="I84" s="161">
        <v>46168949</v>
      </c>
      <c r="J84" s="161" t="s">
        <v>148</v>
      </c>
      <c r="K84" s="161" t="s">
        <v>149</v>
      </c>
      <c r="L84" s="161">
        <v>-3.5000000000000003E-2</v>
      </c>
      <c r="M84" s="161">
        <v>6.0000000000000001E-3</v>
      </c>
      <c r="N84" s="162">
        <v>3.4300000000000003E-8</v>
      </c>
      <c r="O84" s="161">
        <v>344182</v>
      </c>
      <c r="P84" s="161">
        <v>0.04</v>
      </c>
      <c r="Q84" s="161">
        <v>34.03</v>
      </c>
      <c r="R84" s="162">
        <v>9.8900000000000005E-5</v>
      </c>
    </row>
    <row r="85" spans="1:18" x14ac:dyDescent="0.2">
      <c r="A85" s="161"/>
      <c r="B85" s="161"/>
      <c r="C85" s="161"/>
      <c r="D85" s="161"/>
      <c r="E85" s="161"/>
      <c r="F85" s="161"/>
      <c r="G85" s="161" t="s">
        <v>162</v>
      </c>
      <c r="H85" s="161">
        <v>19</v>
      </c>
      <c r="I85" s="161">
        <v>46115114</v>
      </c>
      <c r="J85" s="161" t="s">
        <v>152</v>
      </c>
      <c r="K85" s="161" t="s">
        <v>153</v>
      </c>
      <c r="L85" s="161">
        <v>1.7999999999999999E-2</v>
      </c>
      <c r="M85" s="161">
        <v>3.0000000000000001E-3</v>
      </c>
      <c r="N85" s="162">
        <v>4.8900000000000001E-8</v>
      </c>
      <c r="O85" s="161">
        <v>344182</v>
      </c>
      <c r="P85" s="161">
        <v>0.14000000000000001</v>
      </c>
      <c r="Q85" s="161">
        <v>36</v>
      </c>
      <c r="R85" s="162">
        <v>1.05E-4</v>
      </c>
    </row>
    <row r="86" spans="1:18" x14ac:dyDescent="0.2">
      <c r="A86" s="161"/>
      <c r="B86" s="161"/>
      <c r="C86" s="161"/>
      <c r="D86" s="161"/>
      <c r="E86" s="161"/>
      <c r="F86" s="161"/>
      <c r="G86" s="161" t="s">
        <v>170</v>
      </c>
      <c r="H86" s="161">
        <v>6</v>
      </c>
      <c r="I86" s="161">
        <v>39070998</v>
      </c>
      <c r="J86" s="161" t="s">
        <v>149</v>
      </c>
      <c r="K86" s="161" t="s">
        <v>148</v>
      </c>
      <c r="L86" s="161">
        <v>-1.4E-2</v>
      </c>
      <c r="M86" s="161">
        <v>2E-3</v>
      </c>
      <c r="N86" s="162">
        <v>2.6899999999999999E-8</v>
      </c>
      <c r="O86" s="161">
        <v>344182</v>
      </c>
      <c r="P86" s="161">
        <v>0.32</v>
      </c>
      <c r="Q86" s="161">
        <v>49</v>
      </c>
      <c r="R86" s="162">
        <v>1.4200000000000001E-4</v>
      </c>
    </row>
    <row r="87" spans="1:18" x14ac:dyDescent="0.2">
      <c r="A87" s="161"/>
      <c r="B87" s="161"/>
      <c r="C87" s="161"/>
      <c r="D87" s="161"/>
      <c r="E87" s="161"/>
      <c r="F87" s="161"/>
      <c r="G87" s="161" t="s">
        <v>171</v>
      </c>
      <c r="H87" s="161">
        <v>6</v>
      </c>
      <c r="I87" s="161">
        <v>39055012</v>
      </c>
      <c r="J87" s="161" t="s">
        <v>149</v>
      </c>
      <c r="K87" s="161" t="s">
        <v>152</v>
      </c>
      <c r="L87" s="161">
        <v>2.9000000000000001E-2</v>
      </c>
      <c r="M87" s="161">
        <v>5.0000000000000001E-3</v>
      </c>
      <c r="N87" s="162">
        <v>7.1600000000000001E-9</v>
      </c>
      <c r="O87" s="161">
        <v>344182</v>
      </c>
      <c r="P87" s="161">
        <v>0.06</v>
      </c>
      <c r="Q87" s="161">
        <v>33.64</v>
      </c>
      <c r="R87" s="162">
        <v>9.7700000000000003E-5</v>
      </c>
    </row>
    <row r="88" spans="1:18" x14ac:dyDescent="0.2">
      <c r="A88" s="161"/>
      <c r="B88" s="161"/>
      <c r="C88" s="161"/>
      <c r="D88" s="161"/>
      <c r="E88" s="161"/>
      <c r="F88" s="161"/>
      <c r="G88" s="161" t="s">
        <v>172</v>
      </c>
      <c r="H88" s="161">
        <v>6</v>
      </c>
      <c r="I88" s="161">
        <v>39037302</v>
      </c>
      <c r="J88" s="161" t="s">
        <v>148</v>
      </c>
      <c r="K88" s="161" t="s">
        <v>149</v>
      </c>
      <c r="L88" s="161">
        <v>1.7999999999999999E-2</v>
      </c>
      <c r="M88" s="161">
        <v>3.0000000000000001E-3</v>
      </c>
      <c r="N88" s="162">
        <v>9.53E-9</v>
      </c>
      <c r="O88" s="161">
        <v>344182</v>
      </c>
      <c r="P88" s="161">
        <v>0.17</v>
      </c>
      <c r="Q88" s="161">
        <v>36</v>
      </c>
      <c r="R88" s="162">
        <v>1.05E-4</v>
      </c>
    </row>
    <row r="89" spans="1:18" x14ac:dyDescent="0.2">
      <c r="A89" s="161"/>
      <c r="B89" s="161"/>
      <c r="C89" s="161"/>
      <c r="D89" s="161"/>
      <c r="E89" s="161"/>
      <c r="F89" s="161"/>
      <c r="G89" s="161"/>
      <c r="H89" s="161"/>
      <c r="I89" s="161"/>
      <c r="J89" s="161"/>
      <c r="K89" s="161"/>
      <c r="L89" s="161"/>
      <c r="M89" s="161"/>
      <c r="N89" s="161"/>
      <c r="O89" s="161"/>
      <c r="P89" s="161"/>
      <c r="Q89" s="161"/>
      <c r="R89" s="161"/>
    </row>
    <row r="90" spans="1:18" x14ac:dyDescent="0.2">
      <c r="A90" s="161" t="s">
        <v>389</v>
      </c>
      <c r="B90" s="161" t="s">
        <v>535</v>
      </c>
      <c r="C90" s="161" t="s">
        <v>538</v>
      </c>
      <c r="D90" s="161" t="s">
        <v>340</v>
      </c>
      <c r="E90" s="161" t="s">
        <v>397</v>
      </c>
      <c r="F90" s="161" t="s">
        <v>400</v>
      </c>
      <c r="G90" s="161" t="s">
        <v>357</v>
      </c>
      <c r="H90" s="161">
        <v>19</v>
      </c>
      <c r="I90" s="161">
        <v>45688570</v>
      </c>
      <c r="J90" s="161" t="s">
        <v>153</v>
      </c>
      <c r="K90" s="161" t="s">
        <v>152</v>
      </c>
      <c r="L90" s="161">
        <v>3.9100000000000003E-2</v>
      </c>
      <c r="M90" s="161">
        <v>3.3419999999999999E-3</v>
      </c>
      <c r="N90" s="162">
        <v>1.2599999999999999E-31</v>
      </c>
      <c r="O90" s="161">
        <v>338848</v>
      </c>
      <c r="P90" s="161">
        <v>0.70489999999999997</v>
      </c>
      <c r="Q90" s="161">
        <v>136.88</v>
      </c>
      <c r="R90" s="162">
        <v>4.0400000000000001E-4</v>
      </c>
    </row>
    <row r="91" spans="1:18" x14ac:dyDescent="0.2">
      <c r="A91" s="161"/>
      <c r="B91" s="161"/>
      <c r="C91" s="161"/>
      <c r="D91" s="161"/>
      <c r="E91" s="161"/>
      <c r="F91" s="161"/>
      <c r="G91" s="161" t="s">
        <v>358</v>
      </c>
      <c r="H91" s="161">
        <v>19</v>
      </c>
      <c r="I91" s="161">
        <v>45710986</v>
      </c>
      <c r="J91" s="161" t="s">
        <v>148</v>
      </c>
      <c r="K91" s="161" t="s">
        <v>149</v>
      </c>
      <c r="L91" s="161">
        <v>-3.1989999999999998E-2</v>
      </c>
      <c r="M91" s="161">
        <v>4.5240000000000002E-3</v>
      </c>
      <c r="N91" s="162">
        <v>1.5399999999999999E-12</v>
      </c>
      <c r="O91" s="161">
        <v>338848</v>
      </c>
      <c r="P91" s="161">
        <v>0.87380000000000002</v>
      </c>
      <c r="Q91" s="161">
        <v>50</v>
      </c>
      <c r="R91" s="162">
        <v>1.4799999999999999E-4</v>
      </c>
    </row>
    <row r="92" spans="1:18" x14ac:dyDescent="0.2">
      <c r="A92" s="161"/>
      <c r="B92" s="161"/>
      <c r="C92" s="161"/>
      <c r="D92" s="161"/>
      <c r="E92" s="161"/>
      <c r="F92" s="161"/>
      <c r="G92" s="161" t="s">
        <v>359</v>
      </c>
      <c r="H92" s="161">
        <v>19</v>
      </c>
      <c r="I92" s="161">
        <v>45776365</v>
      </c>
      <c r="J92" s="161" t="s">
        <v>149</v>
      </c>
      <c r="K92" s="161" t="s">
        <v>153</v>
      </c>
      <c r="L92" s="161">
        <v>3.5889999999999998E-2</v>
      </c>
      <c r="M92" s="161">
        <v>3.2490000000000002E-3</v>
      </c>
      <c r="N92" s="162">
        <v>2.2499999999999999E-28</v>
      </c>
      <c r="O92" s="161">
        <v>338848</v>
      </c>
      <c r="P92" s="161">
        <v>0.62909999999999999</v>
      </c>
      <c r="Q92" s="161">
        <v>122.02</v>
      </c>
      <c r="R92" s="162">
        <v>3.6000000000000002E-4</v>
      </c>
    </row>
    <row r="93" spans="1:18" x14ac:dyDescent="0.2">
      <c r="A93" s="161"/>
      <c r="B93" s="161"/>
      <c r="C93" s="161"/>
      <c r="D93" s="161"/>
      <c r="E93" s="161"/>
      <c r="F93" s="161"/>
      <c r="G93" s="161" t="s">
        <v>360</v>
      </c>
      <c r="H93" s="161">
        <v>19</v>
      </c>
      <c r="I93" s="161">
        <v>45898774</v>
      </c>
      <c r="J93" s="161" t="s">
        <v>152</v>
      </c>
      <c r="K93" s="161" t="s">
        <v>153</v>
      </c>
      <c r="L93" s="161">
        <v>-2.1239999999999998E-2</v>
      </c>
      <c r="M93" s="161">
        <v>3.0439999999999998E-3</v>
      </c>
      <c r="N93" s="162">
        <v>3.0099999999999999E-12</v>
      </c>
      <c r="O93" s="161">
        <v>338848</v>
      </c>
      <c r="P93" s="161">
        <v>0.628</v>
      </c>
      <c r="Q93" s="161">
        <v>48.69</v>
      </c>
      <c r="R93" s="162">
        <v>1.44E-4</v>
      </c>
    </row>
    <row r="94" spans="1:18" x14ac:dyDescent="0.2">
      <c r="A94" s="161"/>
      <c r="B94" s="161"/>
      <c r="C94" s="161"/>
      <c r="D94" s="161"/>
      <c r="E94" s="161"/>
      <c r="F94" s="161"/>
      <c r="G94" s="161" t="s">
        <v>361</v>
      </c>
      <c r="H94" s="161">
        <v>19</v>
      </c>
      <c r="I94" s="161">
        <v>45903440</v>
      </c>
      <c r="J94" s="161" t="s">
        <v>149</v>
      </c>
      <c r="K94" s="161" t="s">
        <v>148</v>
      </c>
      <c r="L94" s="161">
        <v>-1.6760000000000001E-2</v>
      </c>
      <c r="M94" s="161">
        <v>2.8739999999999998E-3</v>
      </c>
      <c r="N94" s="162">
        <v>5.45E-9</v>
      </c>
      <c r="O94" s="161">
        <v>338848</v>
      </c>
      <c r="P94" s="161">
        <v>0.53059999999999996</v>
      </c>
      <c r="Q94" s="161">
        <v>34.01</v>
      </c>
      <c r="R94" s="162">
        <v>1E-4</v>
      </c>
    </row>
    <row r="95" spans="1:18" x14ac:dyDescent="0.2">
      <c r="A95" s="161"/>
      <c r="B95" s="161"/>
      <c r="C95" s="161"/>
      <c r="D95" s="161"/>
      <c r="E95" s="161"/>
      <c r="F95" s="161"/>
      <c r="G95" s="161" t="s">
        <v>372</v>
      </c>
      <c r="H95" s="161">
        <v>6</v>
      </c>
      <c r="I95" s="161">
        <v>38954228</v>
      </c>
      <c r="J95" s="161" t="s">
        <v>152</v>
      </c>
      <c r="K95" s="161" t="s">
        <v>149</v>
      </c>
      <c r="L95" s="161">
        <v>-2.1190000000000001E-2</v>
      </c>
      <c r="M95" s="161">
        <v>3.392E-3</v>
      </c>
      <c r="N95" s="162">
        <v>4.1500000000000001E-10</v>
      </c>
      <c r="O95" s="161">
        <v>338848</v>
      </c>
      <c r="P95" s="161">
        <v>0.7258</v>
      </c>
      <c r="Q95" s="161">
        <v>39.03</v>
      </c>
      <c r="R95" s="162">
        <v>1.15E-4</v>
      </c>
    </row>
    <row r="96" spans="1:18" x14ac:dyDescent="0.2">
      <c r="A96" s="161"/>
      <c r="B96" s="161"/>
      <c r="C96" s="161"/>
      <c r="D96" s="161"/>
      <c r="E96" s="161"/>
      <c r="F96" s="161"/>
      <c r="G96" s="161" t="s">
        <v>373</v>
      </c>
      <c r="H96" s="161">
        <v>6</v>
      </c>
      <c r="I96" s="161">
        <v>39043738</v>
      </c>
      <c r="J96" s="161" t="s">
        <v>153</v>
      </c>
      <c r="K96" s="161" t="s">
        <v>148</v>
      </c>
      <c r="L96" s="161">
        <v>-3.7220000000000003E-2</v>
      </c>
      <c r="M96" s="161">
        <v>6.3600000000000002E-3</v>
      </c>
      <c r="N96" s="162">
        <v>4.8499999999999996E-9</v>
      </c>
      <c r="O96" s="161">
        <v>338848</v>
      </c>
      <c r="P96" s="161">
        <v>0.93989999999999996</v>
      </c>
      <c r="Q96" s="161">
        <v>34.25</v>
      </c>
      <c r="R96" s="162">
        <v>1.01E-4</v>
      </c>
    </row>
    <row r="97" spans="1:18" x14ac:dyDescent="0.2">
      <c r="A97" s="161"/>
      <c r="B97" s="161"/>
      <c r="C97" s="161"/>
      <c r="D97" s="161"/>
      <c r="E97" s="161"/>
      <c r="F97" s="161"/>
      <c r="G97" s="161" t="s">
        <v>374</v>
      </c>
      <c r="H97" s="161">
        <v>6</v>
      </c>
      <c r="I97" s="161">
        <v>39051515</v>
      </c>
      <c r="J97" s="161" t="s">
        <v>149</v>
      </c>
      <c r="K97" s="161" t="s">
        <v>148</v>
      </c>
      <c r="L97" s="161">
        <v>7.4440000000000006E-2</v>
      </c>
      <c r="M97" s="161">
        <v>9.0379999999999992E-3</v>
      </c>
      <c r="N97" s="162">
        <v>1.79E-16</v>
      </c>
      <c r="O97" s="161">
        <v>338848</v>
      </c>
      <c r="P97" s="161">
        <v>0.96850000000000003</v>
      </c>
      <c r="Q97" s="161">
        <v>67.84</v>
      </c>
      <c r="R97" s="162">
        <v>2.0000000000000001E-4</v>
      </c>
    </row>
    <row r="98" spans="1:18" x14ac:dyDescent="0.2">
      <c r="A98" s="161"/>
      <c r="B98" s="161"/>
      <c r="C98" s="161"/>
      <c r="D98" s="161"/>
      <c r="E98" s="161"/>
      <c r="F98" s="161"/>
      <c r="G98" s="161" t="s">
        <v>375</v>
      </c>
      <c r="H98" s="161">
        <v>6</v>
      </c>
      <c r="I98" s="161">
        <v>39051896</v>
      </c>
      <c r="J98" s="161" t="s">
        <v>149</v>
      </c>
      <c r="K98" s="161" t="s">
        <v>152</v>
      </c>
      <c r="L98" s="161">
        <v>2.8500000000000001E-2</v>
      </c>
      <c r="M98" s="161">
        <v>3.065E-3</v>
      </c>
      <c r="N98" s="162">
        <v>1.44E-20</v>
      </c>
      <c r="O98" s="161">
        <v>338848</v>
      </c>
      <c r="P98" s="161">
        <v>0.56810000000000005</v>
      </c>
      <c r="Q98" s="161">
        <v>86.46</v>
      </c>
      <c r="R98" s="162">
        <v>2.5500000000000002E-4</v>
      </c>
    </row>
    <row r="99" spans="1:18" x14ac:dyDescent="0.2">
      <c r="A99" s="161"/>
      <c r="B99" s="161"/>
      <c r="C99" s="161"/>
      <c r="D99" s="161"/>
      <c r="E99" s="161"/>
      <c r="F99" s="161"/>
      <c r="G99" s="161" t="s">
        <v>376</v>
      </c>
      <c r="H99" s="161">
        <v>6</v>
      </c>
      <c r="I99" s="161">
        <v>39057183</v>
      </c>
      <c r="J99" s="161" t="s">
        <v>148</v>
      </c>
      <c r="K99" s="161" t="s">
        <v>149</v>
      </c>
      <c r="L99" s="161">
        <v>-2.9399999999999999E-2</v>
      </c>
      <c r="M99" s="161">
        <v>2.9919999999999999E-3</v>
      </c>
      <c r="N99" s="162">
        <v>8.6200000000000001E-23</v>
      </c>
      <c r="O99" s="161">
        <v>338848</v>
      </c>
      <c r="P99" s="161">
        <v>0.48349999999999999</v>
      </c>
      <c r="Q99" s="161">
        <v>96.55</v>
      </c>
      <c r="R99" s="162">
        <v>2.8499999999999999E-4</v>
      </c>
    </row>
    <row r="100" spans="1:18" x14ac:dyDescent="0.2">
      <c r="A100" s="161"/>
      <c r="B100" s="161"/>
      <c r="C100" s="161"/>
      <c r="D100" s="161"/>
      <c r="E100" s="161"/>
      <c r="F100" s="161"/>
      <c r="G100" s="161" t="s">
        <v>377</v>
      </c>
      <c r="H100" s="161">
        <v>6</v>
      </c>
      <c r="I100" s="161">
        <v>39066319</v>
      </c>
      <c r="J100" s="161" t="s">
        <v>153</v>
      </c>
      <c r="K100" s="161" t="s">
        <v>152</v>
      </c>
      <c r="L100" s="161">
        <v>-4.6280000000000002E-2</v>
      </c>
      <c r="M100" s="161">
        <v>4.9789999999999999E-3</v>
      </c>
      <c r="N100" s="162">
        <v>1.46E-20</v>
      </c>
      <c r="O100" s="161">
        <v>338848</v>
      </c>
      <c r="P100" s="161">
        <v>0.90559999999999996</v>
      </c>
      <c r="Q100" s="161">
        <v>86.4</v>
      </c>
      <c r="R100" s="162">
        <v>2.5500000000000002E-4</v>
      </c>
    </row>
    <row r="101" spans="1:18" x14ac:dyDescent="0.2">
      <c r="A101" s="161"/>
      <c r="B101" s="161"/>
      <c r="C101" s="161"/>
      <c r="D101" s="161"/>
      <c r="E101" s="161"/>
      <c r="F101" s="161"/>
      <c r="G101" s="161" t="s">
        <v>378</v>
      </c>
      <c r="H101" s="161">
        <v>6</v>
      </c>
      <c r="I101" s="161">
        <v>39089148</v>
      </c>
      <c r="J101" s="161" t="s">
        <v>148</v>
      </c>
      <c r="K101" s="161" t="s">
        <v>149</v>
      </c>
      <c r="L101" s="161">
        <v>-3.39E-2</v>
      </c>
      <c r="M101" s="161">
        <v>5.9090000000000002E-3</v>
      </c>
      <c r="N101" s="162">
        <v>9.6799999999999997E-9</v>
      </c>
      <c r="O101" s="161">
        <v>338848</v>
      </c>
      <c r="P101" s="161">
        <v>0.92779999999999996</v>
      </c>
      <c r="Q101" s="161">
        <v>32.909999999999997</v>
      </c>
      <c r="R101" s="162">
        <v>9.7100000000000002E-5</v>
      </c>
    </row>
    <row r="102" spans="1:18" x14ac:dyDescent="0.2">
      <c r="A102" s="161"/>
      <c r="B102" s="161"/>
      <c r="C102" s="161"/>
      <c r="D102" s="161"/>
      <c r="E102" s="161"/>
      <c r="F102" s="161"/>
      <c r="G102" s="161" t="s">
        <v>379</v>
      </c>
      <c r="H102" s="161">
        <v>6</v>
      </c>
      <c r="I102" s="161">
        <v>39106759</v>
      </c>
      <c r="J102" s="161" t="s">
        <v>152</v>
      </c>
      <c r="K102" s="161" t="s">
        <v>153</v>
      </c>
      <c r="L102" s="161">
        <v>1.668E-2</v>
      </c>
      <c r="M102" s="161">
        <v>2.977E-3</v>
      </c>
      <c r="N102" s="162">
        <v>2.0999999999999999E-8</v>
      </c>
      <c r="O102" s="161">
        <v>338848</v>
      </c>
      <c r="P102" s="161">
        <v>0.45300000000000001</v>
      </c>
      <c r="Q102" s="161">
        <v>31.39</v>
      </c>
      <c r="R102" s="162">
        <v>9.2600000000000001E-5</v>
      </c>
    </row>
    <row r="103" spans="1:18" x14ac:dyDescent="0.2">
      <c r="A103" s="161"/>
      <c r="B103" s="161"/>
      <c r="C103" s="161"/>
      <c r="D103" s="161"/>
      <c r="E103" s="161"/>
      <c r="F103" s="161"/>
      <c r="G103" s="161" t="s">
        <v>380</v>
      </c>
      <c r="H103" s="161">
        <v>6</v>
      </c>
      <c r="I103" s="161">
        <v>39159393</v>
      </c>
      <c r="J103" s="161" t="s">
        <v>153</v>
      </c>
      <c r="K103" s="161" t="s">
        <v>152</v>
      </c>
      <c r="L103" s="161">
        <v>-3.884E-2</v>
      </c>
      <c r="M103" s="161">
        <v>6.2969999999999996E-3</v>
      </c>
      <c r="N103" s="162">
        <v>6.89E-10</v>
      </c>
      <c r="O103" s="161">
        <v>338848</v>
      </c>
      <c r="P103" s="161">
        <v>0.94289999999999996</v>
      </c>
      <c r="Q103" s="161">
        <v>38.04</v>
      </c>
      <c r="R103" s="162">
        <v>1.12E-4</v>
      </c>
    </row>
    <row r="104" spans="1:18" x14ac:dyDescent="0.2">
      <c r="A104" s="161"/>
      <c r="B104" s="161"/>
      <c r="C104" s="161"/>
      <c r="D104" s="161"/>
      <c r="E104" s="161"/>
      <c r="F104" s="161"/>
      <c r="G104" s="161" t="s">
        <v>381</v>
      </c>
      <c r="H104" s="161">
        <v>6</v>
      </c>
      <c r="I104" s="161">
        <v>39313680</v>
      </c>
      <c r="J104" s="161" t="s">
        <v>148</v>
      </c>
      <c r="K104" s="161" t="s">
        <v>153</v>
      </c>
      <c r="L104" s="161">
        <v>-3.2030000000000003E-2</v>
      </c>
      <c r="M104" s="161">
        <v>4.5269999999999998E-3</v>
      </c>
      <c r="N104" s="162">
        <v>1.5000000000000001E-12</v>
      </c>
      <c r="O104" s="161">
        <v>338848</v>
      </c>
      <c r="P104" s="161">
        <v>0.87749999999999995</v>
      </c>
      <c r="Q104" s="161">
        <v>50.06</v>
      </c>
      <c r="R104" s="162">
        <v>1.4799999999999999E-4</v>
      </c>
    </row>
    <row r="105" spans="1:18" x14ac:dyDescent="0.2">
      <c r="A105" s="161"/>
      <c r="B105" s="161"/>
      <c r="C105" s="161"/>
      <c r="D105" s="161"/>
      <c r="E105" s="161"/>
      <c r="F105" s="161"/>
      <c r="G105" s="161" t="s">
        <v>382</v>
      </c>
      <c r="H105" s="161">
        <v>6</v>
      </c>
      <c r="I105" s="161">
        <v>39381754</v>
      </c>
      <c r="J105" s="161" t="s">
        <v>149</v>
      </c>
      <c r="K105" s="161" t="s">
        <v>148</v>
      </c>
      <c r="L105" s="161">
        <v>-2.4539999999999999E-2</v>
      </c>
      <c r="M105" s="161">
        <v>4.0850000000000001E-3</v>
      </c>
      <c r="N105" s="162">
        <v>1.9000000000000001E-9</v>
      </c>
      <c r="O105" s="161">
        <v>338848</v>
      </c>
      <c r="P105" s="161">
        <v>0.26939999999999997</v>
      </c>
      <c r="Q105" s="161">
        <v>36.090000000000003</v>
      </c>
      <c r="R105" s="162">
        <v>1.06E-4</v>
      </c>
    </row>
    <row r="106" spans="1:18" x14ac:dyDescent="0.2">
      <c r="A106" s="161"/>
      <c r="B106" s="161"/>
      <c r="C106" s="161"/>
      <c r="D106" s="161"/>
      <c r="E106" s="161"/>
      <c r="F106" s="161"/>
      <c r="G106" s="161"/>
      <c r="H106" s="161"/>
      <c r="I106" s="161"/>
      <c r="J106" s="161"/>
      <c r="K106" s="161"/>
      <c r="L106" s="161"/>
      <c r="M106" s="161"/>
      <c r="N106" s="161"/>
      <c r="O106" s="161"/>
      <c r="P106" s="161"/>
      <c r="Q106" s="161"/>
      <c r="R106" s="161"/>
    </row>
    <row r="107" spans="1:18" x14ac:dyDescent="0.2">
      <c r="A107" s="161" t="s">
        <v>401</v>
      </c>
      <c r="B107" s="161" t="s">
        <v>535</v>
      </c>
      <c r="C107" s="161" t="s">
        <v>541</v>
      </c>
      <c r="D107" s="161" t="s">
        <v>340</v>
      </c>
      <c r="E107" s="161" t="s">
        <v>392</v>
      </c>
      <c r="F107" s="161" t="s">
        <v>425</v>
      </c>
      <c r="G107" s="161" t="s">
        <v>367</v>
      </c>
      <c r="H107" s="161">
        <v>6</v>
      </c>
      <c r="I107" s="161">
        <v>39015407</v>
      </c>
      <c r="J107" s="161" t="s">
        <v>149</v>
      </c>
      <c r="K107" s="161" t="s">
        <v>148</v>
      </c>
      <c r="L107" s="161">
        <v>3.9879999999999999E-2</v>
      </c>
      <c r="M107" s="161">
        <v>3.0469999999999998E-3</v>
      </c>
      <c r="N107" s="162">
        <v>3.8299999999999998E-39</v>
      </c>
      <c r="O107" s="161">
        <v>424221</v>
      </c>
      <c r="P107" s="161">
        <v>0.65890000000000004</v>
      </c>
      <c r="Q107" s="161">
        <v>171.3</v>
      </c>
      <c r="R107" s="162">
        <v>4.0400000000000001E-4</v>
      </c>
    </row>
    <row r="108" spans="1:18" x14ac:dyDescent="0.2">
      <c r="A108" s="161"/>
      <c r="B108" s="161"/>
      <c r="C108" s="161"/>
      <c r="D108" s="161"/>
      <c r="E108" s="161"/>
      <c r="F108" s="161"/>
      <c r="G108" s="161" t="s">
        <v>412</v>
      </c>
      <c r="H108" s="161">
        <v>19</v>
      </c>
      <c r="I108" s="161">
        <v>45694163</v>
      </c>
      <c r="J108" s="161" t="s">
        <v>153</v>
      </c>
      <c r="K108" s="161" t="s">
        <v>152</v>
      </c>
      <c r="L108" s="161">
        <v>2.3980000000000001E-2</v>
      </c>
      <c r="M108" s="161">
        <v>3.3990000000000001E-3</v>
      </c>
      <c r="N108" s="162">
        <v>1.7199999999999999E-12</v>
      </c>
      <c r="O108" s="161">
        <v>424221</v>
      </c>
      <c r="P108" s="161">
        <v>0.30180000000000001</v>
      </c>
      <c r="Q108" s="161">
        <v>49.77</v>
      </c>
      <c r="R108" s="162">
        <v>1.17E-4</v>
      </c>
    </row>
    <row r="109" spans="1:18" x14ac:dyDescent="0.2">
      <c r="A109" s="161"/>
      <c r="B109" s="161"/>
      <c r="C109" s="161"/>
      <c r="D109" s="161"/>
      <c r="E109" s="161"/>
      <c r="F109" s="161"/>
      <c r="G109" s="161" t="s">
        <v>411</v>
      </c>
      <c r="H109" s="161">
        <v>19</v>
      </c>
      <c r="I109" s="161">
        <v>45696105</v>
      </c>
      <c r="J109" s="161" t="s">
        <v>149</v>
      </c>
      <c r="K109" s="161" t="s">
        <v>148</v>
      </c>
      <c r="L109" s="161">
        <v>6.0580000000000002E-2</v>
      </c>
      <c r="M109" s="161">
        <v>4.0629999999999998E-3</v>
      </c>
      <c r="N109" s="162">
        <v>2.7600000000000001E-50</v>
      </c>
      <c r="O109" s="161">
        <v>424221</v>
      </c>
      <c r="P109" s="161">
        <v>0.85350000000000004</v>
      </c>
      <c r="Q109" s="161">
        <v>222.31</v>
      </c>
      <c r="R109" s="162">
        <v>5.2400000000000005E-4</v>
      </c>
    </row>
    <row r="110" spans="1:18" x14ac:dyDescent="0.2">
      <c r="A110" s="161"/>
      <c r="B110" s="161"/>
      <c r="C110" s="161"/>
      <c r="D110" s="161"/>
      <c r="E110" s="161"/>
      <c r="F110" s="161"/>
      <c r="G110" s="161" t="s">
        <v>363</v>
      </c>
      <c r="H110" s="161">
        <v>6</v>
      </c>
      <c r="I110" s="161">
        <v>38934952</v>
      </c>
      <c r="J110" s="161" t="s">
        <v>153</v>
      </c>
      <c r="K110" s="161" t="s">
        <v>152</v>
      </c>
      <c r="L110" s="161">
        <v>2.128E-2</v>
      </c>
      <c r="M110" s="161">
        <v>3.228E-3</v>
      </c>
      <c r="N110" s="162">
        <v>4.3300000000000002E-11</v>
      </c>
      <c r="O110" s="161">
        <v>424221</v>
      </c>
      <c r="P110" s="161">
        <v>0.48659999999999998</v>
      </c>
      <c r="Q110" s="161">
        <v>43.46</v>
      </c>
      <c r="R110" s="162">
        <v>1.02E-4</v>
      </c>
    </row>
    <row r="111" spans="1:18" x14ac:dyDescent="0.2">
      <c r="A111" s="161"/>
      <c r="B111" s="161"/>
      <c r="C111" s="161"/>
      <c r="D111" s="161"/>
      <c r="E111" s="161"/>
      <c r="F111" s="161"/>
      <c r="G111" s="161" t="s">
        <v>368</v>
      </c>
      <c r="H111" s="161">
        <v>6</v>
      </c>
      <c r="I111" s="161">
        <v>39076782</v>
      </c>
      <c r="J111" s="161" t="s">
        <v>149</v>
      </c>
      <c r="K111" s="161" t="s">
        <v>153</v>
      </c>
      <c r="L111" s="161">
        <v>-3.3730000000000003E-2</v>
      </c>
      <c r="M111" s="161">
        <v>2.9580000000000001E-3</v>
      </c>
      <c r="N111" s="162">
        <v>4.0000000000000003E-30</v>
      </c>
      <c r="O111" s="161">
        <v>424221</v>
      </c>
      <c r="P111" s="161">
        <v>0.443</v>
      </c>
      <c r="Q111" s="161">
        <v>130.03</v>
      </c>
      <c r="R111" s="162">
        <v>3.0600000000000001E-4</v>
      </c>
    </row>
    <row r="112" spans="1:18" x14ac:dyDescent="0.2">
      <c r="A112" s="161"/>
      <c r="B112" s="161"/>
      <c r="C112" s="161"/>
      <c r="D112" s="161"/>
      <c r="E112" s="161"/>
      <c r="F112" s="161"/>
      <c r="G112" s="161" t="s">
        <v>369</v>
      </c>
      <c r="H112" s="161">
        <v>6</v>
      </c>
      <c r="I112" s="161">
        <v>39123728</v>
      </c>
      <c r="J112" s="161" t="s">
        <v>152</v>
      </c>
      <c r="K112" s="161" t="s">
        <v>153</v>
      </c>
      <c r="L112" s="161">
        <v>-1.9769999999999999E-2</v>
      </c>
      <c r="M112" s="161">
        <v>3.2520000000000001E-3</v>
      </c>
      <c r="N112" s="162">
        <v>1.21E-9</v>
      </c>
      <c r="O112" s="161">
        <v>424221</v>
      </c>
      <c r="P112" s="161">
        <v>0.73419999999999996</v>
      </c>
      <c r="Q112" s="161">
        <v>36.96</v>
      </c>
      <c r="R112" s="162">
        <v>8.7100000000000003E-5</v>
      </c>
    </row>
    <row r="113" spans="1:18" x14ac:dyDescent="0.2">
      <c r="A113" s="161"/>
      <c r="B113" s="161"/>
      <c r="C113" s="161"/>
      <c r="D113" s="161"/>
      <c r="E113" s="161"/>
      <c r="F113" s="161"/>
      <c r="G113" s="161"/>
      <c r="H113" s="161"/>
      <c r="I113" s="161"/>
      <c r="J113" s="161"/>
      <c r="K113" s="161"/>
      <c r="L113" s="161"/>
      <c r="M113" s="161"/>
      <c r="N113" s="161"/>
      <c r="O113" s="161"/>
      <c r="P113" s="161"/>
      <c r="Q113" s="161"/>
      <c r="R113" s="161"/>
    </row>
    <row r="114" spans="1:18" x14ac:dyDescent="0.2">
      <c r="A114" s="161" t="s">
        <v>401</v>
      </c>
      <c r="B114" s="161" t="s">
        <v>535</v>
      </c>
      <c r="C114" s="161" t="s">
        <v>544</v>
      </c>
      <c r="D114" s="161" t="s">
        <v>391</v>
      </c>
      <c r="E114" s="161" t="s">
        <v>392</v>
      </c>
      <c r="F114" s="161" t="s">
        <v>426</v>
      </c>
      <c r="G114" s="161" t="s">
        <v>168</v>
      </c>
      <c r="H114" s="161">
        <v>6</v>
      </c>
      <c r="I114" s="161">
        <v>39031039</v>
      </c>
      <c r="J114" s="161" t="s">
        <v>148</v>
      </c>
      <c r="K114" s="161" t="s">
        <v>149</v>
      </c>
      <c r="L114" s="161">
        <v>-8.8000000000000005E-3</v>
      </c>
      <c r="M114" s="161">
        <v>1.6999999999999999E-3</v>
      </c>
      <c r="N114" s="162">
        <v>2.8900000000000001E-7</v>
      </c>
      <c r="O114" s="161">
        <v>806834</v>
      </c>
      <c r="P114" s="161">
        <v>0.43380000000000002</v>
      </c>
      <c r="Q114" s="161">
        <v>26.8</v>
      </c>
      <c r="R114" s="162">
        <v>3.3200000000000001E-5</v>
      </c>
    </row>
    <row r="115" spans="1:18" x14ac:dyDescent="0.2">
      <c r="A115" s="161"/>
      <c r="B115" s="161"/>
      <c r="C115" s="161"/>
      <c r="D115" s="161"/>
      <c r="E115" s="161"/>
      <c r="F115" s="161"/>
      <c r="G115" s="161" t="s">
        <v>404</v>
      </c>
      <c r="H115" s="161">
        <v>6</v>
      </c>
      <c r="I115" s="161">
        <v>46168667</v>
      </c>
      <c r="J115" s="161" t="s">
        <v>148</v>
      </c>
      <c r="K115" s="161" t="s">
        <v>149</v>
      </c>
      <c r="L115" s="161">
        <v>2.5999999999999999E-2</v>
      </c>
      <c r="M115" s="161">
        <v>4.1000000000000003E-3</v>
      </c>
      <c r="N115" s="162">
        <v>1.7000000000000001E-10</v>
      </c>
      <c r="O115" s="161">
        <v>806834</v>
      </c>
      <c r="P115" s="161">
        <v>0.94099999999999995</v>
      </c>
      <c r="Q115" s="161">
        <v>40.21</v>
      </c>
      <c r="R115" s="162">
        <v>4.9799999999999998E-5</v>
      </c>
    </row>
    <row r="116" spans="1:18" x14ac:dyDescent="0.2">
      <c r="A116" s="161"/>
      <c r="B116" s="161"/>
      <c r="C116" s="161"/>
      <c r="D116" s="161"/>
      <c r="E116" s="161"/>
      <c r="F116" s="161"/>
      <c r="G116" s="161" t="s">
        <v>151</v>
      </c>
      <c r="H116" s="161">
        <v>6</v>
      </c>
      <c r="I116" s="161">
        <v>46158473</v>
      </c>
      <c r="J116" s="161" t="s">
        <v>152</v>
      </c>
      <c r="K116" s="161" t="s">
        <v>153</v>
      </c>
      <c r="L116" s="161">
        <v>1.2500000000000001E-2</v>
      </c>
      <c r="M116" s="161">
        <v>2.2000000000000001E-3</v>
      </c>
      <c r="N116" s="162">
        <v>1.2299999999999999E-8</v>
      </c>
      <c r="O116" s="161">
        <v>806834</v>
      </c>
      <c r="P116" s="161">
        <v>0.1673</v>
      </c>
      <c r="Q116" s="161">
        <v>32.28</v>
      </c>
      <c r="R116" s="162">
        <v>4.0000000000000003E-5</v>
      </c>
    </row>
    <row r="117" spans="1:18" x14ac:dyDescent="0.2">
      <c r="A117" s="161"/>
      <c r="B117" s="161"/>
      <c r="C117" s="161"/>
      <c r="D117" s="161"/>
      <c r="E117" s="161"/>
      <c r="F117" s="161"/>
      <c r="G117" s="161" t="s">
        <v>405</v>
      </c>
      <c r="H117" s="161">
        <v>6</v>
      </c>
      <c r="I117" s="161">
        <v>46183586</v>
      </c>
      <c r="J117" s="161" t="s">
        <v>152</v>
      </c>
      <c r="K117" s="161" t="s">
        <v>153</v>
      </c>
      <c r="L117" s="161">
        <v>-2.9600000000000001E-2</v>
      </c>
      <c r="M117" s="161">
        <v>2.7000000000000001E-3</v>
      </c>
      <c r="N117" s="162">
        <v>1.86E-28</v>
      </c>
      <c r="O117" s="161">
        <v>806834</v>
      </c>
      <c r="P117" s="161">
        <v>0.14960000000000001</v>
      </c>
      <c r="Q117" s="161">
        <v>120.19</v>
      </c>
      <c r="R117" s="162">
        <v>1.4899999999999999E-4</v>
      </c>
    </row>
    <row r="118" spans="1:18" x14ac:dyDescent="0.2">
      <c r="A118" s="161"/>
      <c r="B118" s="161"/>
      <c r="C118" s="161"/>
      <c r="D118" s="161"/>
      <c r="E118" s="161"/>
      <c r="F118" s="161"/>
      <c r="G118" s="161" t="s">
        <v>168</v>
      </c>
      <c r="H118" s="161">
        <v>6</v>
      </c>
      <c r="I118" s="161">
        <v>39031039</v>
      </c>
      <c r="J118" s="161" t="s">
        <v>148</v>
      </c>
      <c r="K118" s="161" t="s">
        <v>149</v>
      </c>
      <c r="L118" s="161">
        <v>-8.8000000000000005E-3</v>
      </c>
      <c r="M118" s="161">
        <v>1.6999999999999999E-3</v>
      </c>
      <c r="N118" s="162">
        <v>2.8900000000000001E-7</v>
      </c>
      <c r="O118" s="161">
        <v>806834</v>
      </c>
      <c r="P118" s="161">
        <v>0.43380000000000002</v>
      </c>
      <c r="Q118" s="161">
        <v>26.8</v>
      </c>
      <c r="R118" s="162">
        <v>3.3200000000000001E-5</v>
      </c>
    </row>
    <row r="119" spans="1:18" x14ac:dyDescent="0.2">
      <c r="A119" s="161"/>
      <c r="B119" s="161"/>
      <c r="C119" s="161"/>
      <c r="D119" s="161"/>
      <c r="E119" s="161"/>
      <c r="F119" s="161"/>
      <c r="G119" s="161" t="s">
        <v>404</v>
      </c>
      <c r="H119" s="161">
        <v>6</v>
      </c>
      <c r="I119" s="161">
        <v>46168667</v>
      </c>
      <c r="J119" s="161" t="s">
        <v>148</v>
      </c>
      <c r="K119" s="161" t="s">
        <v>149</v>
      </c>
      <c r="L119" s="161">
        <v>2.5999999999999999E-2</v>
      </c>
      <c r="M119" s="161">
        <v>4.1000000000000003E-3</v>
      </c>
      <c r="N119" s="162">
        <v>1.7000000000000001E-10</v>
      </c>
      <c r="O119" s="161">
        <v>806834</v>
      </c>
      <c r="P119" s="161">
        <v>0.94099999999999995</v>
      </c>
      <c r="Q119" s="161">
        <v>40.21</v>
      </c>
      <c r="R119" s="162">
        <v>4.9799999999999998E-5</v>
      </c>
    </row>
    <row r="120" spans="1:18" x14ac:dyDescent="0.2">
      <c r="A120" s="161"/>
      <c r="B120" s="161"/>
      <c r="C120" s="161"/>
      <c r="D120" s="161"/>
      <c r="E120" s="161"/>
      <c r="F120" s="161"/>
      <c r="G120" s="161" t="s">
        <v>151</v>
      </c>
      <c r="H120" s="161">
        <v>6</v>
      </c>
      <c r="I120" s="161">
        <v>46158473</v>
      </c>
      <c r="J120" s="161" t="s">
        <v>152</v>
      </c>
      <c r="K120" s="161" t="s">
        <v>153</v>
      </c>
      <c r="L120" s="161">
        <v>1.2500000000000001E-2</v>
      </c>
      <c r="M120" s="161">
        <v>2.2000000000000001E-3</v>
      </c>
      <c r="N120" s="162">
        <v>1.2299999999999999E-8</v>
      </c>
      <c r="O120" s="161">
        <v>806834</v>
      </c>
      <c r="P120" s="161">
        <v>0.1673</v>
      </c>
      <c r="Q120" s="161">
        <v>32.28</v>
      </c>
      <c r="R120" s="162">
        <v>4.0000000000000003E-5</v>
      </c>
    </row>
    <row r="121" spans="1:18" x14ac:dyDescent="0.2">
      <c r="A121" s="161"/>
      <c r="B121" s="161"/>
      <c r="C121" s="161"/>
      <c r="D121" s="161"/>
      <c r="E121" s="161"/>
      <c r="F121" s="161"/>
      <c r="G121" s="161" t="s">
        <v>405</v>
      </c>
      <c r="H121" s="161">
        <v>6</v>
      </c>
      <c r="I121" s="161">
        <v>46183586</v>
      </c>
      <c r="J121" s="161" t="s">
        <v>152</v>
      </c>
      <c r="K121" s="161" t="s">
        <v>153</v>
      </c>
      <c r="L121" s="161">
        <v>-2.9600000000000001E-2</v>
      </c>
      <c r="M121" s="161">
        <v>2.7000000000000001E-3</v>
      </c>
      <c r="N121" s="162">
        <v>1.86E-28</v>
      </c>
      <c r="O121" s="161">
        <v>806834</v>
      </c>
      <c r="P121" s="161">
        <v>0.14960000000000001</v>
      </c>
      <c r="Q121" s="161">
        <v>120.19</v>
      </c>
      <c r="R121" s="162">
        <v>1.4899999999999999E-4</v>
      </c>
    </row>
    <row r="122" spans="1:18" x14ac:dyDescent="0.2">
      <c r="A122" s="161"/>
      <c r="B122" s="161"/>
      <c r="C122" s="161"/>
      <c r="D122" s="161"/>
      <c r="E122" s="161"/>
      <c r="F122" s="161"/>
      <c r="G122" s="161"/>
      <c r="H122" s="161"/>
      <c r="I122" s="161"/>
      <c r="J122" s="161"/>
      <c r="K122" s="161"/>
      <c r="L122" s="161"/>
      <c r="M122" s="161"/>
      <c r="N122" s="161"/>
      <c r="O122" s="161"/>
      <c r="P122" s="161"/>
      <c r="Q122" s="161"/>
      <c r="R122" s="161"/>
    </row>
    <row r="123" spans="1:18" x14ac:dyDescent="0.2">
      <c r="A123" s="161" t="s">
        <v>401</v>
      </c>
      <c r="B123" s="161" t="s">
        <v>535</v>
      </c>
      <c r="C123" s="161" t="s">
        <v>543</v>
      </c>
      <c r="D123" s="161" t="s">
        <v>33</v>
      </c>
      <c r="E123" s="161" t="s">
        <v>397</v>
      </c>
      <c r="F123" s="161" t="s">
        <v>427</v>
      </c>
      <c r="G123" s="161" t="s">
        <v>163</v>
      </c>
      <c r="H123" s="161">
        <v>19</v>
      </c>
      <c r="I123" s="161">
        <v>46164672</v>
      </c>
      <c r="J123" s="161" t="s">
        <v>153</v>
      </c>
      <c r="K123" s="161" t="s">
        <v>152</v>
      </c>
      <c r="L123" s="161">
        <v>-2.5999999999999999E-2</v>
      </c>
      <c r="M123" s="161">
        <v>2E-3</v>
      </c>
      <c r="N123" s="162">
        <v>5.27E-26</v>
      </c>
      <c r="O123" s="161">
        <v>344182</v>
      </c>
      <c r="P123" s="161">
        <v>0.37</v>
      </c>
      <c r="Q123" s="161">
        <v>169</v>
      </c>
      <c r="R123" s="162">
        <v>4.9100000000000001E-4</v>
      </c>
    </row>
    <row r="124" spans="1:18" x14ac:dyDescent="0.2">
      <c r="A124" s="161"/>
      <c r="B124" s="161"/>
      <c r="C124" s="161"/>
      <c r="D124" s="161"/>
      <c r="E124" s="161"/>
      <c r="F124" s="161"/>
      <c r="G124" s="161" t="s">
        <v>159</v>
      </c>
      <c r="H124" s="161">
        <v>19</v>
      </c>
      <c r="I124" s="161">
        <v>46177235</v>
      </c>
      <c r="J124" s="161" t="s">
        <v>153</v>
      </c>
      <c r="K124" s="161" t="s">
        <v>152</v>
      </c>
      <c r="L124" s="161">
        <v>2.5999999999999999E-2</v>
      </c>
      <c r="M124" s="161">
        <v>4.0000000000000001E-3</v>
      </c>
      <c r="N124" s="162">
        <v>1.1500000000000001E-11</v>
      </c>
      <c r="O124" s="161">
        <v>344182</v>
      </c>
      <c r="P124" s="161">
        <v>0.1</v>
      </c>
      <c r="Q124" s="161">
        <v>42.25</v>
      </c>
      <c r="R124" s="162">
        <v>1.2300000000000001E-4</v>
      </c>
    </row>
    <row r="125" spans="1:18" x14ac:dyDescent="0.2">
      <c r="A125" s="161"/>
      <c r="B125" s="161"/>
      <c r="C125" s="161"/>
      <c r="D125" s="161"/>
      <c r="E125" s="161"/>
      <c r="F125" s="161"/>
      <c r="G125" s="161" t="s">
        <v>170</v>
      </c>
      <c r="H125" s="161">
        <v>6</v>
      </c>
      <c r="I125" s="161">
        <v>39070998</v>
      </c>
      <c r="J125" s="161" t="s">
        <v>149</v>
      </c>
      <c r="K125" s="161" t="s">
        <v>148</v>
      </c>
      <c r="L125" s="161">
        <v>-1.4E-2</v>
      </c>
      <c r="M125" s="161">
        <v>2E-3</v>
      </c>
      <c r="N125" s="162">
        <v>2.6899999999999999E-8</v>
      </c>
      <c r="O125" s="161">
        <v>344182</v>
      </c>
      <c r="P125" s="161">
        <v>0.32</v>
      </c>
      <c r="Q125" s="161">
        <v>49</v>
      </c>
      <c r="R125" s="162">
        <v>1.4200000000000001E-4</v>
      </c>
    </row>
    <row r="126" spans="1:18" x14ac:dyDescent="0.2">
      <c r="A126" s="161"/>
      <c r="B126" s="161"/>
      <c r="C126" s="161"/>
      <c r="D126" s="161"/>
      <c r="E126" s="161"/>
      <c r="F126" s="161"/>
      <c r="G126" s="161"/>
      <c r="H126" s="161"/>
      <c r="I126" s="161"/>
      <c r="J126" s="161"/>
      <c r="K126" s="161"/>
      <c r="L126" s="161"/>
      <c r="M126" s="161"/>
      <c r="N126" s="161"/>
      <c r="O126" s="161"/>
      <c r="P126" s="161"/>
      <c r="Q126" s="161"/>
      <c r="R126" s="161"/>
    </row>
    <row r="127" spans="1:18" x14ac:dyDescent="0.2">
      <c r="A127" s="161" t="s">
        <v>401</v>
      </c>
      <c r="B127" s="161" t="s">
        <v>535</v>
      </c>
      <c r="C127" s="161" t="s">
        <v>542</v>
      </c>
      <c r="D127" s="161" t="s">
        <v>340</v>
      </c>
      <c r="E127" s="161" t="s">
        <v>397</v>
      </c>
      <c r="F127" s="161" t="s">
        <v>428</v>
      </c>
      <c r="G127" s="161" t="s">
        <v>380</v>
      </c>
      <c r="H127" s="161">
        <v>6</v>
      </c>
      <c r="I127" s="161">
        <v>39159393</v>
      </c>
      <c r="J127" s="161" t="s">
        <v>153</v>
      </c>
      <c r="K127" s="161" t="s">
        <v>152</v>
      </c>
      <c r="L127" s="161">
        <v>-3.884E-2</v>
      </c>
      <c r="M127" s="161">
        <v>6.2969999999999996E-3</v>
      </c>
      <c r="N127" s="162">
        <v>6.89E-10</v>
      </c>
      <c r="O127" s="161">
        <v>338848</v>
      </c>
      <c r="P127" s="161">
        <v>0.94289999999999996</v>
      </c>
      <c r="Q127" s="161">
        <v>38.04</v>
      </c>
      <c r="R127" s="162">
        <v>1.12E-4</v>
      </c>
    </row>
    <row r="128" spans="1:18" x14ac:dyDescent="0.2">
      <c r="A128" s="161"/>
      <c r="B128" s="161"/>
      <c r="C128" s="161"/>
      <c r="D128" s="161"/>
      <c r="E128" s="161"/>
      <c r="F128" s="161"/>
      <c r="G128" s="161" t="s">
        <v>377</v>
      </c>
      <c r="H128" s="161">
        <v>6</v>
      </c>
      <c r="I128" s="161">
        <v>39066319</v>
      </c>
      <c r="J128" s="161" t="s">
        <v>153</v>
      </c>
      <c r="K128" s="161" t="s">
        <v>152</v>
      </c>
      <c r="L128" s="161">
        <v>-4.6280000000000002E-2</v>
      </c>
      <c r="M128" s="161">
        <v>4.9789999999999999E-3</v>
      </c>
      <c r="N128" s="162">
        <v>1.46E-20</v>
      </c>
      <c r="O128" s="161">
        <v>338848</v>
      </c>
      <c r="P128" s="161">
        <v>0.90559999999999996</v>
      </c>
      <c r="Q128" s="161">
        <v>86.4</v>
      </c>
      <c r="R128" s="162">
        <v>2.5500000000000002E-4</v>
      </c>
    </row>
    <row r="129" spans="1:18" x14ac:dyDescent="0.2">
      <c r="A129" s="161"/>
      <c r="B129" s="161"/>
      <c r="C129" s="161"/>
      <c r="D129" s="161"/>
      <c r="E129" s="161"/>
      <c r="F129" s="161"/>
      <c r="G129" s="161" t="s">
        <v>419</v>
      </c>
      <c r="H129" s="161">
        <v>19</v>
      </c>
      <c r="I129" s="161">
        <v>45688792</v>
      </c>
      <c r="J129" s="161" t="s">
        <v>148</v>
      </c>
      <c r="K129" s="161" t="s">
        <v>149</v>
      </c>
      <c r="L129" s="161">
        <v>-1.9529999999999999E-2</v>
      </c>
      <c r="M129" s="161">
        <v>3.3110000000000001E-3</v>
      </c>
      <c r="N129" s="162">
        <v>3.72E-9</v>
      </c>
      <c r="O129" s="161">
        <v>338848</v>
      </c>
      <c r="P129" s="161">
        <v>0.75139999999999996</v>
      </c>
      <c r="Q129" s="161">
        <v>34.79</v>
      </c>
      <c r="R129" s="162">
        <v>1.03E-4</v>
      </c>
    </row>
    <row r="130" spans="1:18" x14ac:dyDescent="0.2">
      <c r="A130" s="161"/>
      <c r="B130" s="161"/>
      <c r="C130" s="161"/>
      <c r="D130" s="161"/>
      <c r="E130" s="161"/>
      <c r="F130" s="161"/>
      <c r="G130" s="161" t="s">
        <v>374</v>
      </c>
      <c r="H130" s="161">
        <v>6</v>
      </c>
      <c r="I130" s="161">
        <v>39051515</v>
      </c>
      <c r="J130" s="161" t="s">
        <v>149</v>
      </c>
      <c r="K130" s="161" t="s">
        <v>148</v>
      </c>
      <c r="L130" s="161">
        <v>7.4440000000000006E-2</v>
      </c>
      <c r="M130" s="161">
        <v>9.0379999999999992E-3</v>
      </c>
      <c r="N130" s="162">
        <v>1.79E-16</v>
      </c>
      <c r="O130" s="161">
        <v>338848</v>
      </c>
      <c r="P130" s="161">
        <v>0.96850000000000003</v>
      </c>
      <c r="Q130" s="161">
        <v>67.84</v>
      </c>
      <c r="R130" s="162">
        <v>2.0000000000000001E-4</v>
      </c>
    </row>
    <row r="131" spans="1:18" x14ac:dyDescent="0.2">
      <c r="A131" s="161"/>
      <c r="B131" s="161"/>
      <c r="C131" s="161"/>
      <c r="D131" s="161"/>
      <c r="E131" s="161"/>
      <c r="F131" s="161"/>
      <c r="G131" s="161" t="s">
        <v>376</v>
      </c>
      <c r="H131" s="161">
        <v>6</v>
      </c>
      <c r="I131" s="161">
        <v>39057183</v>
      </c>
      <c r="J131" s="161" t="s">
        <v>148</v>
      </c>
      <c r="K131" s="161" t="s">
        <v>149</v>
      </c>
      <c r="L131" s="161">
        <v>-2.9399999999999999E-2</v>
      </c>
      <c r="M131" s="161">
        <v>2.9919999999999999E-3</v>
      </c>
      <c r="N131" s="162">
        <v>8.6200000000000001E-23</v>
      </c>
      <c r="O131" s="161">
        <v>338848</v>
      </c>
      <c r="P131" s="161">
        <v>0.48349999999999999</v>
      </c>
      <c r="Q131" s="161">
        <v>96.55</v>
      </c>
      <c r="R131" s="162">
        <v>2.8499999999999999E-4</v>
      </c>
    </row>
    <row r="132" spans="1:18" x14ac:dyDescent="0.2">
      <c r="A132" s="161"/>
      <c r="B132" s="161"/>
      <c r="C132" s="161"/>
      <c r="D132" s="161"/>
      <c r="E132" s="161"/>
      <c r="F132" s="161"/>
      <c r="G132" s="161" t="s">
        <v>379</v>
      </c>
      <c r="H132" s="161">
        <v>6</v>
      </c>
      <c r="I132" s="161">
        <v>39106759</v>
      </c>
      <c r="J132" s="161" t="s">
        <v>152</v>
      </c>
      <c r="K132" s="161" t="s">
        <v>153</v>
      </c>
      <c r="L132" s="161">
        <v>1.668E-2</v>
      </c>
      <c r="M132" s="161">
        <v>2.977E-3</v>
      </c>
      <c r="N132" s="162">
        <v>2.0999999999999999E-8</v>
      </c>
      <c r="O132" s="161">
        <v>338848</v>
      </c>
      <c r="P132" s="161">
        <v>0.45300000000000001</v>
      </c>
      <c r="Q132" s="161">
        <v>31.39</v>
      </c>
      <c r="R132" s="162">
        <v>9.2600000000000001E-5</v>
      </c>
    </row>
    <row r="133" spans="1:18" x14ac:dyDescent="0.2">
      <c r="A133" s="161"/>
      <c r="B133" s="161"/>
      <c r="C133" s="161"/>
      <c r="D133" s="161"/>
      <c r="E133" s="161"/>
      <c r="F133" s="161"/>
      <c r="G133" s="161" t="s">
        <v>429</v>
      </c>
      <c r="H133" s="161">
        <v>6</v>
      </c>
      <c r="I133" s="161">
        <v>39006279</v>
      </c>
      <c r="J133" s="161" t="s">
        <v>149</v>
      </c>
      <c r="K133" s="161" t="s">
        <v>148</v>
      </c>
      <c r="L133" s="161">
        <v>2.801E-2</v>
      </c>
      <c r="M133" s="161">
        <v>3.0599999999999998E-3</v>
      </c>
      <c r="N133" s="162">
        <v>5.4699999999999998E-20</v>
      </c>
      <c r="O133" s="161">
        <v>338848</v>
      </c>
      <c r="P133" s="161">
        <v>0.65700000000000003</v>
      </c>
      <c r="Q133" s="161">
        <v>83.79</v>
      </c>
      <c r="R133" s="162">
        <v>2.4699999999999999E-4</v>
      </c>
    </row>
    <row r="134" spans="1:18" x14ac:dyDescent="0.2">
      <c r="A134" s="161"/>
      <c r="B134" s="161"/>
      <c r="C134" s="161"/>
      <c r="D134" s="161"/>
      <c r="E134" s="161"/>
      <c r="F134" s="161"/>
      <c r="G134" s="161" t="s">
        <v>358</v>
      </c>
      <c r="H134" s="161">
        <v>19</v>
      </c>
      <c r="I134" s="161">
        <v>45710986</v>
      </c>
      <c r="J134" s="161" t="s">
        <v>148</v>
      </c>
      <c r="K134" s="161" t="s">
        <v>149</v>
      </c>
      <c r="L134" s="161">
        <v>-3.1989999999999998E-2</v>
      </c>
      <c r="M134" s="161">
        <v>4.5240000000000002E-3</v>
      </c>
      <c r="N134" s="162">
        <v>1.5399999999999999E-12</v>
      </c>
      <c r="O134" s="161">
        <v>338848</v>
      </c>
      <c r="P134" s="161">
        <v>0.87380000000000002</v>
      </c>
      <c r="Q134" s="161">
        <v>50</v>
      </c>
      <c r="R134" s="162">
        <v>1.4799999999999999E-4</v>
      </c>
    </row>
    <row r="135" spans="1:18" x14ac:dyDescent="0.2">
      <c r="A135" s="161"/>
      <c r="B135" s="161"/>
      <c r="C135" s="161"/>
      <c r="D135" s="161"/>
      <c r="E135" s="161"/>
      <c r="F135" s="161"/>
      <c r="G135" s="161" t="s">
        <v>420</v>
      </c>
      <c r="H135" s="161">
        <v>19</v>
      </c>
      <c r="I135" s="161">
        <v>45790878</v>
      </c>
      <c r="J135" s="161" t="s">
        <v>149</v>
      </c>
      <c r="K135" s="161" t="s">
        <v>148</v>
      </c>
      <c r="L135" s="161">
        <v>-2.0719999999999999E-2</v>
      </c>
      <c r="M135" s="161">
        <v>3.385E-3</v>
      </c>
      <c r="N135" s="162">
        <v>9.3099999999999999E-10</v>
      </c>
      <c r="O135" s="161">
        <v>338848</v>
      </c>
      <c r="P135" s="161">
        <v>0.74399999999999999</v>
      </c>
      <c r="Q135" s="161">
        <v>37.47</v>
      </c>
      <c r="R135" s="162">
        <v>1.11E-4</v>
      </c>
    </row>
    <row r="136" spans="1:18" x14ac:dyDescent="0.2">
      <c r="A136" s="161"/>
      <c r="B136" s="161"/>
      <c r="C136" s="161"/>
      <c r="D136" s="161"/>
      <c r="E136" s="161"/>
      <c r="F136" s="161"/>
      <c r="G136" s="161" t="s">
        <v>360</v>
      </c>
      <c r="H136" s="161">
        <v>19</v>
      </c>
      <c r="I136" s="161">
        <v>45898774</v>
      </c>
      <c r="J136" s="161" t="s">
        <v>152</v>
      </c>
      <c r="K136" s="161" t="s">
        <v>153</v>
      </c>
      <c r="L136" s="161">
        <v>-2.1239999999999998E-2</v>
      </c>
      <c r="M136" s="161">
        <v>3.0439999999999998E-3</v>
      </c>
      <c r="N136" s="162">
        <v>3.0099999999999999E-12</v>
      </c>
      <c r="O136" s="161">
        <v>338848</v>
      </c>
      <c r="P136" s="161">
        <v>0.628</v>
      </c>
      <c r="Q136" s="161">
        <v>48.69</v>
      </c>
      <c r="R136" s="162">
        <v>1.44E-4</v>
      </c>
    </row>
    <row r="137" spans="1:18" x14ac:dyDescent="0.2">
      <c r="A137" s="161"/>
      <c r="B137" s="161"/>
      <c r="C137" s="161"/>
      <c r="D137" s="161"/>
      <c r="E137" s="161"/>
      <c r="F137" s="161"/>
      <c r="G137" s="161"/>
      <c r="H137" s="161"/>
      <c r="I137" s="161"/>
      <c r="J137" s="161"/>
      <c r="K137" s="161"/>
      <c r="L137" s="161"/>
      <c r="M137" s="161"/>
      <c r="N137" s="161"/>
      <c r="O137" s="161"/>
      <c r="P137" s="161"/>
      <c r="Q137" s="161"/>
      <c r="R137" s="161"/>
    </row>
    <row r="138" spans="1:18" x14ac:dyDescent="0.2">
      <c r="A138" s="161" t="s">
        <v>389</v>
      </c>
      <c r="B138" s="161" t="s">
        <v>167</v>
      </c>
      <c r="C138" s="161" t="s">
        <v>430</v>
      </c>
      <c r="D138" s="161" t="s">
        <v>391</v>
      </c>
      <c r="E138" s="161" t="s">
        <v>392</v>
      </c>
      <c r="F138" s="161" t="s">
        <v>431</v>
      </c>
      <c r="G138" s="161" t="s">
        <v>169</v>
      </c>
      <c r="H138" s="161">
        <v>6</v>
      </c>
      <c r="I138" s="161">
        <v>39154218</v>
      </c>
      <c r="J138" s="161" t="s">
        <v>152</v>
      </c>
      <c r="K138" s="161" t="s">
        <v>153</v>
      </c>
      <c r="L138" s="161">
        <v>-8.9999999999999993E-3</v>
      </c>
      <c r="M138" s="161">
        <v>2E-3</v>
      </c>
      <c r="N138" s="162">
        <v>4.78E-6</v>
      </c>
      <c r="O138" s="161">
        <v>484680</v>
      </c>
      <c r="P138" s="161">
        <v>0.46</v>
      </c>
      <c r="Q138" s="161">
        <v>20.25</v>
      </c>
      <c r="R138" s="162">
        <v>4.18E-5</v>
      </c>
    </row>
    <row r="139" spans="1:18" x14ac:dyDescent="0.2">
      <c r="A139" s="161"/>
      <c r="B139" s="161"/>
      <c r="C139" s="161"/>
      <c r="D139" s="161"/>
      <c r="E139" s="161"/>
      <c r="F139" s="161"/>
      <c r="G139" s="161" t="s">
        <v>168</v>
      </c>
      <c r="H139" s="161">
        <v>6</v>
      </c>
      <c r="I139" s="161">
        <v>39031039</v>
      </c>
      <c r="J139" s="161" t="s">
        <v>148</v>
      </c>
      <c r="K139" s="161" t="s">
        <v>149</v>
      </c>
      <c r="L139" s="161">
        <v>-8.9999999999999993E-3</v>
      </c>
      <c r="M139" s="161">
        <v>2E-3</v>
      </c>
      <c r="N139" s="162">
        <v>2.8900000000000001E-7</v>
      </c>
      <c r="O139" s="161">
        <v>718103</v>
      </c>
      <c r="P139" s="161">
        <v>0.43</v>
      </c>
      <c r="Q139" s="161">
        <v>20.25</v>
      </c>
      <c r="R139" s="162">
        <v>2.8200000000000001E-5</v>
      </c>
    </row>
    <row r="140" spans="1:18" x14ac:dyDescent="0.2">
      <c r="A140" s="161"/>
      <c r="B140" s="161"/>
      <c r="C140" s="161"/>
      <c r="D140" s="161"/>
      <c r="E140" s="161"/>
      <c r="F140" s="161"/>
      <c r="G140" s="161"/>
      <c r="H140" s="161"/>
      <c r="I140" s="161"/>
      <c r="J140" s="161"/>
      <c r="K140" s="161"/>
      <c r="L140" s="161"/>
      <c r="M140" s="161"/>
      <c r="N140" s="161"/>
      <c r="O140" s="161"/>
      <c r="P140" s="161"/>
      <c r="Q140" s="161"/>
      <c r="R140" s="161"/>
    </row>
    <row r="141" spans="1:18" x14ac:dyDescent="0.2">
      <c r="A141" s="161" t="s">
        <v>389</v>
      </c>
      <c r="B141" s="161" t="s">
        <v>167</v>
      </c>
      <c r="C141" s="161" t="s">
        <v>432</v>
      </c>
      <c r="D141" s="161" t="s">
        <v>340</v>
      </c>
      <c r="E141" s="161" t="s">
        <v>392</v>
      </c>
      <c r="F141" s="161" t="s">
        <v>433</v>
      </c>
      <c r="G141" s="161" t="s">
        <v>362</v>
      </c>
      <c r="H141" s="161">
        <v>6</v>
      </c>
      <c r="I141" s="161">
        <v>38567571</v>
      </c>
      <c r="J141" s="161" t="s">
        <v>149</v>
      </c>
      <c r="K141" s="161" t="s">
        <v>148</v>
      </c>
      <c r="L141" s="161">
        <v>2.7279999999999999E-2</v>
      </c>
      <c r="M141" s="161">
        <v>4.679E-3</v>
      </c>
      <c r="N141" s="162">
        <v>5.4999999999999996E-9</v>
      </c>
      <c r="O141" s="161">
        <v>424221</v>
      </c>
      <c r="P141" s="161">
        <v>0.8921</v>
      </c>
      <c r="Q141" s="161">
        <v>33.99</v>
      </c>
      <c r="R141" s="162">
        <v>8.0099999999999995E-5</v>
      </c>
    </row>
    <row r="142" spans="1:18" x14ac:dyDescent="0.2">
      <c r="A142" s="161"/>
      <c r="B142" s="161"/>
      <c r="C142" s="161"/>
      <c r="D142" s="161"/>
      <c r="E142" s="161"/>
      <c r="F142" s="161"/>
      <c r="G142" s="161" t="s">
        <v>363</v>
      </c>
      <c r="H142" s="161">
        <v>6</v>
      </c>
      <c r="I142" s="161">
        <v>38934952</v>
      </c>
      <c r="J142" s="161" t="s">
        <v>153</v>
      </c>
      <c r="K142" s="161" t="s">
        <v>152</v>
      </c>
      <c r="L142" s="161">
        <v>2.128E-2</v>
      </c>
      <c r="M142" s="161">
        <v>3.228E-3</v>
      </c>
      <c r="N142" s="162">
        <v>4.3300000000000002E-11</v>
      </c>
      <c r="O142" s="161">
        <v>424221</v>
      </c>
      <c r="P142" s="161">
        <v>0.48659999999999998</v>
      </c>
      <c r="Q142" s="161">
        <v>43.46</v>
      </c>
      <c r="R142" s="162">
        <v>1.02E-4</v>
      </c>
    </row>
    <row r="143" spans="1:18" x14ac:dyDescent="0.2">
      <c r="A143" s="161"/>
      <c r="B143" s="161"/>
      <c r="C143" s="161"/>
      <c r="D143" s="161"/>
      <c r="E143" s="161"/>
      <c r="F143" s="161"/>
      <c r="G143" s="161" t="s">
        <v>364</v>
      </c>
      <c r="H143" s="161">
        <v>6</v>
      </c>
      <c r="I143" s="161">
        <v>38935645</v>
      </c>
      <c r="J143" s="161" t="s">
        <v>149</v>
      </c>
      <c r="K143" s="161" t="s">
        <v>148</v>
      </c>
      <c r="L143" s="161">
        <v>4.9790000000000001E-2</v>
      </c>
      <c r="M143" s="161">
        <v>8.8360000000000001E-3</v>
      </c>
      <c r="N143" s="162">
        <v>1.7599999999999999E-8</v>
      </c>
      <c r="O143" s="161">
        <v>424221</v>
      </c>
      <c r="P143" s="161">
        <v>0.9698</v>
      </c>
      <c r="Q143" s="161">
        <v>31.75</v>
      </c>
      <c r="R143" s="162">
        <v>7.4800000000000002E-5</v>
      </c>
    </row>
    <row r="144" spans="1:18" x14ac:dyDescent="0.2">
      <c r="A144" s="161"/>
      <c r="B144" s="161"/>
      <c r="C144" s="161"/>
      <c r="D144" s="161"/>
      <c r="E144" s="161"/>
      <c r="F144" s="161"/>
      <c r="G144" s="161" t="s">
        <v>365</v>
      </c>
      <c r="H144" s="161">
        <v>6</v>
      </c>
      <c r="I144" s="161">
        <v>38999938</v>
      </c>
      <c r="J144" s="161" t="s">
        <v>153</v>
      </c>
      <c r="K144" s="161" t="s">
        <v>152</v>
      </c>
      <c r="L144" s="161">
        <v>-3.5589999999999997E-2</v>
      </c>
      <c r="M144" s="161">
        <v>5.7600000000000004E-3</v>
      </c>
      <c r="N144" s="162">
        <v>6.4500000000000005E-10</v>
      </c>
      <c r="O144" s="161">
        <v>424221</v>
      </c>
      <c r="P144" s="161">
        <v>0.91039999999999999</v>
      </c>
      <c r="Q144" s="161">
        <v>38.18</v>
      </c>
      <c r="R144" s="162">
        <v>9.0000000000000006E-5</v>
      </c>
    </row>
    <row r="145" spans="1:18" x14ac:dyDescent="0.2">
      <c r="A145" s="161"/>
      <c r="B145" s="161"/>
      <c r="C145" s="161"/>
      <c r="D145" s="161"/>
      <c r="E145" s="161"/>
      <c r="F145" s="161"/>
      <c r="G145" s="161" t="s">
        <v>366</v>
      </c>
      <c r="H145" s="161">
        <v>6</v>
      </c>
      <c r="I145" s="161">
        <v>39003317</v>
      </c>
      <c r="J145" s="161" t="s">
        <v>152</v>
      </c>
      <c r="K145" s="161" t="s">
        <v>153</v>
      </c>
      <c r="L145" s="161">
        <v>9.869E-2</v>
      </c>
      <c r="M145" s="161">
        <v>1.575E-2</v>
      </c>
      <c r="N145" s="162">
        <v>3.75E-10</v>
      </c>
      <c r="O145" s="161">
        <v>424221</v>
      </c>
      <c r="P145" s="161">
        <v>0.99060000000000004</v>
      </c>
      <c r="Q145" s="161">
        <v>39.26</v>
      </c>
      <c r="R145" s="162">
        <v>9.2499999999999999E-5</v>
      </c>
    </row>
    <row r="146" spans="1:18" x14ac:dyDescent="0.2">
      <c r="A146" s="161"/>
      <c r="B146" s="161"/>
      <c r="C146" s="161"/>
      <c r="D146" s="161"/>
      <c r="E146" s="161"/>
      <c r="F146" s="161"/>
      <c r="G146" s="161" t="s">
        <v>367</v>
      </c>
      <c r="H146" s="161">
        <v>6</v>
      </c>
      <c r="I146" s="161">
        <v>39015407</v>
      </c>
      <c r="J146" s="161" t="s">
        <v>149</v>
      </c>
      <c r="K146" s="161" t="s">
        <v>148</v>
      </c>
      <c r="L146" s="161">
        <v>3.9879999999999999E-2</v>
      </c>
      <c r="M146" s="161">
        <v>3.0469999999999998E-3</v>
      </c>
      <c r="N146" s="162">
        <v>3.8299999999999998E-39</v>
      </c>
      <c r="O146" s="161">
        <v>424221</v>
      </c>
      <c r="P146" s="161">
        <v>0.65890000000000004</v>
      </c>
      <c r="Q146" s="161">
        <v>171.3</v>
      </c>
      <c r="R146" s="162">
        <v>4.0400000000000001E-4</v>
      </c>
    </row>
    <row r="147" spans="1:18" x14ac:dyDescent="0.2">
      <c r="A147" s="161"/>
      <c r="B147" s="161"/>
      <c r="C147" s="161"/>
      <c r="D147" s="161"/>
      <c r="E147" s="161"/>
      <c r="F147" s="161"/>
      <c r="G147" s="161" t="s">
        <v>368</v>
      </c>
      <c r="H147" s="161">
        <v>6</v>
      </c>
      <c r="I147" s="161">
        <v>39076782</v>
      </c>
      <c r="J147" s="161" t="s">
        <v>149</v>
      </c>
      <c r="K147" s="161" t="s">
        <v>153</v>
      </c>
      <c r="L147" s="161">
        <v>-3.3730000000000003E-2</v>
      </c>
      <c r="M147" s="161">
        <v>2.9580000000000001E-3</v>
      </c>
      <c r="N147" s="162">
        <v>4.0000000000000003E-30</v>
      </c>
      <c r="O147" s="161">
        <v>424221</v>
      </c>
      <c r="P147" s="161">
        <v>0.443</v>
      </c>
      <c r="Q147" s="161">
        <v>130.03</v>
      </c>
      <c r="R147" s="162">
        <v>3.0600000000000001E-4</v>
      </c>
    </row>
    <row r="148" spans="1:18" x14ac:dyDescent="0.2">
      <c r="A148" s="161"/>
      <c r="B148" s="161"/>
      <c r="C148" s="161"/>
      <c r="D148" s="161"/>
      <c r="E148" s="161"/>
      <c r="F148" s="161"/>
      <c r="G148" s="161" t="s">
        <v>369</v>
      </c>
      <c r="H148" s="161">
        <v>6</v>
      </c>
      <c r="I148" s="161">
        <v>39123728</v>
      </c>
      <c r="J148" s="161" t="s">
        <v>152</v>
      </c>
      <c r="K148" s="161" t="s">
        <v>153</v>
      </c>
      <c r="L148" s="161">
        <v>-1.9769999999999999E-2</v>
      </c>
      <c r="M148" s="161">
        <v>3.2520000000000001E-3</v>
      </c>
      <c r="N148" s="162">
        <v>1.21E-9</v>
      </c>
      <c r="O148" s="161">
        <v>424221</v>
      </c>
      <c r="P148" s="161">
        <v>0.73419999999999996</v>
      </c>
      <c r="Q148" s="161">
        <v>36.96</v>
      </c>
      <c r="R148" s="162">
        <v>8.7100000000000003E-5</v>
      </c>
    </row>
    <row r="149" spans="1:18" x14ac:dyDescent="0.2">
      <c r="A149" s="161"/>
      <c r="B149" s="161"/>
      <c r="C149" s="161"/>
      <c r="D149" s="161"/>
      <c r="E149" s="161"/>
      <c r="F149" s="161"/>
      <c r="G149" s="161" t="s">
        <v>370</v>
      </c>
      <c r="H149" s="161">
        <v>6</v>
      </c>
      <c r="I149" s="161">
        <v>39278468</v>
      </c>
      <c r="J149" s="161" t="s">
        <v>148</v>
      </c>
      <c r="K149" s="161" t="s">
        <v>149</v>
      </c>
      <c r="L149" s="161">
        <v>-1.6590000000000001E-2</v>
      </c>
      <c r="M149" s="161">
        <v>2.9619999999999998E-3</v>
      </c>
      <c r="N149" s="162">
        <v>2.1200000000000001E-8</v>
      </c>
      <c r="O149" s="161">
        <v>424221</v>
      </c>
      <c r="P149" s="161">
        <v>0.62619999999999998</v>
      </c>
      <c r="Q149" s="161">
        <v>31.37</v>
      </c>
      <c r="R149" s="162">
        <v>7.3899999999999994E-5</v>
      </c>
    </row>
    <row r="150" spans="1:18" x14ac:dyDescent="0.2">
      <c r="A150" s="161"/>
      <c r="B150" s="161"/>
      <c r="C150" s="161"/>
      <c r="D150" s="161"/>
      <c r="E150" s="161"/>
      <c r="F150" s="161"/>
      <c r="G150" s="161" t="s">
        <v>371</v>
      </c>
      <c r="H150" s="161">
        <v>6</v>
      </c>
      <c r="I150" s="161">
        <v>39326515</v>
      </c>
      <c r="J150" s="161" t="s">
        <v>149</v>
      </c>
      <c r="K150" s="161" t="s">
        <v>148</v>
      </c>
      <c r="L150" s="161">
        <v>4.3580000000000001E-2</v>
      </c>
      <c r="M150" s="161">
        <v>7.8300000000000002E-3</v>
      </c>
      <c r="N150" s="162">
        <v>2.6000000000000001E-8</v>
      </c>
      <c r="O150" s="161">
        <v>424221</v>
      </c>
      <c r="P150" s="161">
        <v>0.96179999999999999</v>
      </c>
      <c r="Q150" s="161">
        <v>30.98</v>
      </c>
      <c r="R150" s="162">
        <v>7.2999999999999999E-5</v>
      </c>
    </row>
    <row r="151" spans="1:18" x14ac:dyDescent="0.2">
      <c r="A151" s="161"/>
      <c r="B151" s="161"/>
      <c r="C151" s="161"/>
      <c r="D151" s="161"/>
      <c r="E151" s="161"/>
      <c r="F151" s="161"/>
      <c r="G151" s="161"/>
      <c r="H151" s="161"/>
      <c r="I151" s="161"/>
      <c r="J151" s="161"/>
      <c r="K151" s="161"/>
      <c r="L151" s="161"/>
      <c r="M151" s="161"/>
      <c r="N151" s="161"/>
      <c r="O151" s="161"/>
      <c r="P151" s="161"/>
      <c r="Q151" s="161"/>
      <c r="R151" s="161"/>
    </row>
    <row r="152" spans="1:18" x14ac:dyDescent="0.2">
      <c r="A152" s="161" t="s">
        <v>389</v>
      </c>
      <c r="B152" s="161" t="s">
        <v>167</v>
      </c>
      <c r="C152" s="161" t="s">
        <v>434</v>
      </c>
      <c r="D152" s="161" t="s">
        <v>33</v>
      </c>
      <c r="E152" s="161" t="s">
        <v>397</v>
      </c>
      <c r="F152" s="161" t="s">
        <v>435</v>
      </c>
      <c r="G152" s="161" t="s">
        <v>171</v>
      </c>
      <c r="H152" s="161">
        <v>6</v>
      </c>
      <c r="I152" s="161">
        <v>39055012</v>
      </c>
      <c r="J152" s="161" t="s">
        <v>149</v>
      </c>
      <c r="K152" s="161" t="s">
        <v>152</v>
      </c>
      <c r="L152" s="161">
        <v>2.9000000000000001E-2</v>
      </c>
      <c r="M152" s="161">
        <v>5.0000000000000001E-3</v>
      </c>
      <c r="N152" s="162">
        <v>7.1600000000000001E-9</v>
      </c>
      <c r="O152" s="161">
        <v>344182</v>
      </c>
      <c r="P152" s="161">
        <v>0.06</v>
      </c>
      <c r="Q152" s="161">
        <v>33.64</v>
      </c>
      <c r="R152" s="162">
        <v>9.7700000000000003E-5</v>
      </c>
    </row>
    <row r="153" spans="1:18" x14ac:dyDescent="0.2">
      <c r="A153" s="161"/>
      <c r="B153" s="161"/>
      <c r="C153" s="161"/>
      <c r="D153" s="161"/>
      <c r="E153" s="161"/>
      <c r="F153" s="161"/>
      <c r="G153" s="161" t="s">
        <v>172</v>
      </c>
      <c r="H153" s="161">
        <v>6</v>
      </c>
      <c r="I153" s="161">
        <v>39037302</v>
      </c>
      <c r="J153" s="161" t="s">
        <v>148</v>
      </c>
      <c r="K153" s="161" t="s">
        <v>149</v>
      </c>
      <c r="L153" s="161">
        <v>1.7999999999999999E-2</v>
      </c>
      <c r="M153" s="161">
        <v>3.0000000000000001E-3</v>
      </c>
      <c r="N153" s="162">
        <v>9.53E-9</v>
      </c>
      <c r="O153" s="161">
        <v>344182</v>
      </c>
      <c r="P153" s="161">
        <v>0.17</v>
      </c>
      <c r="Q153" s="161">
        <v>36</v>
      </c>
      <c r="R153" s="162">
        <v>1.05E-4</v>
      </c>
    </row>
    <row r="154" spans="1:18" x14ac:dyDescent="0.2">
      <c r="A154" s="161"/>
      <c r="B154" s="161"/>
      <c r="C154" s="161"/>
      <c r="D154" s="161"/>
      <c r="E154" s="161"/>
      <c r="F154" s="161"/>
      <c r="G154" s="161" t="s">
        <v>170</v>
      </c>
      <c r="H154" s="161">
        <v>6</v>
      </c>
      <c r="I154" s="161">
        <v>39070998</v>
      </c>
      <c r="J154" s="161" t="s">
        <v>149</v>
      </c>
      <c r="K154" s="161" t="s">
        <v>148</v>
      </c>
      <c r="L154" s="161">
        <v>-1.4E-2</v>
      </c>
      <c r="M154" s="161">
        <v>2E-3</v>
      </c>
      <c r="N154" s="162">
        <v>2.6899999999999999E-8</v>
      </c>
      <c r="O154" s="161">
        <v>344182</v>
      </c>
      <c r="P154" s="161">
        <v>0.32</v>
      </c>
      <c r="Q154" s="161">
        <v>49</v>
      </c>
      <c r="R154" s="162">
        <v>1.4200000000000001E-4</v>
      </c>
    </row>
    <row r="155" spans="1:18" x14ac:dyDescent="0.2">
      <c r="A155" s="161"/>
      <c r="B155" s="161"/>
      <c r="C155" s="161"/>
      <c r="D155" s="161"/>
      <c r="E155" s="161"/>
      <c r="F155" s="161"/>
      <c r="G155" s="161"/>
      <c r="H155" s="161"/>
      <c r="I155" s="161"/>
      <c r="J155" s="161"/>
      <c r="K155" s="161"/>
      <c r="L155" s="161"/>
      <c r="M155" s="161"/>
      <c r="N155" s="161"/>
      <c r="O155" s="161"/>
      <c r="P155" s="161"/>
      <c r="Q155" s="161"/>
      <c r="R155" s="161"/>
    </row>
    <row r="156" spans="1:18" x14ac:dyDescent="0.2">
      <c r="A156" s="161" t="s">
        <v>389</v>
      </c>
      <c r="B156" s="161" t="s">
        <v>167</v>
      </c>
      <c r="C156" s="161" t="s">
        <v>436</v>
      </c>
      <c r="D156" s="161" t="s">
        <v>340</v>
      </c>
      <c r="E156" s="161" t="s">
        <v>397</v>
      </c>
      <c r="F156" s="161" t="s">
        <v>437</v>
      </c>
      <c r="G156" s="161" t="s">
        <v>372</v>
      </c>
      <c r="H156" s="161">
        <v>6</v>
      </c>
      <c r="I156" s="161">
        <v>38954228</v>
      </c>
      <c r="J156" s="161" t="s">
        <v>152</v>
      </c>
      <c r="K156" s="161" t="s">
        <v>149</v>
      </c>
      <c r="L156" s="161">
        <v>-2.1190000000000001E-2</v>
      </c>
      <c r="M156" s="161">
        <v>3.392E-3</v>
      </c>
      <c r="N156" s="162">
        <v>4.1500000000000001E-10</v>
      </c>
      <c r="O156" s="161">
        <v>338848</v>
      </c>
      <c r="P156" s="161">
        <v>0.7258</v>
      </c>
      <c r="Q156" s="161">
        <v>39.03</v>
      </c>
      <c r="R156" s="162">
        <v>1.15E-4</v>
      </c>
    </row>
    <row r="157" spans="1:18" x14ac:dyDescent="0.2">
      <c r="A157" s="161"/>
      <c r="B157" s="161"/>
      <c r="C157" s="161"/>
      <c r="D157" s="161"/>
      <c r="E157" s="161"/>
      <c r="F157" s="161"/>
      <c r="G157" s="161" t="s">
        <v>373</v>
      </c>
      <c r="H157" s="161">
        <v>6</v>
      </c>
      <c r="I157" s="161">
        <v>39043738</v>
      </c>
      <c r="J157" s="161" t="s">
        <v>153</v>
      </c>
      <c r="K157" s="161" t="s">
        <v>148</v>
      </c>
      <c r="L157" s="161">
        <v>-3.7220000000000003E-2</v>
      </c>
      <c r="M157" s="161">
        <v>6.3600000000000002E-3</v>
      </c>
      <c r="N157" s="162">
        <v>4.8499999999999996E-9</v>
      </c>
      <c r="O157" s="161">
        <v>338848</v>
      </c>
      <c r="P157" s="161">
        <v>0.93989999999999996</v>
      </c>
      <c r="Q157" s="161">
        <v>34.25</v>
      </c>
      <c r="R157" s="162">
        <v>1.01E-4</v>
      </c>
    </row>
    <row r="158" spans="1:18" x14ac:dyDescent="0.2">
      <c r="A158" s="161"/>
      <c r="B158" s="161"/>
      <c r="C158" s="161"/>
      <c r="D158" s="161"/>
      <c r="E158" s="161"/>
      <c r="F158" s="161"/>
      <c r="G158" s="161" t="s">
        <v>374</v>
      </c>
      <c r="H158" s="161">
        <v>6</v>
      </c>
      <c r="I158" s="161">
        <v>39051515</v>
      </c>
      <c r="J158" s="161" t="s">
        <v>149</v>
      </c>
      <c r="K158" s="161" t="s">
        <v>148</v>
      </c>
      <c r="L158" s="161">
        <v>7.4440000000000006E-2</v>
      </c>
      <c r="M158" s="161">
        <v>9.0379999999999992E-3</v>
      </c>
      <c r="N158" s="162">
        <v>1.79E-16</v>
      </c>
      <c r="O158" s="161">
        <v>338848</v>
      </c>
      <c r="P158" s="161">
        <v>0.96850000000000003</v>
      </c>
      <c r="Q158" s="161">
        <v>67.84</v>
      </c>
      <c r="R158" s="162">
        <v>2.0000000000000001E-4</v>
      </c>
    </row>
    <row r="159" spans="1:18" x14ac:dyDescent="0.2">
      <c r="A159" s="161"/>
      <c r="B159" s="161"/>
      <c r="C159" s="161"/>
      <c r="D159" s="161"/>
      <c r="E159" s="161"/>
      <c r="F159" s="161"/>
      <c r="G159" s="161" t="s">
        <v>375</v>
      </c>
      <c r="H159" s="161">
        <v>6</v>
      </c>
      <c r="I159" s="161">
        <v>39051896</v>
      </c>
      <c r="J159" s="161" t="s">
        <v>149</v>
      </c>
      <c r="K159" s="161" t="s">
        <v>152</v>
      </c>
      <c r="L159" s="161">
        <v>2.8500000000000001E-2</v>
      </c>
      <c r="M159" s="161">
        <v>3.065E-3</v>
      </c>
      <c r="N159" s="162">
        <v>1.44E-20</v>
      </c>
      <c r="O159" s="161">
        <v>338848</v>
      </c>
      <c r="P159" s="161">
        <v>0.56810000000000005</v>
      </c>
      <c r="Q159" s="161">
        <v>86.46</v>
      </c>
      <c r="R159" s="162">
        <v>2.5500000000000002E-4</v>
      </c>
    </row>
    <row r="160" spans="1:18" x14ac:dyDescent="0.2">
      <c r="A160" s="161"/>
      <c r="B160" s="161"/>
      <c r="C160" s="161"/>
      <c r="D160" s="161"/>
      <c r="E160" s="161"/>
      <c r="F160" s="161"/>
      <c r="G160" s="161" t="s">
        <v>376</v>
      </c>
      <c r="H160" s="161">
        <v>6</v>
      </c>
      <c r="I160" s="161">
        <v>39057183</v>
      </c>
      <c r="J160" s="161" t="s">
        <v>148</v>
      </c>
      <c r="K160" s="161" t="s">
        <v>149</v>
      </c>
      <c r="L160" s="161">
        <v>-2.9399999999999999E-2</v>
      </c>
      <c r="M160" s="161">
        <v>2.9919999999999999E-3</v>
      </c>
      <c r="N160" s="162">
        <v>8.6200000000000001E-23</v>
      </c>
      <c r="O160" s="161">
        <v>338848</v>
      </c>
      <c r="P160" s="161">
        <v>0.48349999999999999</v>
      </c>
      <c r="Q160" s="161">
        <v>96.55</v>
      </c>
      <c r="R160" s="162">
        <v>2.8499999999999999E-4</v>
      </c>
    </row>
    <row r="161" spans="1:18" x14ac:dyDescent="0.2">
      <c r="A161" s="161"/>
      <c r="B161" s="161"/>
      <c r="C161" s="161"/>
      <c r="D161" s="161"/>
      <c r="E161" s="161"/>
      <c r="F161" s="161"/>
      <c r="G161" s="161" t="s">
        <v>377</v>
      </c>
      <c r="H161" s="161">
        <v>6</v>
      </c>
      <c r="I161" s="161">
        <v>39066319</v>
      </c>
      <c r="J161" s="161" t="s">
        <v>153</v>
      </c>
      <c r="K161" s="161" t="s">
        <v>152</v>
      </c>
      <c r="L161" s="161">
        <v>-4.6280000000000002E-2</v>
      </c>
      <c r="M161" s="161">
        <v>4.9789999999999999E-3</v>
      </c>
      <c r="N161" s="162">
        <v>1.46E-20</v>
      </c>
      <c r="O161" s="161">
        <v>338848</v>
      </c>
      <c r="P161" s="161">
        <v>0.90559999999999996</v>
      </c>
      <c r="Q161" s="161">
        <v>86.4</v>
      </c>
      <c r="R161" s="162">
        <v>2.5500000000000002E-4</v>
      </c>
    </row>
    <row r="162" spans="1:18" x14ac:dyDescent="0.2">
      <c r="A162" s="161"/>
      <c r="B162" s="161"/>
      <c r="C162" s="161"/>
      <c r="D162" s="161"/>
      <c r="E162" s="161"/>
      <c r="F162" s="161"/>
      <c r="G162" s="161" t="s">
        <v>378</v>
      </c>
      <c r="H162" s="161">
        <v>6</v>
      </c>
      <c r="I162" s="161">
        <v>39089148</v>
      </c>
      <c r="J162" s="161" t="s">
        <v>148</v>
      </c>
      <c r="K162" s="161" t="s">
        <v>149</v>
      </c>
      <c r="L162" s="161">
        <v>-3.39E-2</v>
      </c>
      <c r="M162" s="161">
        <v>5.9090000000000002E-3</v>
      </c>
      <c r="N162" s="162">
        <v>9.6799999999999997E-9</v>
      </c>
      <c r="O162" s="161">
        <v>338848</v>
      </c>
      <c r="P162" s="161">
        <v>0.92779999999999996</v>
      </c>
      <c r="Q162" s="161">
        <v>32.909999999999997</v>
      </c>
      <c r="R162" s="162">
        <v>9.7100000000000002E-5</v>
      </c>
    </row>
    <row r="163" spans="1:18" x14ac:dyDescent="0.2">
      <c r="A163" s="161"/>
      <c r="B163" s="161"/>
      <c r="C163" s="161"/>
      <c r="D163" s="161"/>
      <c r="E163" s="161"/>
      <c r="F163" s="161"/>
      <c r="G163" s="161" t="s">
        <v>379</v>
      </c>
      <c r="H163" s="161">
        <v>6</v>
      </c>
      <c r="I163" s="161">
        <v>39106759</v>
      </c>
      <c r="J163" s="161" t="s">
        <v>152</v>
      </c>
      <c r="K163" s="161" t="s">
        <v>153</v>
      </c>
      <c r="L163" s="161">
        <v>1.668E-2</v>
      </c>
      <c r="M163" s="161">
        <v>2.977E-3</v>
      </c>
      <c r="N163" s="162">
        <v>2.0999999999999999E-8</v>
      </c>
      <c r="O163" s="161">
        <v>338848</v>
      </c>
      <c r="P163" s="161">
        <v>0.45300000000000001</v>
      </c>
      <c r="Q163" s="161">
        <v>31.39</v>
      </c>
      <c r="R163" s="162">
        <v>9.2600000000000001E-5</v>
      </c>
    </row>
    <row r="164" spans="1:18" x14ac:dyDescent="0.2">
      <c r="A164" s="161"/>
      <c r="B164" s="161"/>
      <c r="C164" s="161"/>
      <c r="D164" s="161"/>
      <c r="E164" s="161"/>
      <c r="F164" s="161"/>
      <c r="G164" s="161" t="s">
        <v>380</v>
      </c>
      <c r="H164" s="161">
        <v>6</v>
      </c>
      <c r="I164" s="161">
        <v>39159393</v>
      </c>
      <c r="J164" s="161" t="s">
        <v>153</v>
      </c>
      <c r="K164" s="161" t="s">
        <v>152</v>
      </c>
      <c r="L164" s="161">
        <v>-3.884E-2</v>
      </c>
      <c r="M164" s="161">
        <v>6.2969999999999996E-3</v>
      </c>
      <c r="N164" s="162">
        <v>6.89E-10</v>
      </c>
      <c r="O164" s="161">
        <v>338848</v>
      </c>
      <c r="P164" s="161">
        <v>0.94289999999999996</v>
      </c>
      <c r="Q164" s="161">
        <v>38.04</v>
      </c>
      <c r="R164" s="162">
        <v>1.12E-4</v>
      </c>
    </row>
    <row r="165" spans="1:18" x14ac:dyDescent="0.2">
      <c r="A165" s="161"/>
      <c r="B165" s="161"/>
      <c r="C165" s="161"/>
      <c r="D165" s="161"/>
      <c r="E165" s="161"/>
      <c r="F165" s="161"/>
      <c r="G165" s="161" t="s">
        <v>381</v>
      </c>
      <c r="H165" s="161">
        <v>6</v>
      </c>
      <c r="I165" s="161">
        <v>39313680</v>
      </c>
      <c r="J165" s="161" t="s">
        <v>148</v>
      </c>
      <c r="K165" s="161" t="s">
        <v>153</v>
      </c>
      <c r="L165" s="161">
        <v>-3.2030000000000003E-2</v>
      </c>
      <c r="M165" s="161">
        <v>4.5269999999999998E-3</v>
      </c>
      <c r="N165" s="162">
        <v>1.5000000000000001E-12</v>
      </c>
      <c r="O165" s="161">
        <v>338848</v>
      </c>
      <c r="P165" s="161">
        <v>0.87749999999999995</v>
      </c>
      <c r="Q165" s="161">
        <v>50.06</v>
      </c>
      <c r="R165" s="162">
        <v>1.4799999999999999E-4</v>
      </c>
    </row>
    <row r="166" spans="1:18" x14ac:dyDescent="0.2">
      <c r="A166" s="161"/>
      <c r="B166" s="161"/>
      <c r="C166" s="161"/>
      <c r="D166" s="161"/>
      <c r="E166" s="161"/>
      <c r="F166" s="161"/>
      <c r="G166" s="161" t="s">
        <v>382</v>
      </c>
      <c r="H166" s="161">
        <v>6</v>
      </c>
      <c r="I166" s="161">
        <v>39381754</v>
      </c>
      <c r="J166" s="161" t="s">
        <v>149</v>
      </c>
      <c r="K166" s="161" t="s">
        <v>148</v>
      </c>
      <c r="L166" s="161">
        <v>-2.4539999999999999E-2</v>
      </c>
      <c r="M166" s="161">
        <v>4.0850000000000001E-3</v>
      </c>
      <c r="N166" s="162">
        <v>1.9000000000000001E-9</v>
      </c>
      <c r="O166" s="161">
        <v>338848</v>
      </c>
      <c r="P166" s="161">
        <v>0.26939999999999997</v>
      </c>
      <c r="Q166" s="161">
        <v>36.090000000000003</v>
      </c>
      <c r="R166" s="162">
        <v>1.06E-4</v>
      </c>
    </row>
    <row r="167" spans="1:18" x14ac:dyDescent="0.2">
      <c r="A167" s="161"/>
      <c r="B167" s="161"/>
      <c r="C167" s="161"/>
      <c r="D167" s="161"/>
      <c r="E167" s="161"/>
      <c r="F167" s="161"/>
      <c r="G167" s="161"/>
      <c r="H167" s="161"/>
      <c r="I167" s="161"/>
      <c r="J167" s="161"/>
      <c r="K167" s="161"/>
      <c r="L167" s="161"/>
      <c r="M167" s="161"/>
      <c r="N167" s="161"/>
      <c r="O167" s="161"/>
      <c r="P167" s="161"/>
      <c r="Q167" s="161"/>
      <c r="R167" s="161"/>
    </row>
    <row r="168" spans="1:18" x14ac:dyDescent="0.2">
      <c r="A168" s="161" t="s">
        <v>401</v>
      </c>
      <c r="B168" s="161" t="s">
        <v>167</v>
      </c>
      <c r="C168" s="161" t="s">
        <v>438</v>
      </c>
      <c r="D168" s="161" t="s">
        <v>391</v>
      </c>
      <c r="E168" s="161" t="s">
        <v>392</v>
      </c>
      <c r="F168" s="161" t="s">
        <v>439</v>
      </c>
      <c r="G168" s="161" t="s">
        <v>168</v>
      </c>
      <c r="H168" s="161">
        <v>6</v>
      </c>
      <c r="I168" s="161">
        <v>39031039</v>
      </c>
      <c r="J168" s="161" t="s">
        <v>148</v>
      </c>
      <c r="K168" s="161" t="s">
        <v>149</v>
      </c>
      <c r="L168" s="161">
        <v>-8.8000000000000005E-3</v>
      </c>
      <c r="M168" s="161">
        <v>1.6999999999999999E-3</v>
      </c>
      <c r="N168" s="162">
        <v>2.8900000000000001E-7</v>
      </c>
      <c r="O168" s="161">
        <v>806834</v>
      </c>
      <c r="P168" s="161">
        <v>0.43380000000000002</v>
      </c>
      <c r="Q168" s="161">
        <v>26.8</v>
      </c>
      <c r="R168" s="162">
        <v>3.3200000000000001E-5</v>
      </c>
    </row>
    <row r="169" spans="1:18" x14ac:dyDescent="0.2">
      <c r="A169" s="161"/>
      <c r="B169" s="161"/>
      <c r="C169" s="161"/>
      <c r="D169" s="161"/>
      <c r="E169" s="161"/>
      <c r="F169" s="161"/>
      <c r="G169" s="161"/>
      <c r="H169" s="161"/>
      <c r="I169" s="161"/>
      <c r="J169" s="161"/>
      <c r="K169" s="161"/>
      <c r="L169" s="161"/>
      <c r="M169" s="161"/>
      <c r="N169" s="161"/>
      <c r="O169" s="161"/>
      <c r="P169" s="161"/>
      <c r="Q169" s="161"/>
      <c r="R169" s="161"/>
    </row>
    <row r="170" spans="1:18" x14ac:dyDescent="0.2">
      <c r="A170" s="161" t="s">
        <v>401</v>
      </c>
      <c r="B170" s="161" t="s">
        <v>167</v>
      </c>
      <c r="C170" s="161" t="s">
        <v>440</v>
      </c>
      <c r="D170" s="161" t="s">
        <v>340</v>
      </c>
      <c r="E170" s="161" t="s">
        <v>392</v>
      </c>
      <c r="F170" s="161" t="s">
        <v>441</v>
      </c>
      <c r="G170" s="161" t="s">
        <v>368</v>
      </c>
      <c r="H170" s="161">
        <v>6</v>
      </c>
      <c r="I170" s="161">
        <v>39076782</v>
      </c>
      <c r="J170" s="161" t="s">
        <v>149</v>
      </c>
      <c r="K170" s="161" t="s">
        <v>153</v>
      </c>
      <c r="L170" s="161">
        <v>-3.3730000000000003E-2</v>
      </c>
      <c r="M170" s="161">
        <v>2.9580000000000001E-3</v>
      </c>
      <c r="N170" s="162">
        <v>4.0000000000000003E-30</v>
      </c>
      <c r="O170" s="161">
        <v>424221</v>
      </c>
      <c r="P170" s="161">
        <v>0.443</v>
      </c>
      <c r="Q170" s="161">
        <v>130.03</v>
      </c>
      <c r="R170" s="162">
        <v>3.0600000000000001E-4</v>
      </c>
    </row>
    <row r="171" spans="1:18" x14ac:dyDescent="0.2">
      <c r="A171" s="161"/>
      <c r="B171" s="161"/>
      <c r="C171" s="161"/>
      <c r="D171" s="161"/>
      <c r="E171" s="161"/>
      <c r="F171" s="161"/>
      <c r="G171" s="161" t="s">
        <v>363</v>
      </c>
      <c r="H171" s="161">
        <v>6</v>
      </c>
      <c r="I171" s="161">
        <v>38934952</v>
      </c>
      <c r="J171" s="161" t="s">
        <v>153</v>
      </c>
      <c r="K171" s="161" t="s">
        <v>152</v>
      </c>
      <c r="L171" s="161">
        <v>2.128E-2</v>
      </c>
      <c r="M171" s="161">
        <v>3.228E-3</v>
      </c>
      <c r="N171" s="162">
        <v>4.3300000000000002E-11</v>
      </c>
      <c r="O171" s="161">
        <v>424221</v>
      </c>
      <c r="P171" s="161">
        <v>0.48659999999999998</v>
      </c>
      <c r="Q171" s="161">
        <v>43.46</v>
      </c>
      <c r="R171" s="162">
        <v>1.02E-4</v>
      </c>
    </row>
    <row r="172" spans="1:18" x14ac:dyDescent="0.2">
      <c r="A172" s="161"/>
      <c r="B172" s="161"/>
      <c r="C172" s="161"/>
      <c r="D172" s="161"/>
      <c r="E172" s="161"/>
      <c r="F172" s="161"/>
      <c r="G172" s="161" t="s">
        <v>367</v>
      </c>
      <c r="H172" s="161">
        <v>6</v>
      </c>
      <c r="I172" s="161">
        <v>39015407</v>
      </c>
      <c r="J172" s="161" t="s">
        <v>149</v>
      </c>
      <c r="K172" s="161" t="s">
        <v>148</v>
      </c>
      <c r="L172" s="161">
        <v>3.9879999999999999E-2</v>
      </c>
      <c r="M172" s="161">
        <v>3.0469999999999998E-3</v>
      </c>
      <c r="N172" s="162">
        <v>3.8299999999999998E-39</v>
      </c>
      <c r="O172" s="161">
        <v>424221</v>
      </c>
      <c r="P172" s="161">
        <v>0.65890000000000004</v>
      </c>
      <c r="Q172" s="161">
        <v>171.3</v>
      </c>
      <c r="R172" s="162">
        <v>4.0400000000000001E-4</v>
      </c>
    </row>
    <row r="173" spans="1:18" x14ac:dyDescent="0.2">
      <c r="A173" s="161"/>
      <c r="B173" s="161"/>
      <c r="C173" s="161"/>
      <c r="D173" s="161"/>
      <c r="E173" s="161"/>
      <c r="F173" s="161"/>
      <c r="G173" s="161" t="s">
        <v>369</v>
      </c>
      <c r="H173" s="161">
        <v>6</v>
      </c>
      <c r="I173" s="161">
        <v>39123728</v>
      </c>
      <c r="J173" s="161" t="s">
        <v>152</v>
      </c>
      <c r="K173" s="161" t="s">
        <v>153</v>
      </c>
      <c r="L173" s="161">
        <v>-1.9769999999999999E-2</v>
      </c>
      <c r="M173" s="161">
        <v>3.2520000000000001E-3</v>
      </c>
      <c r="N173" s="162">
        <v>1.21E-9</v>
      </c>
      <c r="O173" s="161">
        <v>424221</v>
      </c>
      <c r="P173" s="161">
        <v>0.73419999999999996</v>
      </c>
      <c r="Q173" s="161">
        <v>36.96</v>
      </c>
      <c r="R173" s="162">
        <v>8.7100000000000003E-5</v>
      </c>
    </row>
    <row r="174" spans="1:18" x14ac:dyDescent="0.2">
      <c r="A174" s="161"/>
      <c r="B174" s="161"/>
      <c r="C174" s="161"/>
      <c r="D174" s="161"/>
      <c r="E174" s="161"/>
      <c r="F174" s="161"/>
      <c r="G174" s="161" t="s">
        <v>173</v>
      </c>
      <c r="H174" s="161">
        <v>6</v>
      </c>
      <c r="I174" s="161">
        <v>39048860</v>
      </c>
      <c r="J174" s="161" t="s">
        <v>153</v>
      </c>
      <c r="K174" s="161" t="s">
        <v>152</v>
      </c>
      <c r="L174" s="161">
        <v>3.2509999999999997E-2</v>
      </c>
      <c r="M174" s="161">
        <v>2.9859999999999999E-3</v>
      </c>
      <c r="N174" s="162">
        <v>1.33E-27</v>
      </c>
      <c r="O174" s="161">
        <v>424221</v>
      </c>
      <c r="P174" s="161">
        <v>0.62649999999999995</v>
      </c>
      <c r="Q174" s="161">
        <v>118.54</v>
      </c>
      <c r="R174" s="162">
        <v>2.7900000000000001E-4</v>
      </c>
    </row>
    <row r="175" spans="1:18" x14ac:dyDescent="0.2">
      <c r="A175" s="161"/>
      <c r="B175" s="161"/>
      <c r="C175" s="161"/>
      <c r="D175" s="161"/>
      <c r="E175" s="161"/>
      <c r="F175" s="161"/>
      <c r="G175" s="161"/>
      <c r="H175" s="161"/>
      <c r="I175" s="161"/>
      <c r="J175" s="161"/>
      <c r="K175" s="161"/>
      <c r="L175" s="161"/>
      <c r="M175" s="161"/>
      <c r="N175" s="161"/>
      <c r="O175" s="161"/>
      <c r="P175" s="161"/>
      <c r="Q175" s="161"/>
      <c r="R175" s="161"/>
    </row>
    <row r="176" spans="1:18" x14ac:dyDescent="0.2">
      <c r="A176" s="161" t="s">
        <v>401</v>
      </c>
      <c r="B176" s="161" t="s">
        <v>167</v>
      </c>
      <c r="C176" s="161" t="s">
        <v>442</v>
      </c>
      <c r="D176" s="161" t="s">
        <v>347</v>
      </c>
      <c r="E176" s="161" t="s">
        <v>345</v>
      </c>
      <c r="F176" s="161" t="s">
        <v>443</v>
      </c>
      <c r="G176" s="161" t="s">
        <v>174</v>
      </c>
      <c r="H176" s="161">
        <v>6</v>
      </c>
      <c r="I176" s="161">
        <v>39088414</v>
      </c>
      <c r="J176" s="161" t="s">
        <v>152</v>
      </c>
      <c r="K176" s="161" t="s">
        <v>153</v>
      </c>
      <c r="L176" s="161">
        <v>0.60199999999999998</v>
      </c>
      <c r="M176" s="161">
        <v>0.127</v>
      </c>
      <c r="N176" s="162">
        <v>2.2500000000000001E-6</v>
      </c>
      <c r="O176" s="161">
        <v>1897</v>
      </c>
      <c r="P176" s="161" t="s">
        <v>16</v>
      </c>
      <c r="Q176" s="161">
        <v>22.47</v>
      </c>
      <c r="R176" s="162">
        <v>1.17E-2</v>
      </c>
    </row>
    <row r="177" spans="1:18" x14ac:dyDescent="0.2">
      <c r="A177" s="161"/>
      <c r="B177" s="161"/>
      <c r="C177" s="161"/>
      <c r="D177" s="161"/>
      <c r="E177" s="161"/>
      <c r="F177" s="161"/>
      <c r="G177" s="161" t="s">
        <v>175</v>
      </c>
      <c r="H177" s="161">
        <v>6</v>
      </c>
      <c r="I177" s="161">
        <v>39035777</v>
      </c>
      <c r="J177" s="161" t="s">
        <v>148</v>
      </c>
      <c r="K177" s="161" t="s">
        <v>149</v>
      </c>
      <c r="L177" s="161">
        <v>-0.14499999999999999</v>
      </c>
      <c r="M177" s="161">
        <v>3.3000000000000002E-2</v>
      </c>
      <c r="N177" s="162">
        <v>1.26E-5</v>
      </c>
      <c r="O177" s="161">
        <v>2438</v>
      </c>
      <c r="P177" s="161" t="s">
        <v>16</v>
      </c>
      <c r="Q177" s="161">
        <v>19.309999999999999</v>
      </c>
      <c r="R177" s="162">
        <v>7.8600000000000007E-3</v>
      </c>
    </row>
    <row r="178" spans="1:18" x14ac:dyDescent="0.2">
      <c r="A178" s="161"/>
      <c r="B178" s="161"/>
      <c r="C178" s="161"/>
      <c r="D178" s="161"/>
      <c r="E178" s="161"/>
      <c r="F178" s="161"/>
      <c r="G178" s="161"/>
      <c r="H178" s="161"/>
      <c r="I178" s="161"/>
      <c r="J178" s="161"/>
      <c r="K178" s="161"/>
      <c r="L178" s="161"/>
      <c r="M178" s="161"/>
      <c r="N178" s="161"/>
      <c r="O178" s="161"/>
      <c r="P178" s="161"/>
      <c r="Q178" s="161"/>
      <c r="R178" s="161"/>
    </row>
    <row r="179" spans="1:18" x14ac:dyDescent="0.2">
      <c r="A179" s="161" t="s">
        <v>401</v>
      </c>
      <c r="B179" s="161" t="s">
        <v>167</v>
      </c>
      <c r="C179" s="161" t="s">
        <v>444</v>
      </c>
      <c r="D179" s="161" t="s">
        <v>33</v>
      </c>
      <c r="E179" s="161" t="s">
        <v>397</v>
      </c>
      <c r="F179" s="161" t="s">
        <v>435</v>
      </c>
      <c r="G179" s="161" t="s">
        <v>170</v>
      </c>
      <c r="H179" s="161">
        <v>6</v>
      </c>
      <c r="I179" s="161">
        <v>39070998</v>
      </c>
      <c r="J179" s="161" t="s">
        <v>149</v>
      </c>
      <c r="K179" s="161" t="s">
        <v>148</v>
      </c>
      <c r="L179" s="161">
        <v>-1.4E-2</v>
      </c>
      <c r="M179" s="161">
        <v>2E-3</v>
      </c>
      <c r="N179" s="162">
        <v>2.6899999999999999E-8</v>
      </c>
      <c r="O179" s="161">
        <v>344182</v>
      </c>
      <c r="P179" s="161">
        <v>0.32</v>
      </c>
      <c r="Q179" s="161">
        <v>49</v>
      </c>
      <c r="R179" s="162">
        <v>1.4200000000000001E-4</v>
      </c>
    </row>
    <row r="180" spans="1:18" x14ac:dyDescent="0.2">
      <c r="A180" s="161"/>
      <c r="B180" s="161"/>
      <c r="C180" s="161"/>
      <c r="D180" s="161"/>
      <c r="E180" s="161"/>
      <c r="F180" s="161"/>
      <c r="G180" s="161"/>
      <c r="H180" s="161"/>
      <c r="I180" s="161"/>
      <c r="J180" s="161"/>
      <c r="K180" s="161"/>
      <c r="L180" s="161"/>
      <c r="M180" s="161"/>
      <c r="N180" s="161"/>
      <c r="O180" s="161"/>
      <c r="P180" s="161"/>
      <c r="Q180" s="161"/>
      <c r="R180" s="161"/>
    </row>
    <row r="181" spans="1:18" x14ac:dyDescent="0.2">
      <c r="A181" s="161" t="s">
        <v>401</v>
      </c>
      <c r="B181" s="161" t="s">
        <v>167</v>
      </c>
      <c r="C181" s="161" t="s">
        <v>445</v>
      </c>
      <c r="D181" s="161" t="s">
        <v>33</v>
      </c>
      <c r="E181" s="161" t="s">
        <v>397</v>
      </c>
      <c r="F181" s="161" t="s">
        <v>446</v>
      </c>
      <c r="G181" s="161" t="s">
        <v>173</v>
      </c>
      <c r="H181" s="161">
        <v>6</v>
      </c>
      <c r="I181" s="161">
        <v>39016636</v>
      </c>
      <c r="J181" s="161" t="s">
        <v>152</v>
      </c>
      <c r="K181" s="161" t="s">
        <v>153</v>
      </c>
      <c r="L181" s="161">
        <v>-1.0999999999999999E-2</v>
      </c>
      <c r="M181" s="161">
        <v>2E-3</v>
      </c>
      <c r="N181" s="162">
        <v>2.96E-6</v>
      </c>
      <c r="O181" s="161">
        <v>344182</v>
      </c>
      <c r="P181" s="161">
        <v>0.39</v>
      </c>
      <c r="Q181" s="161">
        <v>30.25</v>
      </c>
      <c r="R181" s="162">
        <v>8.7899999999999995E-5</v>
      </c>
    </row>
    <row r="182" spans="1:18" x14ac:dyDescent="0.2">
      <c r="A182" s="161"/>
      <c r="B182" s="161"/>
      <c r="C182" s="161"/>
      <c r="D182" s="161"/>
      <c r="E182" s="161"/>
      <c r="F182" s="161"/>
      <c r="G182" s="161"/>
      <c r="H182" s="161"/>
      <c r="I182" s="161"/>
      <c r="J182" s="161"/>
      <c r="K182" s="161"/>
      <c r="L182" s="161"/>
      <c r="M182" s="161"/>
      <c r="N182" s="161"/>
      <c r="O182" s="161"/>
      <c r="P182" s="161"/>
      <c r="Q182" s="161"/>
      <c r="R182" s="161"/>
    </row>
    <row r="183" spans="1:18" x14ac:dyDescent="0.2">
      <c r="A183" s="161" t="s">
        <v>401</v>
      </c>
      <c r="B183" s="161" t="s">
        <v>167</v>
      </c>
      <c r="C183" s="161" t="s">
        <v>447</v>
      </c>
      <c r="D183" s="161" t="s">
        <v>340</v>
      </c>
      <c r="E183" s="161" t="s">
        <v>397</v>
      </c>
      <c r="F183" s="161" t="s">
        <v>448</v>
      </c>
      <c r="G183" s="161" t="s">
        <v>376</v>
      </c>
      <c r="H183" s="161">
        <v>6</v>
      </c>
      <c r="I183" s="161">
        <v>39057183</v>
      </c>
      <c r="J183" s="161" t="s">
        <v>148</v>
      </c>
      <c r="K183" s="161" t="s">
        <v>149</v>
      </c>
      <c r="L183" s="161">
        <v>-2.9399999999999999E-2</v>
      </c>
      <c r="M183" s="161">
        <v>2.9919999999999999E-3</v>
      </c>
      <c r="N183" s="162">
        <v>8.6200000000000001E-23</v>
      </c>
      <c r="O183" s="161">
        <v>338848</v>
      </c>
      <c r="P183" s="161">
        <v>0.48349999999999999</v>
      </c>
      <c r="Q183" s="161">
        <v>96.55</v>
      </c>
      <c r="R183" s="162">
        <v>2.8499999999999999E-4</v>
      </c>
    </row>
    <row r="184" spans="1:18" x14ac:dyDescent="0.2">
      <c r="A184" s="161"/>
      <c r="B184" s="161"/>
      <c r="C184" s="161"/>
      <c r="D184" s="161"/>
      <c r="E184" s="161"/>
      <c r="F184" s="161"/>
      <c r="G184" s="161" t="s">
        <v>377</v>
      </c>
      <c r="H184" s="161">
        <v>6</v>
      </c>
      <c r="I184" s="161">
        <v>39066319</v>
      </c>
      <c r="J184" s="161" t="s">
        <v>153</v>
      </c>
      <c r="K184" s="161" t="s">
        <v>152</v>
      </c>
      <c r="L184" s="161">
        <v>-4.6280000000000002E-2</v>
      </c>
      <c r="M184" s="161">
        <v>4.9789999999999999E-3</v>
      </c>
      <c r="N184" s="162">
        <v>1.46E-20</v>
      </c>
      <c r="O184" s="161">
        <v>338848</v>
      </c>
      <c r="P184" s="161">
        <v>0.90559999999999996</v>
      </c>
      <c r="Q184" s="161">
        <v>86.4</v>
      </c>
      <c r="R184" s="162">
        <v>2.5500000000000002E-4</v>
      </c>
    </row>
    <row r="185" spans="1:18" x14ac:dyDescent="0.2">
      <c r="A185" s="161"/>
      <c r="B185" s="161"/>
      <c r="C185" s="161"/>
      <c r="D185" s="161"/>
      <c r="E185" s="161"/>
      <c r="F185" s="161"/>
      <c r="G185" s="161" t="s">
        <v>379</v>
      </c>
      <c r="H185" s="161">
        <v>6</v>
      </c>
      <c r="I185" s="161">
        <v>39106759</v>
      </c>
      <c r="J185" s="161" t="s">
        <v>152</v>
      </c>
      <c r="K185" s="161" t="s">
        <v>153</v>
      </c>
      <c r="L185" s="161">
        <v>1.668E-2</v>
      </c>
      <c r="M185" s="161">
        <v>2.977E-3</v>
      </c>
      <c r="N185" s="162">
        <v>2.0999999999999999E-8</v>
      </c>
      <c r="O185" s="161">
        <v>338848</v>
      </c>
      <c r="P185" s="161">
        <v>0.45300000000000001</v>
      </c>
      <c r="Q185" s="161">
        <v>31.39</v>
      </c>
      <c r="R185" s="162">
        <v>9.2600000000000001E-5</v>
      </c>
    </row>
    <row r="186" spans="1:18" x14ac:dyDescent="0.2">
      <c r="A186" s="161"/>
      <c r="B186" s="161"/>
      <c r="C186" s="161"/>
      <c r="D186" s="161"/>
      <c r="E186" s="161"/>
      <c r="F186" s="161"/>
      <c r="G186" s="161" t="s">
        <v>380</v>
      </c>
      <c r="H186" s="161">
        <v>6</v>
      </c>
      <c r="I186" s="161">
        <v>39159393</v>
      </c>
      <c r="J186" s="161" t="s">
        <v>153</v>
      </c>
      <c r="K186" s="161" t="s">
        <v>152</v>
      </c>
      <c r="L186" s="161">
        <v>-3.884E-2</v>
      </c>
      <c r="M186" s="161">
        <v>6.2969999999999996E-3</v>
      </c>
      <c r="N186" s="162">
        <v>6.89E-10</v>
      </c>
      <c r="O186" s="161">
        <v>338848</v>
      </c>
      <c r="P186" s="161">
        <v>0.94289999999999996</v>
      </c>
      <c r="Q186" s="161">
        <v>38.04</v>
      </c>
      <c r="R186" s="162">
        <v>1.12E-4</v>
      </c>
    </row>
    <row r="187" spans="1:18" x14ac:dyDescent="0.2">
      <c r="A187" s="161"/>
      <c r="B187" s="161"/>
      <c r="C187" s="161"/>
      <c r="D187" s="161"/>
      <c r="E187" s="161"/>
      <c r="F187" s="161"/>
      <c r="G187" s="161" t="s">
        <v>429</v>
      </c>
      <c r="H187" s="161">
        <v>6</v>
      </c>
      <c r="I187" s="161">
        <v>39006279</v>
      </c>
      <c r="J187" s="161" t="s">
        <v>149</v>
      </c>
      <c r="K187" s="161" t="s">
        <v>148</v>
      </c>
      <c r="L187" s="161">
        <v>2.801E-2</v>
      </c>
      <c r="M187" s="161">
        <v>3.0599999999999998E-3</v>
      </c>
      <c r="N187" s="162">
        <v>5.4699999999999998E-20</v>
      </c>
      <c r="O187" s="161">
        <v>338848</v>
      </c>
      <c r="P187" s="161">
        <v>0.65700000000000003</v>
      </c>
      <c r="Q187" s="161">
        <v>83.79</v>
      </c>
      <c r="R187" s="162">
        <v>2.4699999999999999E-4</v>
      </c>
    </row>
    <row r="188" spans="1:18" x14ac:dyDescent="0.2">
      <c r="A188" s="161"/>
      <c r="B188" s="161"/>
      <c r="C188" s="161"/>
      <c r="D188" s="161"/>
      <c r="E188" s="161"/>
      <c r="F188" s="161"/>
      <c r="G188" s="161" t="s">
        <v>374</v>
      </c>
      <c r="H188" s="161">
        <v>6</v>
      </c>
      <c r="I188" s="161">
        <v>39051515</v>
      </c>
      <c r="J188" s="161" t="s">
        <v>149</v>
      </c>
      <c r="K188" s="161" t="s">
        <v>148</v>
      </c>
      <c r="L188" s="161">
        <v>7.4440000000000006E-2</v>
      </c>
      <c r="M188" s="161">
        <v>9.0379999999999992E-3</v>
      </c>
      <c r="N188" s="162">
        <v>1.79E-16</v>
      </c>
      <c r="O188" s="161">
        <v>338848</v>
      </c>
      <c r="P188" s="161">
        <v>0.96850000000000003</v>
      </c>
      <c r="Q188" s="161">
        <v>67.84</v>
      </c>
      <c r="R188" s="162">
        <v>2.0000000000000001E-4</v>
      </c>
    </row>
    <row r="189" spans="1:18" x14ac:dyDescent="0.2">
      <c r="A189" s="161"/>
      <c r="B189" s="161"/>
      <c r="C189" s="161"/>
      <c r="D189" s="161"/>
      <c r="E189" s="161"/>
      <c r="F189" s="161"/>
      <c r="G189" s="161"/>
      <c r="H189" s="161"/>
      <c r="I189" s="161"/>
      <c r="J189" s="161"/>
      <c r="K189" s="161"/>
      <c r="L189" s="161"/>
      <c r="M189" s="161"/>
      <c r="N189" s="161"/>
      <c r="O189" s="161"/>
      <c r="P189" s="161"/>
      <c r="Q189" s="161"/>
      <c r="R189" s="161"/>
    </row>
    <row r="190" spans="1:18" x14ac:dyDescent="0.2">
      <c r="A190" s="161" t="s">
        <v>401</v>
      </c>
      <c r="B190" s="161" t="s">
        <v>167</v>
      </c>
      <c r="C190" s="161" t="s">
        <v>449</v>
      </c>
      <c r="D190" s="161" t="s">
        <v>340</v>
      </c>
      <c r="E190" s="161" t="s">
        <v>397</v>
      </c>
      <c r="F190" s="161" t="s">
        <v>450</v>
      </c>
      <c r="G190" s="161" t="s">
        <v>173</v>
      </c>
      <c r="H190" s="161">
        <v>6</v>
      </c>
      <c r="I190" s="161">
        <v>39048860</v>
      </c>
      <c r="J190" s="161" t="s">
        <v>153</v>
      </c>
      <c r="K190" s="161" t="s">
        <v>152</v>
      </c>
      <c r="L190" s="161">
        <v>2.7400000000000001E-2</v>
      </c>
      <c r="M190" s="161">
        <v>3.0130000000000001E-3</v>
      </c>
      <c r="N190" s="162">
        <v>9.3799999999999996E-20</v>
      </c>
      <c r="O190" s="161">
        <v>338848</v>
      </c>
      <c r="P190" s="161">
        <v>0.62729999999999997</v>
      </c>
      <c r="Q190" s="161">
        <v>82.7</v>
      </c>
      <c r="R190" s="162">
        <v>2.4399999999999999E-4</v>
      </c>
    </row>
    <row r="192" spans="1:18" s="5" customFormat="1" ht="13" x14ac:dyDescent="0.15">
      <c r="A192" s="185" t="s">
        <v>176</v>
      </c>
      <c r="B192" s="185"/>
      <c r="C192" s="185"/>
      <c r="D192" s="185"/>
      <c r="E192" s="185"/>
      <c r="F192" s="185"/>
      <c r="G192" s="185"/>
      <c r="H192" s="185"/>
      <c r="I192" s="185"/>
      <c r="J192" s="185"/>
      <c r="K192" s="185"/>
      <c r="L192" s="185"/>
      <c r="M192" s="185"/>
      <c r="N192" s="185"/>
      <c r="O192" s="185"/>
      <c r="P192" s="185"/>
      <c r="Q192" s="27"/>
    </row>
    <row r="193" spans="1:17" s="5" customFormat="1" ht="13" x14ac:dyDescent="0.15">
      <c r="N193" s="30"/>
      <c r="Q193" s="27"/>
    </row>
    <row r="194" spans="1:17" s="5" customFormat="1" ht="13" x14ac:dyDescent="0.15">
      <c r="A194" s="5" t="s">
        <v>177</v>
      </c>
      <c r="N194" s="30"/>
      <c r="Q194" s="27"/>
    </row>
    <row r="195" spans="1:17" s="5" customFormat="1" ht="13" x14ac:dyDescent="0.15">
      <c r="A195" s="17" t="s">
        <v>178</v>
      </c>
      <c r="B195" s="17"/>
      <c r="N195" s="30"/>
      <c r="Q195" s="27"/>
    </row>
  </sheetData>
  <mergeCells count="1">
    <mergeCell ref="A192:P19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8C33-1350-3045-BCF9-ABA5EA8464F3}">
  <dimension ref="A1:AA330"/>
  <sheetViews>
    <sheetView topLeftCell="A43" zoomScale="75" workbookViewId="0">
      <pane xSplit="7" topLeftCell="H1" activePane="topRight" state="frozen"/>
      <selection pane="topRight" activeCell="F9" sqref="F9"/>
    </sheetView>
  </sheetViews>
  <sheetFormatPr baseColWidth="10" defaultRowHeight="16" x14ac:dyDescent="0.2"/>
  <cols>
    <col min="1" max="2" width="15.1640625" customWidth="1"/>
    <col min="3" max="3" width="31" customWidth="1"/>
    <col min="4" max="4" width="27.6640625" customWidth="1"/>
    <col min="5" max="5" width="33.1640625" customWidth="1"/>
    <col min="6" max="6" width="40" customWidth="1"/>
    <col min="7" max="7" width="15.1640625" customWidth="1"/>
    <col min="8" max="9" width="11" bestFit="1" customWidth="1"/>
    <col min="10" max="10" width="42.83203125" customWidth="1"/>
    <col min="11" max="11" width="14.83203125" customWidth="1"/>
    <col min="12" max="13" width="11" bestFit="1" customWidth="1"/>
    <col min="14" max="14" width="20" customWidth="1"/>
    <col min="15" max="15" width="27.33203125" customWidth="1"/>
    <col min="16" max="16" width="33" customWidth="1"/>
    <col min="17" max="18" width="11" bestFit="1" customWidth="1"/>
    <col min="19" max="19" width="11" style="61" bestFit="1" customWidth="1"/>
    <col min="20" max="26" width="11" bestFit="1" customWidth="1"/>
    <col min="27" max="27" width="57.1640625" customWidth="1"/>
  </cols>
  <sheetData>
    <row r="1" spans="1:27" s="5" customFormat="1" ht="13" x14ac:dyDescent="0.15">
      <c r="A1" s="1" t="s">
        <v>179</v>
      </c>
      <c r="B1" s="1"/>
      <c r="C1" s="1"/>
      <c r="D1" s="1"/>
      <c r="E1" s="1"/>
      <c r="F1" s="1"/>
      <c r="G1" s="1"/>
      <c r="H1" s="59"/>
      <c r="I1" s="59"/>
      <c r="J1" s="59"/>
      <c r="K1" s="59"/>
      <c r="L1" s="59"/>
      <c r="M1" s="59"/>
      <c r="N1" s="1"/>
      <c r="O1" s="58"/>
      <c r="P1" s="23"/>
      <c r="Q1" s="58"/>
      <c r="R1" s="58"/>
      <c r="S1" s="58"/>
      <c r="T1" s="58"/>
      <c r="U1" s="56"/>
      <c r="V1" s="56"/>
      <c r="W1" s="23"/>
      <c r="X1" s="56"/>
      <c r="AA1" s="1"/>
    </row>
    <row r="2" spans="1:27" s="5" customFormat="1" ht="13" x14ac:dyDescent="0.15">
      <c r="A2" s="5" t="s">
        <v>383</v>
      </c>
      <c r="H2" s="40"/>
      <c r="I2" s="40"/>
      <c r="J2" s="40"/>
      <c r="K2" s="40"/>
      <c r="L2" s="40"/>
      <c r="M2" s="40"/>
      <c r="O2" s="39"/>
      <c r="P2" s="30"/>
      <c r="Q2" s="39"/>
      <c r="R2" s="39"/>
      <c r="S2" s="39"/>
      <c r="T2" s="39"/>
      <c r="U2" s="38"/>
      <c r="V2" s="38"/>
      <c r="W2" s="30"/>
      <c r="X2" s="38"/>
    </row>
    <row r="5" spans="1:27" s="1" customFormat="1" ht="56" x14ac:dyDescent="0.15">
      <c r="A5" s="94" t="s">
        <v>466</v>
      </c>
      <c r="B5" s="95" t="s">
        <v>385</v>
      </c>
      <c r="C5" s="95" t="s">
        <v>388</v>
      </c>
      <c r="D5" s="95" t="s">
        <v>493</v>
      </c>
      <c r="E5" s="95" t="s">
        <v>534</v>
      </c>
      <c r="F5" s="95" t="s">
        <v>215</v>
      </c>
      <c r="G5" s="95" t="s">
        <v>183</v>
      </c>
      <c r="H5" s="95" t="s">
        <v>486</v>
      </c>
      <c r="I5" s="95" t="s">
        <v>487</v>
      </c>
      <c r="J5" s="94" t="s">
        <v>492</v>
      </c>
      <c r="K5" s="95" t="s">
        <v>488</v>
      </c>
      <c r="L5" s="95" t="s">
        <v>489</v>
      </c>
      <c r="M5" s="95" t="s">
        <v>490</v>
      </c>
      <c r="N5" s="95" t="s">
        <v>491</v>
      </c>
      <c r="O5" s="95" t="s">
        <v>505</v>
      </c>
      <c r="P5" s="95" t="s">
        <v>494</v>
      </c>
      <c r="Q5" s="95" t="s">
        <v>497</v>
      </c>
      <c r="R5" s="95" t="s">
        <v>496</v>
      </c>
      <c r="S5" s="96" t="s">
        <v>495</v>
      </c>
      <c r="T5" s="97" t="s">
        <v>498</v>
      </c>
      <c r="U5" s="97" t="s">
        <v>499</v>
      </c>
      <c r="V5" s="98" t="s">
        <v>500</v>
      </c>
      <c r="W5" s="95" t="s">
        <v>504</v>
      </c>
      <c r="X5" s="95" t="s">
        <v>502</v>
      </c>
      <c r="Y5" s="95" t="s">
        <v>503</v>
      </c>
      <c r="Z5" s="95" t="s">
        <v>501</v>
      </c>
      <c r="AA5" s="95" t="s">
        <v>10</v>
      </c>
    </row>
    <row r="6" spans="1:27" x14ac:dyDescent="0.2">
      <c r="A6" s="84" t="s">
        <v>389</v>
      </c>
      <c r="B6" s="84" t="s">
        <v>146</v>
      </c>
      <c r="C6" s="84" t="s">
        <v>392</v>
      </c>
      <c r="D6" s="84" t="s">
        <v>390</v>
      </c>
      <c r="E6" s="84" t="s">
        <v>391</v>
      </c>
      <c r="F6" s="84" t="s">
        <v>478</v>
      </c>
      <c r="G6" s="84" t="s">
        <v>200</v>
      </c>
      <c r="H6" s="84">
        <v>4</v>
      </c>
      <c r="I6" s="84">
        <v>1.105</v>
      </c>
      <c r="J6" s="84">
        <v>-0.315</v>
      </c>
      <c r="K6" s="84">
        <v>-2.4809999999999999</v>
      </c>
      <c r="L6" s="84">
        <v>1.8520000000000001</v>
      </c>
      <c r="M6" s="84">
        <v>0.73</v>
      </c>
      <c r="N6" s="84">
        <v>8.4000000000000005E-2</v>
      </c>
      <c r="O6" s="84">
        <v>6.3689999999999998</v>
      </c>
      <c r="P6" s="84">
        <v>0.78</v>
      </c>
      <c r="Q6" s="84">
        <v>0.31</v>
      </c>
      <c r="R6" s="84">
        <v>3</v>
      </c>
      <c r="S6" s="85">
        <v>0.95747705999999999</v>
      </c>
      <c r="T6" s="84">
        <v>-0.03</v>
      </c>
      <c r="U6" s="84">
        <v>0.06</v>
      </c>
      <c r="V6" s="84">
        <v>0.64</v>
      </c>
      <c r="W6" s="87">
        <v>5.2300000000000003E-4</v>
      </c>
      <c r="X6" s="87">
        <v>9.2299999999999999E-7</v>
      </c>
      <c r="Y6" s="84" t="b">
        <v>1</v>
      </c>
      <c r="Z6" s="87">
        <v>6.2699999999999997E-29</v>
      </c>
      <c r="AA6" s="84" t="s">
        <v>451</v>
      </c>
    </row>
    <row r="7" spans="1:27" x14ac:dyDescent="0.2">
      <c r="A7" s="84"/>
      <c r="B7" s="84"/>
      <c r="C7" s="84"/>
      <c r="D7" s="84"/>
      <c r="E7" s="84"/>
      <c r="F7" s="84"/>
      <c r="G7" s="84" t="s">
        <v>201</v>
      </c>
      <c r="H7" s="84">
        <v>4</v>
      </c>
      <c r="I7" s="84">
        <v>2.448</v>
      </c>
      <c r="J7" s="84">
        <v>-1.518</v>
      </c>
      <c r="K7" s="84">
        <v>-6.3150000000000004</v>
      </c>
      <c r="L7" s="84">
        <v>3.2789999999999999</v>
      </c>
      <c r="M7" s="84">
        <v>0.219</v>
      </c>
      <c r="N7" s="84">
        <v>2E-3</v>
      </c>
      <c r="O7" s="84">
        <v>26.561</v>
      </c>
      <c r="P7" s="84">
        <v>0.6</v>
      </c>
      <c r="Q7" s="84">
        <v>0.01</v>
      </c>
      <c r="R7" s="84">
        <v>2</v>
      </c>
      <c r="S7" s="85">
        <v>0.99504979299999996</v>
      </c>
      <c r="T7" s="84">
        <v>-0.03</v>
      </c>
      <c r="U7" s="84">
        <v>0.06</v>
      </c>
      <c r="V7" s="84">
        <v>0.64</v>
      </c>
      <c r="W7" s="87">
        <v>5.2300000000000003E-4</v>
      </c>
      <c r="X7" s="87">
        <v>9.2299999999999999E-7</v>
      </c>
      <c r="Y7" s="84" t="b">
        <v>1</v>
      </c>
      <c r="Z7" s="87">
        <v>6.2699999999999997E-29</v>
      </c>
      <c r="AA7" s="84"/>
    </row>
    <row r="8" spans="1:27" x14ac:dyDescent="0.2">
      <c r="A8" s="84"/>
      <c r="B8" s="84"/>
      <c r="C8" s="84"/>
      <c r="D8" s="84"/>
      <c r="E8" s="84"/>
      <c r="F8" s="84"/>
      <c r="G8" s="84" t="s">
        <v>216</v>
      </c>
      <c r="H8" s="84">
        <v>4</v>
      </c>
      <c r="I8" s="84">
        <v>1.861</v>
      </c>
      <c r="J8" s="84">
        <v>0.98399999999999999</v>
      </c>
      <c r="K8" s="84">
        <v>-2.6640000000000001</v>
      </c>
      <c r="L8" s="84">
        <v>4.6319999999999997</v>
      </c>
      <c r="M8" s="84">
        <v>2.6749999999999998</v>
      </c>
      <c r="N8" s="84">
        <v>7.0000000000000007E-2</v>
      </c>
      <c r="O8" s="84">
        <v>102.732</v>
      </c>
      <c r="P8" s="84">
        <v>0.63</v>
      </c>
      <c r="Q8" s="84" t="s">
        <v>16</v>
      </c>
      <c r="R8" s="84" t="s">
        <v>16</v>
      </c>
      <c r="S8" s="85" t="s">
        <v>16</v>
      </c>
      <c r="T8" s="84">
        <v>-0.03</v>
      </c>
      <c r="U8" s="84">
        <v>0.06</v>
      </c>
      <c r="V8" s="84">
        <v>0.64</v>
      </c>
      <c r="W8" s="87">
        <v>5.2300000000000003E-4</v>
      </c>
      <c r="X8" s="87">
        <v>9.2299999999999999E-7</v>
      </c>
      <c r="Y8" s="84" t="b">
        <v>1</v>
      </c>
      <c r="Z8" s="87">
        <v>6.2699999999999997E-29</v>
      </c>
      <c r="AA8" s="84"/>
    </row>
    <row r="9" spans="1:27" x14ac:dyDescent="0.2">
      <c r="A9" s="84"/>
      <c r="B9" s="84"/>
      <c r="C9" s="84"/>
      <c r="D9" s="84"/>
      <c r="E9" s="84"/>
      <c r="F9" s="84"/>
      <c r="G9" s="84" t="s">
        <v>203</v>
      </c>
      <c r="H9" s="84">
        <v>4</v>
      </c>
      <c r="I9" s="84">
        <v>1.2030000000000001</v>
      </c>
      <c r="J9" s="84">
        <v>-0.53600000000000003</v>
      </c>
      <c r="K9" s="84">
        <v>-2.895</v>
      </c>
      <c r="L9" s="84">
        <v>1.8220000000000001</v>
      </c>
      <c r="M9" s="84">
        <v>0.58499999999999996</v>
      </c>
      <c r="N9" s="84">
        <v>5.5E-2</v>
      </c>
      <c r="O9" s="84">
        <v>6.1859999999999999</v>
      </c>
      <c r="P9" s="84">
        <v>0.66</v>
      </c>
      <c r="Q9" s="84" t="s">
        <v>16</v>
      </c>
      <c r="R9" s="84" t="s">
        <v>16</v>
      </c>
      <c r="S9" s="85" t="s">
        <v>16</v>
      </c>
      <c r="T9" s="84">
        <v>-0.03</v>
      </c>
      <c r="U9" s="84">
        <v>0.06</v>
      </c>
      <c r="V9" s="84">
        <v>0.64</v>
      </c>
      <c r="W9" s="87">
        <v>5.2300000000000003E-4</v>
      </c>
      <c r="X9" s="87">
        <v>9.2299999999999999E-7</v>
      </c>
      <c r="Y9" s="84" t="b">
        <v>1</v>
      </c>
      <c r="Z9" s="87">
        <v>6.2699999999999997E-29</v>
      </c>
      <c r="AA9" s="84"/>
    </row>
    <row r="10" spans="1:27" x14ac:dyDescent="0.2">
      <c r="A10" s="84"/>
      <c r="B10" s="84"/>
      <c r="C10" s="84"/>
      <c r="D10" s="84"/>
      <c r="E10" s="84"/>
      <c r="F10" s="84"/>
      <c r="G10" s="84" t="s">
        <v>223</v>
      </c>
      <c r="H10" s="84">
        <v>4</v>
      </c>
      <c r="I10" s="84">
        <v>1.2410000000000001</v>
      </c>
      <c r="J10" s="84">
        <v>-0.57299999999999995</v>
      </c>
      <c r="K10" s="84">
        <v>-3.0059999999999998</v>
      </c>
      <c r="L10" s="84">
        <v>1.859</v>
      </c>
      <c r="M10" s="84">
        <v>0.56399999999999995</v>
      </c>
      <c r="N10" s="84">
        <v>0.05</v>
      </c>
      <c r="O10" s="84">
        <v>6.415</v>
      </c>
      <c r="P10" s="84">
        <v>0.68</v>
      </c>
      <c r="Q10" s="84" t="s">
        <v>16</v>
      </c>
      <c r="R10" s="84" t="s">
        <v>16</v>
      </c>
      <c r="S10" s="85" t="s">
        <v>16</v>
      </c>
      <c r="T10" s="84">
        <v>-0.03</v>
      </c>
      <c r="U10" s="84">
        <v>0.06</v>
      </c>
      <c r="V10" s="84">
        <v>0.64</v>
      </c>
      <c r="W10" s="87">
        <v>5.2300000000000003E-4</v>
      </c>
      <c r="X10" s="87">
        <v>9.2299999999999999E-7</v>
      </c>
      <c r="Y10" s="84" t="b">
        <v>1</v>
      </c>
      <c r="Z10" s="87">
        <v>6.2699999999999997E-29</v>
      </c>
      <c r="AA10" s="84"/>
    </row>
    <row r="11" spans="1:27" x14ac:dyDescent="0.2">
      <c r="A11" s="84" t="s">
        <v>389</v>
      </c>
      <c r="B11" s="84" t="s">
        <v>146</v>
      </c>
      <c r="C11" s="84" t="s">
        <v>392</v>
      </c>
      <c r="D11" s="84" t="s">
        <v>394</v>
      </c>
      <c r="E11" s="84" t="s">
        <v>340</v>
      </c>
      <c r="F11" s="84" t="s">
        <v>478</v>
      </c>
      <c r="G11" s="84" t="s">
        <v>200</v>
      </c>
      <c r="H11" s="84">
        <v>9</v>
      </c>
      <c r="I11" s="84">
        <v>0.39900000000000002</v>
      </c>
      <c r="J11" s="84">
        <v>-0.63900000000000001</v>
      </c>
      <c r="K11" s="84">
        <v>-1.4219999999999999</v>
      </c>
      <c r="L11" s="84">
        <v>0.14399999999999999</v>
      </c>
      <c r="M11" s="84">
        <v>0.52800000000000002</v>
      </c>
      <c r="N11" s="84">
        <v>0.24099999999999999</v>
      </c>
      <c r="O11" s="84">
        <v>1.155</v>
      </c>
      <c r="P11" s="84">
        <v>0.11</v>
      </c>
      <c r="Q11" s="84">
        <v>8.68</v>
      </c>
      <c r="R11" s="84">
        <v>8</v>
      </c>
      <c r="S11" s="85">
        <v>0.36975465800000001</v>
      </c>
      <c r="T11" s="84">
        <v>0.01</v>
      </c>
      <c r="U11" s="84">
        <v>0.04</v>
      </c>
      <c r="V11" s="84">
        <v>0.78</v>
      </c>
      <c r="W11" s="87">
        <v>1.81E-3</v>
      </c>
      <c r="X11" s="87">
        <v>2.6800000000000001E-5</v>
      </c>
      <c r="Y11" s="84" t="b">
        <v>1</v>
      </c>
      <c r="Z11" s="87">
        <v>1.23E-66</v>
      </c>
      <c r="AA11" s="84" t="s">
        <v>395</v>
      </c>
    </row>
    <row r="12" spans="1:27" x14ac:dyDescent="0.2">
      <c r="A12" s="84"/>
      <c r="B12" s="84"/>
      <c r="C12" s="84"/>
      <c r="D12" s="84"/>
      <c r="E12" s="84"/>
      <c r="F12" s="84"/>
      <c r="G12" s="84" t="s">
        <v>201</v>
      </c>
      <c r="H12" s="84">
        <v>9</v>
      </c>
      <c r="I12" s="84">
        <v>0.66500000000000004</v>
      </c>
      <c r="J12" s="84">
        <v>-0.48799999999999999</v>
      </c>
      <c r="K12" s="84">
        <v>-1.792</v>
      </c>
      <c r="L12" s="84">
        <v>0.81499999999999995</v>
      </c>
      <c r="M12" s="84">
        <v>0.61399999999999999</v>
      </c>
      <c r="N12" s="84">
        <v>0.16700000000000001</v>
      </c>
      <c r="O12" s="84">
        <v>2.2599999999999998</v>
      </c>
      <c r="P12" s="84">
        <v>0.49</v>
      </c>
      <c r="Q12" s="84">
        <v>8.58</v>
      </c>
      <c r="R12" s="84">
        <v>7</v>
      </c>
      <c r="S12" s="85">
        <v>0.28451263599999999</v>
      </c>
      <c r="T12" s="84">
        <v>0.01</v>
      </c>
      <c r="U12" s="84">
        <v>0.04</v>
      </c>
      <c r="V12" s="84">
        <v>0.78</v>
      </c>
      <c r="W12" s="87">
        <v>1.81E-3</v>
      </c>
      <c r="X12" s="87">
        <v>2.6800000000000001E-5</v>
      </c>
      <c r="Y12" s="84" t="b">
        <v>1</v>
      </c>
      <c r="Z12" s="87">
        <v>1.23E-66</v>
      </c>
      <c r="AA12" s="84"/>
    </row>
    <row r="13" spans="1:27" x14ac:dyDescent="0.2">
      <c r="A13" s="84"/>
      <c r="B13" s="84"/>
      <c r="C13" s="84"/>
      <c r="D13" s="84"/>
      <c r="E13" s="84"/>
      <c r="F13" s="84"/>
      <c r="G13" s="84" t="s">
        <v>216</v>
      </c>
      <c r="H13" s="84">
        <v>9</v>
      </c>
      <c r="I13" s="84">
        <v>0.85599999999999998</v>
      </c>
      <c r="J13" s="84">
        <v>-1.202</v>
      </c>
      <c r="K13" s="84">
        <v>-2.879</v>
      </c>
      <c r="L13" s="84">
        <v>0.47599999999999998</v>
      </c>
      <c r="M13" s="84">
        <v>0.30099999999999999</v>
      </c>
      <c r="N13" s="84">
        <v>5.6000000000000001E-2</v>
      </c>
      <c r="O13" s="84">
        <v>1.61</v>
      </c>
      <c r="P13" s="84">
        <v>0.2</v>
      </c>
      <c r="Q13" s="84" t="s">
        <v>16</v>
      </c>
      <c r="R13" s="84" t="s">
        <v>16</v>
      </c>
      <c r="S13" s="85" t="s">
        <v>16</v>
      </c>
      <c r="T13" s="84">
        <v>0.01</v>
      </c>
      <c r="U13" s="84">
        <v>0.04</v>
      </c>
      <c r="V13" s="84">
        <v>0.78</v>
      </c>
      <c r="W13" s="87">
        <v>1.81E-3</v>
      </c>
      <c r="X13" s="87">
        <v>2.6800000000000001E-5</v>
      </c>
      <c r="Y13" s="84" t="b">
        <v>1</v>
      </c>
      <c r="Z13" s="87">
        <v>1.23E-66</v>
      </c>
      <c r="AA13" s="84"/>
    </row>
    <row r="14" spans="1:27" x14ac:dyDescent="0.2">
      <c r="A14" s="84"/>
      <c r="B14" s="84"/>
      <c r="C14" s="84"/>
      <c r="D14" s="84"/>
      <c r="E14" s="84"/>
      <c r="F14" s="84"/>
      <c r="G14" s="84" t="s">
        <v>203</v>
      </c>
      <c r="H14" s="84">
        <v>9</v>
      </c>
      <c r="I14" s="84">
        <v>0.46600000000000003</v>
      </c>
      <c r="J14" s="84">
        <v>-0.59699999999999998</v>
      </c>
      <c r="K14" s="84">
        <v>-1.5109999999999999</v>
      </c>
      <c r="L14" s="84">
        <v>0.316</v>
      </c>
      <c r="M14" s="84">
        <v>0.55000000000000004</v>
      </c>
      <c r="N14" s="84">
        <v>0.221</v>
      </c>
      <c r="O14" s="84">
        <v>1.371</v>
      </c>
      <c r="P14" s="84">
        <v>0.2</v>
      </c>
      <c r="Q14" s="84" t="s">
        <v>16</v>
      </c>
      <c r="R14" s="84" t="s">
        <v>16</v>
      </c>
      <c r="S14" s="85" t="s">
        <v>16</v>
      </c>
      <c r="T14" s="84">
        <v>0.01</v>
      </c>
      <c r="U14" s="84">
        <v>0.04</v>
      </c>
      <c r="V14" s="84">
        <v>0.78</v>
      </c>
      <c r="W14" s="87">
        <v>1.81E-3</v>
      </c>
      <c r="X14" s="87">
        <v>2.6800000000000001E-5</v>
      </c>
      <c r="Y14" s="84" t="b">
        <v>1</v>
      </c>
      <c r="Z14" s="87">
        <v>1.23E-66</v>
      </c>
      <c r="AA14" s="84"/>
    </row>
    <row r="15" spans="1:27" x14ac:dyDescent="0.2">
      <c r="A15" s="84"/>
      <c r="B15" s="84"/>
      <c r="C15" s="84"/>
      <c r="D15" s="84"/>
      <c r="E15" s="84"/>
      <c r="F15" s="84"/>
      <c r="G15" s="84" t="s">
        <v>223</v>
      </c>
      <c r="H15" s="84">
        <v>9</v>
      </c>
      <c r="I15" s="84">
        <v>0.44500000000000001</v>
      </c>
      <c r="J15" s="84">
        <v>-0.57199999999999995</v>
      </c>
      <c r="K15" s="84">
        <v>-1.444</v>
      </c>
      <c r="L15" s="84">
        <v>0.3</v>
      </c>
      <c r="M15" s="84">
        <v>0.56399999999999995</v>
      </c>
      <c r="N15" s="84">
        <v>0.23599999999999999</v>
      </c>
      <c r="O15" s="84">
        <v>1.349</v>
      </c>
      <c r="P15" s="84">
        <v>0.23</v>
      </c>
      <c r="Q15" s="84" t="s">
        <v>16</v>
      </c>
      <c r="R15" s="84" t="s">
        <v>16</v>
      </c>
      <c r="S15" s="85" t="s">
        <v>16</v>
      </c>
      <c r="T15" s="84">
        <v>0.01</v>
      </c>
      <c r="U15" s="84">
        <v>0.04</v>
      </c>
      <c r="V15" s="84">
        <v>0.78</v>
      </c>
      <c r="W15" s="87">
        <v>1.81E-3</v>
      </c>
      <c r="X15" s="87">
        <v>2.6800000000000001E-5</v>
      </c>
      <c r="Y15" s="84" t="b">
        <v>1</v>
      </c>
      <c r="Z15" s="87">
        <v>1.23E-66</v>
      </c>
      <c r="AA15" s="84"/>
    </row>
    <row r="16" spans="1:27" x14ac:dyDescent="0.2">
      <c r="A16" s="84" t="s">
        <v>389</v>
      </c>
      <c r="B16" s="84" t="s">
        <v>146</v>
      </c>
      <c r="C16" s="84" t="s">
        <v>397</v>
      </c>
      <c r="D16" s="84" t="s">
        <v>399</v>
      </c>
      <c r="E16" s="84" t="s">
        <v>340</v>
      </c>
      <c r="F16" s="84" t="s">
        <v>478</v>
      </c>
      <c r="G16" s="84" t="s">
        <v>200</v>
      </c>
      <c r="H16" s="84">
        <v>5</v>
      </c>
      <c r="I16" s="84">
        <v>0.88200000000000001</v>
      </c>
      <c r="J16" s="84">
        <v>-1.105</v>
      </c>
      <c r="K16" s="84">
        <v>-2.8340000000000001</v>
      </c>
      <c r="L16" s="84">
        <v>0.623</v>
      </c>
      <c r="M16" s="84">
        <v>0.33100000000000002</v>
      </c>
      <c r="N16" s="84">
        <v>5.8999999999999997E-2</v>
      </c>
      <c r="O16" s="84">
        <v>1.865</v>
      </c>
      <c r="P16" s="84">
        <v>0.21</v>
      </c>
      <c r="Q16" s="84">
        <v>6.56</v>
      </c>
      <c r="R16" s="84">
        <v>4</v>
      </c>
      <c r="S16" s="85">
        <v>0.16077111599999999</v>
      </c>
      <c r="T16" s="84">
        <v>0.1</v>
      </c>
      <c r="U16" s="84">
        <v>0.08</v>
      </c>
      <c r="V16" s="84">
        <v>0.31</v>
      </c>
      <c r="W16" s="87">
        <v>1.1299999999999999E-3</v>
      </c>
      <c r="X16" s="87">
        <v>2.1399999999999998E-5</v>
      </c>
      <c r="Y16" s="84" t="b">
        <v>1</v>
      </c>
      <c r="Z16" s="87">
        <v>2.23E-36</v>
      </c>
      <c r="AA16" s="84" t="s">
        <v>400</v>
      </c>
    </row>
    <row r="17" spans="1:27" x14ac:dyDescent="0.2">
      <c r="A17" s="84"/>
      <c r="B17" s="84"/>
      <c r="C17" s="84"/>
      <c r="D17" s="84"/>
      <c r="E17" s="84"/>
      <c r="F17" s="84"/>
      <c r="G17" s="84" t="s">
        <v>201</v>
      </c>
      <c r="H17" s="84">
        <v>5</v>
      </c>
      <c r="I17" s="84">
        <v>2.9089999999999998</v>
      </c>
      <c r="J17" s="84">
        <v>2.3210000000000002</v>
      </c>
      <c r="K17" s="84">
        <v>-3.3809999999999998</v>
      </c>
      <c r="L17" s="84">
        <v>8.0229999999999997</v>
      </c>
      <c r="M17" s="84">
        <v>10.189</v>
      </c>
      <c r="N17" s="84">
        <v>3.4000000000000002E-2</v>
      </c>
      <c r="O17" s="84">
        <v>3050.942</v>
      </c>
      <c r="P17" s="84">
        <v>0.48</v>
      </c>
      <c r="Q17" s="84">
        <v>4.37</v>
      </c>
      <c r="R17" s="84">
        <v>3</v>
      </c>
      <c r="S17" s="85">
        <v>0.22454413100000001</v>
      </c>
      <c r="T17" s="84">
        <v>0.1</v>
      </c>
      <c r="U17" s="84">
        <v>0.08</v>
      </c>
      <c r="V17" s="84">
        <v>0.31</v>
      </c>
      <c r="W17" s="87">
        <v>1.1299999999999999E-3</v>
      </c>
      <c r="X17" s="87">
        <v>2.1399999999999998E-5</v>
      </c>
      <c r="Y17" s="84" t="b">
        <v>1</v>
      </c>
      <c r="Z17" s="87">
        <v>2.23E-36</v>
      </c>
      <c r="AA17" s="84"/>
    </row>
    <row r="18" spans="1:27" x14ac:dyDescent="0.2">
      <c r="A18" s="84"/>
      <c r="B18" s="84"/>
      <c r="C18" s="84"/>
      <c r="D18" s="84"/>
      <c r="E18" s="84"/>
      <c r="F18" s="84"/>
      <c r="G18" s="84" t="s">
        <v>216</v>
      </c>
      <c r="H18" s="84">
        <v>5</v>
      </c>
      <c r="I18" s="84">
        <v>1.573</v>
      </c>
      <c r="J18" s="84">
        <v>-2.2869999999999999</v>
      </c>
      <c r="K18" s="84">
        <v>-5.37</v>
      </c>
      <c r="L18" s="84">
        <v>0.79500000000000004</v>
      </c>
      <c r="M18" s="84">
        <v>0.10199999999999999</v>
      </c>
      <c r="N18" s="84">
        <v>5.0000000000000001E-3</v>
      </c>
      <c r="O18" s="84">
        <v>2.2149999999999999</v>
      </c>
      <c r="P18" s="84">
        <v>0.22</v>
      </c>
      <c r="Q18" s="84" t="s">
        <v>16</v>
      </c>
      <c r="R18" s="84" t="s">
        <v>16</v>
      </c>
      <c r="S18" s="85" t="s">
        <v>16</v>
      </c>
      <c r="T18" s="84">
        <v>0.1</v>
      </c>
      <c r="U18" s="84">
        <v>0.08</v>
      </c>
      <c r="V18" s="84">
        <v>0.31</v>
      </c>
      <c r="W18" s="87">
        <v>1.1299999999999999E-3</v>
      </c>
      <c r="X18" s="87">
        <v>2.1399999999999998E-5</v>
      </c>
      <c r="Y18" s="84" t="b">
        <v>1</v>
      </c>
      <c r="Z18" s="87">
        <v>2.23E-36</v>
      </c>
      <c r="AA18" s="84"/>
    </row>
    <row r="19" spans="1:27" x14ac:dyDescent="0.2">
      <c r="A19" s="84"/>
      <c r="B19" s="84"/>
      <c r="C19" s="84"/>
      <c r="D19" s="84"/>
      <c r="E19" s="84"/>
      <c r="F19" s="84"/>
      <c r="G19" s="84" t="s">
        <v>203</v>
      </c>
      <c r="H19" s="84">
        <v>5</v>
      </c>
      <c r="I19" s="84">
        <v>0.98199999999999998</v>
      </c>
      <c r="J19" s="84">
        <v>-1.966</v>
      </c>
      <c r="K19" s="84">
        <v>-3.89</v>
      </c>
      <c r="L19" s="84">
        <v>-4.1000000000000002E-2</v>
      </c>
      <c r="M19" s="84">
        <v>0.14000000000000001</v>
      </c>
      <c r="N19" s="84">
        <v>0.02</v>
      </c>
      <c r="O19" s="84">
        <v>0.95899999999999996</v>
      </c>
      <c r="P19" s="84">
        <v>0.05</v>
      </c>
      <c r="Q19" s="84" t="s">
        <v>16</v>
      </c>
      <c r="R19" s="84" t="s">
        <v>16</v>
      </c>
      <c r="S19" s="85" t="s">
        <v>16</v>
      </c>
      <c r="T19" s="84">
        <v>0.1</v>
      </c>
      <c r="U19" s="84">
        <v>0.08</v>
      </c>
      <c r="V19" s="84">
        <v>0.31</v>
      </c>
      <c r="W19" s="87">
        <v>1.1299999999999999E-3</v>
      </c>
      <c r="X19" s="87">
        <v>2.1399999999999998E-5</v>
      </c>
      <c r="Y19" s="84" t="b">
        <v>1</v>
      </c>
      <c r="Z19" s="87">
        <v>2.23E-36</v>
      </c>
      <c r="AA19" s="84"/>
    </row>
    <row r="20" spans="1:27" x14ac:dyDescent="0.2">
      <c r="A20" s="84"/>
      <c r="B20" s="84"/>
      <c r="C20" s="84"/>
      <c r="D20" s="84"/>
      <c r="E20" s="84"/>
      <c r="F20" s="84"/>
      <c r="G20" s="84" t="s">
        <v>223</v>
      </c>
      <c r="H20" s="84">
        <v>5</v>
      </c>
      <c r="I20" s="84">
        <v>2.0710000000000002</v>
      </c>
      <c r="J20" s="84">
        <v>1.135</v>
      </c>
      <c r="K20" s="84">
        <v>-2.923</v>
      </c>
      <c r="L20" s="84">
        <v>5.1929999999999996</v>
      </c>
      <c r="M20" s="84">
        <v>3.1110000000000002</v>
      </c>
      <c r="N20" s="84">
        <v>5.3999999999999999E-2</v>
      </c>
      <c r="O20" s="84">
        <v>180.065</v>
      </c>
      <c r="P20" s="84">
        <v>0.61</v>
      </c>
      <c r="Q20" s="84" t="s">
        <v>16</v>
      </c>
      <c r="R20" s="84" t="s">
        <v>16</v>
      </c>
      <c r="S20" s="85" t="s">
        <v>16</v>
      </c>
      <c r="T20" s="84">
        <v>0.1</v>
      </c>
      <c r="U20" s="84">
        <v>0.08</v>
      </c>
      <c r="V20" s="84">
        <v>0.31</v>
      </c>
      <c r="W20" s="87">
        <v>1.1299999999999999E-3</v>
      </c>
      <c r="X20" s="87">
        <v>2.1399999999999998E-5</v>
      </c>
      <c r="Y20" s="84" t="b">
        <v>1</v>
      </c>
      <c r="Z20" s="87">
        <v>2.23E-36</v>
      </c>
      <c r="AA20" s="84"/>
    </row>
    <row r="21" spans="1:27" x14ac:dyDescent="0.2">
      <c r="A21" s="84" t="s">
        <v>389</v>
      </c>
      <c r="B21" s="84" t="s">
        <v>146</v>
      </c>
      <c r="C21" s="84" t="s">
        <v>397</v>
      </c>
      <c r="D21" s="84" t="s">
        <v>396</v>
      </c>
      <c r="E21" s="84" t="s">
        <v>33</v>
      </c>
      <c r="F21" s="84" t="s">
        <v>478</v>
      </c>
      <c r="G21" s="84" t="s">
        <v>200</v>
      </c>
      <c r="H21" s="84">
        <v>4</v>
      </c>
      <c r="I21" s="84">
        <v>1.21</v>
      </c>
      <c r="J21" s="84">
        <v>0.58199999999999996</v>
      </c>
      <c r="K21" s="84">
        <v>-1.79</v>
      </c>
      <c r="L21" s="84">
        <v>2.9540000000000002</v>
      </c>
      <c r="M21" s="84">
        <v>1.7889999999999999</v>
      </c>
      <c r="N21" s="84">
        <v>0.16700000000000001</v>
      </c>
      <c r="O21" s="84">
        <v>19.183</v>
      </c>
      <c r="P21" s="84">
        <v>0.63</v>
      </c>
      <c r="Q21" s="84">
        <v>1.33</v>
      </c>
      <c r="R21" s="84">
        <v>3</v>
      </c>
      <c r="S21" s="85">
        <v>0.72104539700000003</v>
      </c>
      <c r="T21" s="84">
        <v>-0.01</v>
      </c>
      <c r="U21" s="84">
        <v>0.22</v>
      </c>
      <c r="V21" s="84">
        <v>0.98</v>
      </c>
      <c r="W21" s="87">
        <v>6.38E-4</v>
      </c>
      <c r="X21" s="87">
        <v>3.6600000000000001E-6</v>
      </c>
      <c r="Y21" s="84" t="b">
        <v>1</v>
      </c>
      <c r="Z21" s="87">
        <v>2.0300000000000001E-24</v>
      </c>
      <c r="AA21" s="84" t="s">
        <v>453</v>
      </c>
    </row>
    <row r="22" spans="1:27" x14ac:dyDescent="0.2">
      <c r="A22" s="84"/>
      <c r="B22" s="84"/>
      <c r="C22" s="84"/>
      <c r="D22" s="84"/>
      <c r="E22" s="84"/>
      <c r="F22" s="84"/>
      <c r="G22" s="84" t="s">
        <v>201</v>
      </c>
      <c r="H22" s="84">
        <v>4</v>
      </c>
      <c r="I22" s="84">
        <v>8.9209999999999994</v>
      </c>
      <c r="J22" s="84">
        <v>0.27400000000000002</v>
      </c>
      <c r="K22" s="84">
        <v>-17.210999999999999</v>
      </c>
      <c r="L22" s="84">
        <v>17.759</v>
      </c>
      <c r="M22" s="84">
        <v>1.3149999999999999</v>
      </c>
      <c r="N22" s="84">
        <v>0</v>
      </c>
      <c r="O22" s="84">
        <v>51623700.689999998</v>
      </c>
      <c r="P22" s="84">
        <v>0.98</v>
      </c>
      <c r="Q22" s="84">
        <v>1.33</v>
      </c>
      <c r="R22" s="84">
        <v>2</v>
      </c>
      <c r="S22" s="85">
        <v>0.51352422900000005</v>
      </c>
      <c r="T22" s="84">
        <v>-0.01</v>
      </c>
      <c r="U22" s="84">
        <v>0.22</v>
      </c>
      <c r="V22" s="84">
        <v>0.98</v>
      </c>
      <c r="W22" s="87">
        <v>6.38E-4</v>
      </c>
      <c r="X22" s="87">
        <v>3.6600000000000001E-6</v>
      </c>
      <c r="Y22" s="84" t="b">
        <v>1</v>
      </c>
      <c r="Z22" s="87">
        <v>2.0300000000000001E-24</v>
      </c>
      <c r="AA22" s="84"/>
    </row>
    <row r="23" spans="1:27" x14ac:dyDescent="0.2">
      <c r="A23" s="84"/>
      <c r="B23" s="84"/>
      <c r="C23" s="84"/>
      <c r="D23" s="84"/>
      <c r="E23" s="84"/>
      <c r="F23" s="84"/>
      <c r="G23" s="84" t="s">
        <v>216</v>
      </c>
      <c r="H23" s="84">
        <v>4</v>
      </c>
      <c r="I23" s="84">
        <v>1.984</v>
      </c>
      <c r="J23" s="84">
        <v>0.36099999999999999</v>
      </c>
      <c r="K23" s="84">
        <v>-3.5270000000000001</v>
      </c>
      <c r="L23" s="84">
        <v>4.2489999999999997</v>
      </c>
      <c r="M23" s="84">
        <v>1.4350000000000001</v>
      </c>
      <c r="N23" s="84">
        <v>2.9000000000000001E-2</v>
      </c>
      <c r="O23" s="84">
        <v>70.058999999999997</v>
      </c>
      <c r="P23" s="84">
        <v>0.87</v>
      </c>
      <c r="Q23" s="84" t="s">
        <v>16</v>
      </c>
      <c r="R23" s="84" t="s">
        <v>16</v>
      </c>
      <c r="S23" s="85" t="s">
        <v>16</v>
      </c>
      <c r="T23" s="84">
        <v>-0.01</v>
      </c>
      <c r="U23" s="84">
        <v>0.22</v>
      </c>
      <c r="V23" s="84">
        <v>0.98</v>
      </c>
      <c r="W23" s="87">
        <v>6.38E-4</v>
      </c>
      <c r="X23" s="87">
        <v>3.6600000000000001E-6</v>
      </c>
      <c r="Y23" s="84" t="b">
        <v>1</v>
      </c>
      <c r="Z23" s="87">
        <v>2.0300000000000001E-24</v>
      </c>
      <c r="AA23" s="84"/>
    </row>
    <row r="24" spans="1:27" x14ac:dyDescent="0.2">
      <c r="A24" s="84"/>
      <c r="B24" s="84"/>
      <c r="C24" s="84"/>
      <c r="D24" s="84"/>
      <c r="E24" s="84"/>
      <c r="F24" s="84"/>
      <c r="G24" s="84" t="s">
        <v>203</v>
      </c>
      <c r="H24" s="84">
        <v>4</v>
      </c>
      <c r="I24" s="84">
        <v>1.335</v>
      </c>
      <c r="J24" s="84">
        <v>6.2E-2</v>
      </c>
      <c r="K24" s="84">
        <v>-2.5550000000000002</v>
      </c>
      <c r="L24" s="84">
        <v>2.6789999999999998</v>
      </c>
      <c r="M24" s="84">
        <v>1.0640000000000001</v>
      </c>
      <c r="N24" s="84">
        <v>7.8E-2</v>
      </c>
      <c r="O24" s="84">
        <v>14.57</v>
      </c>
      <c r="P24" s="84">
        <v>0.96</v>
      </c>
      <c r="Q24" s="84" t="s">
        <v>16</v>
      </c>
      <c r="R24" s="84" t="s">
        <v>16</v>
      </c>
      <c r="S24" s="85" t="s">
        <v>16</v>
      </c>
      <c r="T24" s="84">
        <v>-0.01</v>
      </c>
      <c r="U24" s="84">
        <v>0.22</v>
      </c>
      <c r="V24" s="84">
        <v>0.98</v>
      </c>
      <c r="W24" s="87">
        <v>6.38E-4</v>
      </c>
      <c r="X24" s="87">
        <v>3.6600000000000001E-6</v>
      </c>
      <c r="Y24" s="84" t="b">
        <v>1</v>
      </c>
      <c r="Z24" s="87">
        <v>2.0300000000000001E-24</v>
      </c>
      <c r="AA24" s="84"/>
    </row>
    <row r="25" spans="1:27" x14ac:dyDescent="0.2">
      <c r="A25" s="84"/>
      <c r="B25" s="84"/>
      <c r="C25" s="84"/>
      <c r="D25" s="84"/>
      <c r="E25" s="84"/>
      <c r="F25" s="84"/>
      <c r="G25" s="84" t="s">
        <v>223</v>
      </c>
      <c r="H25" s="84">
        <v>4</v>
      </c>
      <c r="I25" s="84">
        <v>1.4890000000000001</v>
      </c>
      <c r="J25" s="84">
        <v>0.02</v>
      </c>
      <c r="K25" s="84">
        <v>-2.899</v>
      </c>
      <c r="L25" s="84">
        <v>2.9390000000000001</v>
      </c>
      <c r="M25" s="84">
        <v>1.02</v>
      </c>
      <c r="N25" s="84">
        <v>5.5E-2</v>
      </c>
      <c r="O25" s="84">
        <v>18.902000000000001</v>
      </c>
      <c r="P25" s="84">
        <v>0.99</v>
      </c>
      <c r="Q25" s="84" t="s">
        <v>16</v>
      </c>
      <c r="R25" s="84" t="s">
        <v>16</v>
      </c>
      <c r="S25" s="85" t="s">
        <v>16</v>
      </c>
      <c r="T25" s="84">
        <v>-0.01</v>
      </c>
      <c r="U25" s="84">
        <v>0.22</v>
      </c>
      <c r="V25" s="84">
        <v>0.98</v>
      </c>
      <c r="W25" s="87">
        <v>6.38E-4</v>
      </c>
      <c r="X25" s="87">
        <v>3.6600000000000001E-6</v>
      </c>
      <c r="Y25" s="84" t="b">
        <v>1</v>
      </c>
      <c r="Z25" s="87">
        <v>2.0300000000000001E-24</v>
      </c>
      <c r="AA25" s="84"/>
    </row>
    <row r="26" spans="1:27" x14ac:dyDescent="0.2">
      <c r="A26" s="84" t="s">
        <v>389</v>
      </c>
      <c r="B26" s="84" t="s">
        <v>535</v>
      </c>
      <c r="C26" s="84" t="s">
        <v>392</v>
      </c>
      <c r="D26" s="84" t="s">
        <v>536</v>
      </c>
      <c r="E26" s="84" t="s">
        <v>391</v>
      </c>
      <c r="F26" s="84" t="s">
        <v>478</v>
      </c>
      <c r="G26" s="84" t="s">
        <v>200</v>
      </c>
      <c r="H26" s="84">
        <v>6</v>
      </c>
      <c r="I26" s="84">
        <v>1.3660000000000001</v>
      </c>
      <c r="J26" s="84">
        <v>-1.377</v>
      </c>
      <c r="K26" s="84">
        <v>-4.0540000000000003</v>
      </c>
      <c r="L26" s="84">
        <v>1.3009999999999999</v>
      </c>
      <c r="M26" s="84">
        <v>0.252</v>
      </c>
      <c r="N26" s="84">
        <v>1.7000000000000001E-2</v>
      </c>
      <c r="O26" s="84">
        <v>3.6720000000000002</v>
      </c>
      <c r="P26" s="84">
        <v>0.31</v>
      </c>
      <c r="Q26" s="84">
        <v>8.6</v>
      </c>
      <c r="R26" s="84">
        <v>5</v>
      </c>
      <c r="S26" s="85">
        <v>0.12623965000000001</v>
      </c>
      <c r="T26" s="84">
        <v>7.0000000000000007E-2</v>
      </c>
      <c r="U26" s="84">
        <v>0.04</v>
      </c>
      <c r="V26" s="84">
        <v>0.18</v>
      </c>
      <c r="W26" s="87">
        <v>6.0300000000000002E-4</v>
      </c>
      <c r="X26" s="87">
        <v>2.4199999999999999E-5</v>
      </c>
      <c r="Y26" s="84" t="b">
        <v>1</v>
      </c>
      <c r="Z26" s="87">
        <v>2.6899999999999998E-23</v>
      </c>
      <c r="AA26" s="84" t="s">
        <v>421</v>
      </c>
    </row>
    <row r="27" spans="1:27" x14ac:dyDescent="0.2">
      <c r="A27" s="84"/>
      <c r="B27" s="84"/>
      <c r="C27" s="84"/>
      <c r="D27" s="84"/>
      <c r="E27" s="84"/>
      <c r="F27" s="84"/>
      <c r="G27" s="84" t="s">
        <v>201</v>
      </c>
      <c r="H27" s="84">
        <v>6</v>
      </c>
      <c r="I27" s="84">
        <v>2.2549999999999999</v>
      </c>
      <c r="J27" s="84">
        <v>1.7430000000000001</v>
      </c>
      <c r="K27" s="84">
        <v>-2.677</v>
      </c>
      <c r="L27" s="84">
        <v>6.1630000000000003</v>
      </c>
      <c r="M27" s="84">
        <v>5.7140000000000004</v>
      </c>
      <c r="N27" s="84">
        <v>6.9000000000000006E-2</v>
      </c>
      <c r="O27" s="84">
        <v>474.68</v>
      </c>
      <c r="P27" s="84">
        <v>0.48</v>
      </c>
      <c r="Q27" s="84">
        <v>5.18</v>
      </c>
      <c r="R27" s="84">
        <v>4</v>
      </c>
      <c r="S27" s="85">
        <v>0.26971849399999998</v>
      </c>
      <c r="T27" s="84">
        <v>7.0000000000000007E-2</v>
      </c>
      <c r="U27" s="84">
        <v>0.04</v>
      </c>
      <c r="V27" s="84">
        <v>0.18</v>
      </c>
      <c r="W27" s="87">
        <v>6.0300000000000002E-4</v>
      </c>
      <c r="X27" s="87">
        <v>2.4199999999999999E-5</v>
      </c>
      <c r="Y27" s="84" t="b">
        <v>1</v>
      </c>
      <c r="Z27" s="87">
        <v>2.6899999999999998E-23</v>
      </c>
      <c r="AA27" s="84"/>
    </row>
    <row r="28" spans="1:27" x14ac:dyDescent="0.2">
      <c r="A28" s="84"/>
      <c r="B28" s="84"/>
      <c r="C28" s="84"/>
      <c r="D28" s="84"/>
      <c r="E28" s="84"/>
      <c r="F28" s="84"/>
      <c r="G28" s="84" t="s">
        <v>216</v>
      </c>
      <c r="H28" s="84">
        <v>6</v>
      </c>
      <c r="I28" s="84">
        <v>1.776</v>
      </c>
      <c r="J28" s="84">
        <v>0.29199999999999998</v>
      </c>
      <c r="K28" s="84">
        <v>-3.19</v>
      </c>
      <c r="L28" s="84">
        <v>3.7730000000000001</v>
      </c>
      <c r="M28" s="84">
        <v>1.339</v>
      </c>
      <c r="N28" s="84">
        <v>4.1000000000000002E-2</v>
      </c>
      <c r="O28" s="84">
        <v>43.515999999999998</v>
      </c>
      <c r="P28" s="84">
        <v>0.88</v>
      </c>
      <c r="Q28" s="84" t="s">
        <v>16</v>
      </c>
      <c r="R28" s="84" t="s">
        <v>16</v>
      </c>
      <c r="S28" s="85" t="s">
        <v>16</v>
      </c>
      <c r="T28" s="84">
        <v>7.0000000000000007E-2</v>
      </c>
      <c r="U28" s="84">
        <v>0.04</v>
      </c>
      <c r="V28" s="84">
        <v>0.18</v>
      </c>
      <c r="W28" s="87">
        <v>6.0300000000000002E-4</v>
      </c>
      <c r="X28" s="87">
        <v>2.4199999999999999E-5</v>
      </c>
      <c r="Y28" s="84" t="b">
        <v>1</v>
      </c>
      <c r="Z28" s="87">
        <v>2.6899999999999998E-23</v>
      </c>
      <c r="AA28" s="84"/>
    </row>
    <row r="29" spans="1:27" x14ac:dyDescent="0.2">
      <c r="A29" s="84"/>
      <c r="B29" s="84"/>
      <c r="C29" s="84"/>
      <c r="D29" s="84"/>
      <c r="E29" s="84"/>
      <c r="F29" s="84"/>
      <c r="G29" s="84" t="s">
        <v>203</v>
      </c>
      <c r="H29" s="84">
        <v>6</v>
      </c>
      <c r="I29" s="84">
        <v>1.1830000000000001</v>
      </c>
      <c r="J29" s="84">
        <v>-0.56599999999999995</v>
      </c>
      <c r="K29" s="84">
        <v>-2.8849999999999998</v>
      </c>
      <c r="L29" s="84">
        <v>1.7529999999999999</v>
      </c>
      <c r="M29" s="84">
        <v>0.56799999999999995</v>
      </c>
      <c r="N29" s="84">
        <v>5.6000000000000001E-2</v>
      </c>
      <c r="O29" s="84">
        <v>5.774</v>
      </c>
      <c r="P29" s="84">
        <v>0.63</v>
      </c>
      <c r="Q29" s="84" t="s">
        <v>16</v>
      </c>
      <c r="R29" s="84" t="s">
        <v>16</v>
      </c>
      <c r="S29" s="85" t="s">
        <v>16</v>
      </c>
      <c r="T29" s="84">
        <v>7.0000000000000007E-2</v>
      </c>
      <c r="U29" s="84">
        <v>0.04</v>
      </c>
      <c r="V29" s="84">
        <v>0.18</v>
      </c>
      <c r="W29" s="87">
        <v>6.0300000000000002E-4</v>
      </c>
      <c r="X29" s="87">
        <v>2.4199999999999999E-5</v>
      </c>
      <c r="Y29" s="84" t="b">
        <v>1</v>
      </c>
      <c r="Z29" s="87">
        <v>2.6899999999999998E-23</v>
      </c>
      <c r="AA29" s="84"/>
    </row>
    <row r="30" spans="1:27" x14ac:dyDescent="0.2">
      <c r="A30" s="84"/>
      <c r="B30" s="84"/>
      <c r="C30" s="84"/>
      <c r="D30" s="84"/>
      <c r="E30" s="84"/>
      <c r="F30" s="84"/>
      <c r="G30" s="84" t="s">
        <v>223</v>
      </c>
      <c r="H30" s="84">
        <v>6</v>
      </c>
      <c r="I30" s="84">
        <v>1.276</v>
      </c>
      <c r="J30" s="84">
        <v>-0.41599999999999998</v>
      </c>
      <c r="K30" s="84">
        <v>-2.9169999999999998</v>
      </c>
      <c r="L30" s="84">
        <v>2.0859999999999999</v>
      </c>
      <c r="M30" s="84">
        <v>0.66</v>
      </c>
      <c r="N30" s="84">
        <v>5.3999999999999999E-2</v>
      </c>
      <c r="O30" s="84">
        <v>8.0489999999999995</v>
      </c>
      <c r="P30" s="84">
        <v>0.76</v>
      </c>
      <c r="Q30" s="84" t="s">
        <v>16</v>
      </c>
      <c r="R30" s="84" t="s">
        <v>16</v>
      </c>
      <c r="S30" s="85" t="s">
        <v>16</v>
      </c>
      <c r="T30" s="84">
        <v>7.0000000000000007E-2</v>
      </c>
      <c r="U30" s="84">
        <v>0.04</v>
      </c>
      <c r="V30" s="84">
        <v>0.18</v>
      </c>
      <c r="W30" s="87">
        <v>6.0300000000000002E-4</v>
      </c>
      <c r="X30" s="87">
        <v>2.4199999999999999E-5</v>
      </c>
      <c r="Y30" s="84" t="b">
        <v>1</v>
      </c>
      <c r="Z30" s="87">
        <v>2.6899999999999998E-23</v>
      </c>
      <c r="AA30" s="84"/>
    </row>
    <row r="31" spans="1:27" x14ac:dyDescent="0.2">
      <c r="A31" s="84" t="s">
        <v>389</v>
      </c>
      <c r="B31" s="84" t="s">
        <v>535</v>
      </c>
      <c r="C31" s="84" t="s">
        <v>392</v>
      </c>
      <c r="D31" s="84" t="s">
        <v>537</v>
      </c>
      <c r="E31" s="84" t="s">
        <v>340</v>
      </c>
      <c r="F31" s="84" t="s">
        <v>478</v>
      </c>
      <c r="G31" s="84" t="s">
        <v>200</v>
      </c>
      <c r="H31" s="84">
        <v>18</v>
      </c>
      <c r="I31" s="84">
        <v>0.38200000000000001</v>
      </c>
      <c r="J31" s="84">
        <v>-1.3160000000000001</v>
      </c>
      <c r="K31" s="84">
        <v>-2.0640000000000001</v>
      </c>
      <c r="L31" s="84">
        <v>-0.56699999999999995</v>
      </c>
      <c r="M31" s="84">
        <v>0.26800000000000002</v>
      </c>
      <c r="N31" s="84">
        <v>0.127</v>
      </c>
      <c r="O31" s="84">
        <v>0.56699999999999995</v>
      </c>
      <c r="P31" s="84">
        <v>5.7600000000000001E-4</v>
      </c>
      <c r="Q31" s="84">
        <v>24.31</v>
      </c>
      <c r="R31" s="84">
        <v>17</v>
      </c>
      <c r="S31" s="85">
        <v>0.11123612200000001</v>
      </c>
      <c r="T31" s="84">
        <v>0.04</v>
      </c>
      <c r="U31" s="84">
        <v>0.03</v>
      </c>
      <c r="V31" s="84">
        <v>0.11</v>
      </c>
      <c r="W31" s="87">
        <v>3.1800000000000001E-3</v>
      </c>
      <c r="X31" s="84">
        <v>1.0579E-4</v>
      </c>
      <c r="Y31" s="84" t="b">
        <v>1</v>
      </c>
      <c r="Z31" s="87">
        <v>1.4899999999999999E-100</v>
      </c>
      <c r="AA31" s="84" t="s">
        <v>454</v>
      </c>
    </row>
    <row r="32" spans="1:27" x14ac:dyDescent="0.2">
      <c r="A32" s="84"/>
      <c r="B32" s="84"/>
      <c r="C32" s="84"/>
      <c r="D32" s="84"/>
      <c r="E32" s="84"/>
      <c r="F32" s="84"/>
      <c r="G32" s="84" t="s">
        <v>201</v>
      </c>
      <c r="H32" s="84">
        <v>18</v>
      </c>
      <c r="I32" s="84">
        <v>0.61699999999999999</v>
      </c>
      <c r="J32" s="84">
        <v>-0.47399999999999998</v>
      </c>
      <c r="K32" s="84">
        <v>-1.6830000000000001</v>
      </c>
      <c r="L32" s="84">
        <v>0.73599999999999999</v>
      </c>
      <c r="M32" s="84">
        <v>0.623</v>
      </c>
      <c r="N32" s="84">
        <v>0.186</v>
      </c>
      <c r="O32" s="84">
        <v>2.0880000000000001</v>
      </c>
      <c r="P32" s="84">
        <v>0.45</v>
      </c>
      <c r="Q32" s="84">
        <v>20.64</v>
      </c>
      <c r="R32" s="84">
        <v>16</v>
      </c>
      <c r="S32" s="85">
        <v>0.19275678500000001</v>
      </c>
      <c r="T32" s="84">
        <v>0.04</v>
      </c>
      <c r="U32" s="84">
        <v>0.03</v>
      </c>
      <c r="V32" s="84">
        <v>0.11</v>
      </c>
      <c r="W32" s="87">
        <v>3.1800000000000001E-3</v>
      </c>
      <c r="X32" s="84">
        <v>1.0579E-4</v>
      </c>
      <c r="Y32" s="84" t="b">
        <v>1</v>
      </c>
      <c r="Z32" s="87">
        <v>1.4899999999999999E-100</v>
      </c>
      <c r="AA32" s="84"/>
    </row>
    <row r="33" spans="1:27" x14ac:dyDescent="0.2">
      <c r="A33" s="84"/>
      <c r="B33" s="84"/>
      <c r="C33" s="84"/>
      <c r="D33" s="84"/>
      <c r="E33" s="84"/>
      <c r="F33" s="84"/>
      <c r="G33" s="84" t="s">
        <v>216</v>
      </c>
      <c r="H33" s="84">
        <v>18</v>
      </c>
      <c r="I33" s="84">
        <v>1.056</v>
      </c>
      <c r="J33" s="84">
        <v>-2.1909999999999998</v>
      </c>
      <c r="K33" s="84">
        <v>-4.26</v>
      </c>
      <c r="L33" s="84">
        <v>-0.121</v>
      </c>
      <c r="M33" s="84">
        <v>0.112</v>
      </c>
      <c r="N33" s="84">
        <v>1.4E-2</v>
      </c>
      <c r="O33" s="84">
        <v>0.88600000000000001</v>
      </c>
      <c r="P33" s="84">
        <v>0.05</v>
      </c>
      <c r="Q33" s="84" t="s">
        <v>16</v>
      </c>
      <c r="R33" s="84" t="s">
        <v>16</v>
      </c>
      <c r="S33" s="85" t="s">
        <v>16</v>
      </c>
      <c r="T33" s="84">
        <v>0.04</v>
      </c>
      <c r="U33" s="84">
        <v>0.03</v>
      </c>
      <c r="V33" s="84">
        <v>0.11</v>
      </c>
      <c r="W33" s="87">
        <v>3.1800000000000001E-3</v>
      </c>
      <c r="X33" s="84">
        <v>1.0579E-4</v>
      </c>
      <c r="Y33" s="84" t="b">
        <v>1</v>
      </c>
      <c r="Z33" s="87">
        <v>1.4899999999999999E-100</v>
      </c>
      <c r="AA33" s="84"/>
    </row>
    <row r="34" spans="1:27" x14ac:dyDescent="0.2">
      <c r="A34" s="84"/>
      <c r="B34" s="84"/>
      <c r="C34" s="84"/>
      <c r="D34" s="84"/>
      <c r="E34" s="84"/>
      <c r="F34" s="84"/>
      <c r="G34" s="84" t="s">
        <v>203</v>
      </c>
      <c r="H34" s="84">
        <v>18</v>
      </c>
      <c r="I34" s="84">
        <v>0.505</v>
      </c>
      <c r="J34" s="84">
        <v>-0.92500000000000004</v>
      </c>
      <c r="K34" s="84">
        <v>-1.915</v>
      </c>
      <c r="L34" s="84">
        <v>6.5000000000000002E-2</v>
      </c>
      <c r="M34" s="84">
        <v>0.39600000000000002</v>
      </c>
      <c r="N34" s="84">
        <v>0.14699999999999999</v>
      </c>
      <c r="O34" s="84">
        <v>1.0669999999999999</v>
      </c>
      <c r="P34" s="84">
        <v>7.0000000000000007E-2</v>
      </c>
      <c r="Q34" s="84" t="s">
        <v>16</v>
      </c>
      <c r="R34" s="84" t="s">
        <v>16</v>
      </c>
      <c r="S34" s="85" t="s">
        <v>16</v>
      </c>
      <c r="T34" s="84">
        <v>0.04</v>
      </c>
      <c r="U34" s="84">
        <v>0.03</v>
      </c>
      <c r="V34" s="84">
        <v>0.11</v>
      </c>
      <c r="W34" s="87">
        <v>3.1800000000000001E-3</v>
      </c>
      <c r="X34" s="84">
        <v>1.0579E-4</v>
      </c>
      <c r="Y34" s="84" t="b">
        <v>1</v>
      </c>
      <c r="Z34" s="87">
        <v>1.4899999999999999E-100</v>
      </c>
      <c r="AA34" s="84"/>
    </row>
    <row r="35" spans="1:27" x14ac:dyDescent="0.2">
      <c r="A35" s="84"/>
      <c r="B35" s="84"/>
      <c r="C35" s="84"/>
      <c r="D35" s="84"/>
      <c r="E35" s="84"/>
      <c r="F35" s="84"/>
      <c r="G35" s="84" t="s">
        <v>223</v>
      </c>
      <c r="H35" s="84">
        <v>18</v>
      </c>
      <c r="I35" s="84">
        <v>0.47799999999999998</v>
      </c>
      <c r="J35" s="84">
        <v>-0.70699999999999996</v>
      </c>
      <c r="K35" s="84">
        <v>-1.643</v>
      </c>
      <c r="L35" s="84">
        <v>0.23</v>
      </c>
      <c r="M35" s="84">
        <v>0.49299999999999999</v>
      </c>
      <c r="N35" s="84">
        <v>0.193</v>
      </c>
      <c r="O35" s="84">
        <v>1.258</v>
      </c>
      <c r="P35" s="84">
        <v>0.16</v>
      </c>
      <c r="Q35" s="84" t="s">
        <v>16</v>
      </c>
      <c r="R35" s="84" t="s">
        <v>16</v>
      </c>
      <c r="S35" s="85" t="s">
        <v>16</v>
      </c>
      <c r="T35" s="84">
        <v>0.04</v>
      </c>
      <c r="U35" s="84">
        <v>0.03</v>
      </c>
      <c r="V35" s="84">
        <v>0.11</v>
      </c>
      <c r="W35" s="87">
        <v>3.1800000000000001E-3</v>
      </c>
      <c r="X35" s="84">
        <v>1.0579E-4</v>
      </c>
      <c r="Y35" s="84" t="b">
        <v>1</v>
      </c>
      <c r="Z35" s="87">
        <v>1.4899999999999999E-100</v>
      </c>
      <c r="AA35" s="84"/>
    </row>
    <row r="36" spans="1:27" x14ac:dyDescent="0.2">
      <c r="A36" s="84" t="s">
        <v>389</v>
      </c>
      <c r="B36" s="84" t="s">
        <v>535</v>
      </c>
      <c r="C36" s="84" t="s">
        <v>397</v>
      </c>
      <c r="D36" s="84" t="s">
        <v>538</v>
      </c>
      <c r="E36" s="84" t="s">
        <v>340</v>
      </c>
      <c r="F36" s="84" t="s">
        <v>478</v>
      </c>
      <c r="G36" s="84" t="s">
        <v>200</v>
      </c>
      <c r="H36" s="84">
        <v>15</v>
      </c>
      <c r="I36" s="84">
        <v>0.44400000000000001</v>
      </c>
      <c r="J36" s="84">
        <v>-1.5309999999999999</v>
      </c>
      <c r="K36" s="84">
        <v>-2.4020000000000001</v>
      </c>
      <c r="L36" s="84">
        <v>-0.66</v>
      </c>
      <c r="M36" s="84">
        <v>0.216</v>
      </c>
      <c r="N36" s="84">
        <v>9.0999999999999998E-2</v>
      </c>
      <c r="O36" s="84">
        <v>0.51700000000000002</v>
      </c>
      <c r="P36" s="84">
        <v>5.6899999999999995E-4</v>
      </c>
      <c r="Q36" s="84">
        <v>13.62</v>
      </c>
      <c r="R36" s="84">
        <v>14</v>
      </c>
      <c r="S36" s="85">
        <v>0.478046376</v>
      </c>
      <c r="T36" s="84">
        <v>0.08</v>
      </c>
      <c r="U36" s="84">
        <v>0.05</v>
      </c>
      <c r="V36" s="84">
        <v>0.11</v>
      </c>
      <c r="W36" s="87">
        <v>2.7699999999999999E-3</v>
      </c>
      <c r="X36" s="87">
        <v>5.9700000000000001E-5</v>
      </c>
      <c r="Y36" s="84" t="b">
        <v>1</v>
      </c>
      <c r="Z36" s="87">
        <v>3.8199999999999997E-85</v>
      </c>
      <c r="AA36" s="84" t="s">
        <v>400</v>
      </c>
    </row>
    <row r="37" spans="1:27" x14ac:dyDescent="0.2">
      <c r="A37" s="84"/>
      <c r="B37" s="84"/>
      <c r="C37" s="84"/>
      <c r="D37" s="84"/>
      <c r="E37" s="84"/>
      <c r="F37" s="84"/>
      <c r="G37" s="84" t="s">
        <v>201</v>
      </c>
      <c r="H37" s="84">
        <v>15</v>
      </c>
      <c r="I37" s="84">
        <v>1.5269999999999999</v>
      </c>
      <c r="J37" s="84">
        <v>0.93899999999999995</v>
      </c>
      <c r="K37" s="84">
        <v>-2.0539999999999998</v>
      </c>
      <c r="L37" s="84">
        <v>3.931</v>
      </c>
      <c r="M37" s="84">
        <v>2.556</v>
      </c>
      <c r="N37" s="84">
        <v>0.128</v>
      </c>
      <c r="O37" s="84">
        <v>50.973999999999997</v>
      </c>
      <c r="P37" s="84">
        <v>0.55000000000000004</v>
      </c>
      <c r="Q37" s="84">
        <v>10.77</v>
      </c>
      <c r="R37" s="84">
        <v>13</v>
      </c>
      <c r="S37" s="85">
        <v>0.63032144300000004</v>
      </c>
      <c r="T37" s="84">
        <v>0.08</v>
      </c>
      <c r="U37" s="84">
        <v>0.05</v>
      </c>
      <c r="V37" s="84">
        <v>0.11</v>
      </c>
      <c r="W37" s="87">
        <v>2.7699999999999999E-3</v>
      </c>
      <c r="X37" s="87">
        <v>5.9700000000000001E-5</v>
      </c>
      <c r="Y37" s="84" t="b">
        <v>1</v>
      </c>
      <c r="Z37" s="87">
        <v>3.8199999999999997E-85</v>
      </c>
      <c r="AA37" s="84"/>
    </row>
    <row r="38" spans="1:27" x14ac:dyDescent="0.2">
      <c r="A38" s="84"/>
      <c r="B38" s="84"/>
      <c r="C38" s="84"/>
      <c r="D38" s="84"/>
      <c r="E38" s="84"/>
      <c r="F38" s="84"/>
      <c r="G38" s="84" t="s">
        <v>216</v>
      </c>
      <c r="H38" s="84">
        <v>15</v>
      </c>
      <c r="I38" s="84">
        <v>1.254</v>
      </c>
      <c r="J38" s="84">
        <v>-2.254</v>
      </c>
      <c r="K38" s="84">
        <v>-4.7130000000000001</v>
      </c>
      <c r="L38" s="84">
        <v>0.20399999999999999</v>
      </c>
      <c r="M38" s="84">
        <v>0.105</v>
      </c>
      <c r="N38" s="84">
        <v>8.9999999999999993E-3</v>
      </c>
      <c r="O38" s="84">
        <v>1.226</v>
      </c>
      <c r="P38" s="84">
        <v>0.09</v>
      </c>
      <c r="Q38" s="84" t="s">
        <v>16</v>
      </c>
      <c r="R38" s="84" t="s">
        <v>16</v>
      </c>
      <c r="S38" s="85" t="s">
        <v>16</v>
      </c>
      <c r="T38" s="84">
        <v>0.08</v>
      </c>
      <c r="U38" s="84">
        <v>0.05</v>
      </c>
      <c r="V38" s="84">
        <v>0.11</v>
      </c>
      <c r="W38" s="87">
        <v>2.7699999999999999E-3</v>
      </c>
      <c r="X38" s="87">
        <v>5.9700000000000001E-5</v>
      </c>
      <c r="Y38" s="84" t="b">
        <v>1</v>
      </c>
      <c r="Z38" s="87">
        <v>3.8199999999999997E-85</v>
      </c>
      <c r="AA38" s="84"/>
    </row>
    <row r="39" spans="1:27" x14ac:dyDescent="0.2">
      <c r="A39" s="84"/>
      <c r="B39" s="84"/>
      <c r="C39" s="84"/>
      <c r="D39" s="84"/>
      <c r="E39" s="84"/>
      <c r="F39" s="84"/>
      <c r="G39" s="84" t="s">
        <v>203</v>
      </c>
      <c r="H39" s="84">
        <v>15</v>
      </c>
      <c r="I39" s="84">
        <v>0.66800000000000004</v>
      </c>
      <c r="J39" s="84">
        <v>-1.73</v>
      </c>
      <c r="K39" s="84">
        <v>-3.04</v>
      </c>
      <c r="L39" s="84">
        <v>-0.42</v>
      </c>
      <c r="M39" s="84">
        <v>0.17699999999999999</v>
      </c>
      <c r="N39" s="84">
        <v>4.8000000000000001E-2</v>
      </c>
      <c r="O39" s="84">
        <v>0.65700000000000003</v>
      </c>
      <c r="P39" s="84">
        <v>9.5999999999999992E-3</v>
      </c>
      <c r="Q39" s="84" t="s">
        <v>16</v>
      </c>
      <c r="R39" s="84" t="s">
        <v>16</v>
      </c>
      <c r="S39" s="85" t="s">
        <v>16</v>
      </c>
      <c r="T39" s="84">
        <v>0.08</v>
      </c>
      <c r="U39" s="84">
        <v>0.05</v>
      </c>
      <c r="V39" s="84">
        <v>0.11</v>
      </c>
      <c r="W39" s="87">
        <v>2.7699999999999999E-3</v>
      </c>
      <c r="X39" s="87">
        <v>5.9700000000000001E-5</v>
      </c>
      <c r="Y39" s="84" t="b">
        <v>1</v>
      </c>
      <c r="Z39" s="87">
        <v>3.8199999999999997E-85</v>
      </c>
      <c r="AA39" s="84"/>
    </row>
    <row r="40" spans="1:27" x14ac:dyDescent="0.2">
      <c r="A40" s="84"/>
      <c r="B40" s="84"/>
      <c r="C40" s="84"/>
      <c r="D40" s="84"/>
      <c r="E40" s="84"/>
      <c r="F40" s="84"/>
      <c r="G40" s="84" t="s">
        <v>223</v>
      </c>
      <c r="H40" s="84">
        <v>15</v>
      </c>
      <c r="I40" s="84">
        <v>1.353</v>
      </c>
      <c r="J40" s="84">
        <v>-2.5739999999999998</v>
      </c>
      <c r="K40" s="84">
        <v>-5.2249999999999996</v>
      </c>
      <c r="L40" s="84">
        <v>7.6999999999999999E-2</v>
      </c>
      <c r="M40" s="84">
        <v>7.5999999999999998E-2</v>
      </c>
      <c r="N40" s="84">
        <v>5.0000000000000001E-3</v>
      </c>
      <c r="O40" s="84">
        <v>1.08</v>
      </c>
      <c r="P40" s="84">
        <v>0.08</v>
      </c>
      <c r="Q40" s="84" t="s">
        <v>16</v>
      </c>
      <c r="R40" s="84" t="s">
        <v>16</v>
      </c>
      <c r="S40" s="85" t="s">
        <v>16</v>
      </c>
      <c r="T40" s="84">
        <v>0.08</v>
      </c>
      <c r="U40" s="84">
        <v>0.05</v>
      </c>
      <c r="V40" s="84">
        <v>0.11</v>
      </c>
      <c r="W40" s="87">
        <v>2.7699999999999999E-3</v>
      </c>
      <c r="X40" s="87">
        <v>5.9700000000000001E-5</v>
      </c>
      <c r="Y40" s="84" t="b">
        <v>1</v>
      </c>
      <c r="Z40" s="87">
        <v>3.8199999999999997E-85</v>
      </c>
      <c r="AA40" s="84"/>
    </row>
    <row r="41" spans="1:27" x14ac:dyDescent="0.2">
      <c r="A41" s="84" t="s">
        <v>389</v>
      </c>
      <c r="B41" s="84" t="s">
        <v>535</v>
      </c>
      <c r="C41" s="84" t="s">
        <v>397</v>
      </c>
      <c r="D41" s="84" t="s">
        <v>539</v>
      </c>
      <c r="E41" s="84" t="s">
        <v>33</v>
      </c>
      <c r="F41" s="84" t="s">
        <v>478</v>
      </c>
      <c r="G41" s="84" t="s">
        <v>200</v>
      </c>
      <c r="H41" s="84">
        <v>7</v>
      </c>
      <c r="I41" s="84">
        <v>1.718</v>
      </c>
      <c r="J41" s="84">
        <v>-1.694</v>
      </c>
      <c r="K41" s="84">
        <v>-5.0599999999999996</v>
      </c>
      <c r="L41" s="84">
        <v>1.673</v>
      </c>
      <c r="M41" s="84">
        <v>0.184</v>
      </c>
      <c r="N41" s="84">
        <v>6.0000000000000001E-3</v>
      </c>
      <c r="O41" s="84">
        <v>5.3280000000000003</v>
      </c>
      <c r="P41" s="84">
        <v>0.32</v>
      </c>
      <c r="Q41" s="84">
        <v>17.52</v>
      </c>
      <c r="R41" s="84">
        <v>6</v>
      </c>
      <c r="S41" s="85">
        <v>7.5464629999999998E-3</v>
      </c>
      <c r="T41" s="84">
        <v>0.3</v>
      </c>
      <c r="U41" s="84">
        <v>0.09</v>
      </c>
      <c r="V41" s="84">
        <v>0.02</v>
      </c>
      <c r="W41" s="87">
        <v>9.2100000000000005E-4</v>
      </c>
      <c r="X41" s="87">
        <v>4.7599999999999998E-5</v>
      </c>
      <c r="Y41" s="84" t="b">
        <v>1</v>
      </c>
      <c r="Z41" s="87">
        <v>1.29E-24</v>
      </c>
      <c r="AA41" s="84" t="s">
        <v>424</v>
      </c>
    </row>
    <row r="42" spans="1:27" x14ac:dyDescent="0.2">
      <c r="A42" s="84"/>
      <c r="B42" s="84"/>
      <c r="C42" s="84"/>
      <c r="D42" s="84"/>
      <c r="E42" s="84"/>
      <c r="F42" s="84"/>
      <c r="G42" s="84" t="s">
        <v>201</v>
      </c>
      <c r="H42" s="84">
        <v>7</v>
      </c>
      <c r="I42" s="84">
        <v>4.1470000000000002</v>
      </c>
      <c r="J42" s="84">
        <v>11.872999999999999</v>
      </c>
      <c r="K42" s="84">
        <v>3.7450000000000001</v>
      </c>
      <c r="L42" s="84">
        <v>20.001000000000001</v>
      </c>
      <c r="M42" s="84">
        <v>143411.166</v>
      </c>
      <c r="N42" s="84">
        <v>42.33</v>
      </c>
      <c r="O42" s="84">
        <v>485867495.69999999</v>
      </c>
      <c r="P42" s="84">
        <v>0.04</v>
      </c>
      <c r="Q42" s="84">
        <v>5.34</v>
      </c>
      <c r="R42" s="84">
        <v>5</v>
      </c>
      <c r="S42" s="85">
        <v>0.37630280900000002</v>
      </c>
      <c r="T42" s="84">
        <v>0.3</v>
      </c>
      <c r="U42" s="84">
        <v>0.09</v>
      </c>
      <c r="V42" s="84">
        <v>0.02</v>
      </c>
      <c r="W42" s="87">
        <v>9.2100000000000005E-4</v>
      </c>
      <c r="X42" s="87">
        <v>4.7599999999999998E-5</v>
      </c>
      <c r="Y42" s="84" t="b">
        <v>1</v>
      </c>
      <c r="Z42" s="87">
        <v>1.29E-24</v>
      </c>
      <c r="AA42" s="84"/>
    </row>
    <row r="43" spans="1:27" x14ac:dyDescent="0.2">
      <c r="A43" s="84"/>
      <c r="B43" s="84"/>
      <c r="C43" s="84"/>
      <c r="D43" s="84"/>
      <c r="E43" s="84"/>
      <c r="F43" s="84"/>
      <c r="G43" s="84" t="s">
        <v>216</v>
      </c>
      <c r="H43" s="84">
        <v>7</v>
      </c>
      <c r="I43" s="84">
        <v>2.0049999999999999</v>
      </c>
      <c r="J43" s="84">
        <v>0.38800000000000001</v>
      </c>
      <c r="K43" s="84">
        <v>-3.5419999999999998</v>
      </c>
      <c r="L43" s="84">
        <v>4.3179999999999996</v>
      </c>
      <c r="M43" s="84">
        <v>1.474</v>
      </c>
      <c r="N43" s="84">
        <v>2.9000000000000001E-2</v>
      </c>
      <c r="O43" s="84">
        <v>75.05</v>
      </c>
      <c r="P43" s="84">
        <v>0.85</v>
      </c>
      <c r="Q43" s="84" t="s">
        <v>16</v>
      </c>
      <c r="R43" s="84" t="s">
        <v>16</v>
      </c>
      <c r="S43" s="85" t="s">
        <v>16</v>
      </c>
      <c r="T43" s="84">
        <v>0.3</v>
      </c>
      <c r="U43" s="84">
        <v>0.09</v>
      </c>
      <c r="V43" s="84">
        <v>0.02</v>
      </c>
      <c r="W43" s="87">
        <v>9.2100000000000005E-4</v>
      </c>
      <c r="X43" s="87">
        <v>4.7599999999999998E-5</v>
      </c>
      <c r="Y43" s="84" t="b">
        <v>1</v>
      </c>
      <c r="Z43" s="87">
        <v>1.29E-24</v>
      </c>
      <c r="AA43" s="84"/>
    </row>
    <row r="44" spans="1:27" x14ac:dyDescent="0.2">
      <c r="A44" s="84"/>
      <c r="B44" s="84"/>
      <c r="C44" s="84"/>
      <c r="D44" s="84"/>
      <c r="E44" s="84"/>
      <c r="F44" s="84"/>
      <c r="G44" s="84" t="s">
        <v>203</v>
      </c>
      <c r="H44" s="84">
        <v>7</v>
      </c>
      <c r="I44" s="84">
        <v>1.302</v>
      </c>
      <c r="J44" s="84">
        <v>-0.123</v>
      </c>
      <c r="K44" s="84">
        <v>-2.6749999999999998</v>
      </c>
      <c r="L44" s="84">
        <v>2.4300000000000002</v>
      </c>
      <c r="M44" s="84">
        <v>0.88400000000000001</v>
      </c>
      <c r="N44" s="84">
        <v>6.9000000000000006E-2</v>
      </c>
      <c r="O44" s="84">
        <v>11.355</v>
      </c>
      <c r="P44" s="84">
        <v>0.92</v>
      </c>
      <c r="Q44" s="84" t="s">
        <v>16</v>
      </c>
      <c r="R44" s="84" t="s">
        <v>16</v>
      </c>
      <c r="S44" s="85" t="s">
        <v>16</v>
      </c>
      <c r="T44" s="84">
        <v>0.3</v>
      </c>
      <c r="U44" s="84">
        <v>0.09</v>
      </c>
      <c r="V44" s="84">
        <v>0.02</v>
      </c>
      <c r="W44" s="87">
        <v>9.2100000000000005E-4</v>
      </c>
      <c r="X44" s="87">
        <v>4.7599999999999998E-5</v>
      </c>
      <c r="Y44" s="84" t="b">
        <v>1</v>
      </c>
      <c r="Z44" s="87">
        <v>1.29E-24</v>
      </c>
      <c r="AA44" s="84"/>
    </row>
    <row r="45" spans="1:27" x14ac:dyDescent="0.2">
      <c r="A45" s="84"/>
      <c r="B45" s="84"/>
      <c r="C45" s="84"/>
      <c r="D45" s="84"/>
      <c r="E45" s="84"/>
      <c r="F45" s="84"/>
      <c r="G45" s="84" t="s">
        <v>223</v>
      </c>
      <c r="H45" s="84">
        <v>7</v>
      </c>
      <c r="I45" s="84">
        <v>1.3149999999999999</v>
      </c>
      <c r="J45" s="84">
        <v>-0.22500000000000001</v>
      </c>
      <c r="K45" s="84">
        <v>-2.8029999999999999</v>
      </c>
      <c r="L45" s="84">
        <v>2.3530000000000002</v>
      </c>
      <c r="M45" s="84">
        <v>0.79900000000000004</v>
      </c>
      <c r="N45" s="84">
        <v>6.0999999999999999E-2</v>
      </c>
      <c r="O45" s="84">
        <v>10.516999999999999</v>
      </c>
      <c r="P45" s="84">
        <v>0.87</v>
      </c>
      <c r="Q45" s="84" t="s">
        <v>16</v>
      </c>
      <c r="R45" s="84" t="s">
        <v>16</v>
      </c>
      <c r="S45" s="85" t="s">
        <v>16</v>
      </c>
      <c r="T45" s="84">
        <v>0.3</v>
      </c>
      <c r="U45" s="84">
        <v>0.09</v>
      </c>
      <c r="V45" s="84">
        <v>0.02</v>
      </c>
      <c r="W45" s="87">
        <v>9.2100000000000005E-4</v>
      </c>
      <c r="X45" s="87">
        <v>4.7599999999999998E-5</v>
      </c>
      <c r="Y45" s="84" t="b">
        <v>1</v>
      </c>
      <c r="Z45" s="87">
        <v>1.29E-24</v>
      </c>
      <c r="AA45" s="84"/>
    </row>
    <row r="46" spans="1:27" x14ac:dyDescent="0.2">
      <c r="A46" s="84" t="s">
        <v>389</v>
      </c>
      <c r="B46" s="84" t="s">
        <v>167</v>
      </c>
      <c r="C46" s="84" t="s">
        <v>392</v>
      </c>
      <c r="D46" s="84" t="s">
        <v>430</v>
      </c>
      <c r="E46" s="84" t="s">
        <v>391</v>
      </c>
      <c r="F46" s="84" t="s">
        <v>478</v>
      </c>
      <c r="G46" s="84" t="s">
        <v>200</v>
      </c>
      <c r="H46" s="84">
        <v>2</v>
      </c>
      <c r="I46" s="84">
        <v>3.1190000000000002</v>
      </c>
      <c r="J46" s="84">
        <v>-9.8330000000000002</v>
      </c>
      <c r="K46" s="84">
        <v>-15.946</v>
      </c>
      <c r="L46" s="84">
        <v>-3.7210000000000001</v>
      </c>
      <c r="M46" s="84">
        <v>0</v>
      </c>
      <c r="N46" s="84">
        <v>0</v>
      </c>
      <c r="O46" s="84">
        <v>2.4E-2</v>
      </c>
      <c r="P46" s="84">
        <v>1.6000000000000001E-3</v>
      </c>
      <c r="Q46" s="84">
        <v>0.01</v>
      </c>
      <c r="R46" s="84">
        <v>1</v>
      </c>
      <c r="S46" s="85">
        <v>0.93084445599999999</v>
      </c>
      <c r="T46" s="84" t="s">
        <v>16</v>
      </c>
      <c r="U46" s="84" t="s">
        <v>16</v>
      </c>
      <c r="V46" s="84" t="s">
        <v>16</v>
      </c>
      <c r="W46" s="87">
        <v>7.9800000000000002E-5</v>
      </c>
      <c r="X46" s="87">
        <v>2.3300000000000001E-5</v>
      </c>
      <c r="Y46" s="84" t="b">
        <v>1</v>
      </c>
      <c r="Z46" s="84">
        <v>3.9995699000000003E-2</v>
      </c>
      <c r="AA46" s="84" t="s">
        <v>431</v>
      </c>
    </row>
    <row r="47" spans="1:27" x14ac:dyDescent="0.2">
      <c r="A47" s="84" t="s">
        <v>389</v>
      </c>
      <c r="B47" s="84" t="s">
        <v>167</v>
      </c>
      <c r="C47" s="84" t="s">
        <v>392</v>
      </c>
      <c r="D47" s="84" t="s">
        <v>432</v>
      </c>
      <c r="E47" s="84" t="s">
        <v>340</v>
      </c>
      <c r="F47" s="84" t="s">
        <v>478</v>
      </c>
      <c r="G47" s="84" t="s">
        <v>200</v>
      </c>
      <c r="H47" s="84">
        <v>9</v>
      </c>
      <c r="I47" s="84">
        <v>0.57799999999999996</v>
      </c>
      <c r="J47" s="84">
        <v>-2.8519999999999999</v>
      </c>
      <c r="K47" s="84">
        <v>-3.984</v>
      </c>
      <c r="L47" s="84">
        <v>-1.7190000000000001</v>
      </c>
      <c r="M47" s="84">
        <v>5.8000000000000003E-2</v>
      </c>
      <c r="N47" s="84">
        <v>1.9E-2</v>
      </c>
      <c r="O47" s="84">
        <v>0.17899999999999999</v>
      </c>
      <c r="P47" s="87">
        <v>8.0299999999999998E-7</v>
      </c>
      <c r="Q47" s="84">
        <v>5.45</v>
      </c>
      <c r="R47" s="84">
        <v>8</v>
      </c>
      <c r="S47" s="85">
        <v>0.70846180199999997</v>
      </c>
      <c r="T47" s="84">
        <v>-0.01</v>
      </c>
      <c r="U47" s="84">
        <v>0.05</v>
      </c>
      <c r="V47" s="84">
        <v>0.85</v>
      </c>
      <c r="W47" s="87">
        <v>1.3699999999999999E-3</v>
      </c>
      <c r="X47" s="87">
        <v>7.8999999999999996E-5</v>
      </c>
      <c r="Y47" s="84" t="b">
        <v>1</v>
      </c>
      <c r="Z47" s="87">
        <v>1.7299999999999999E-38</v>
      </c>
      <c r="AA47" s="84" t="s">
        <v>433</v>
      </c>
    </row>
    <row r="48" spans="1:27" x14ac:dyDescent="0.2">
      <c r="A48" s="84"/>
      <c r="B48" s="84"/>
      <c r="C48" s="84"/>
      <c r="D48" s="84"/>
      <c r="E48" s="84"/>
      <c r="F48" s="84"/>
      <c r="G48" s="84" t="s">
        <v>201</v>
      </c>
      <c r="H48" s="84">
        <v>9</v>
      </c>
      <c r="I48" s="84">
        <v>1.66</v>
      </c>
      <c r="J48" s="84">
        <v>-3.1539999999999999</v>
      </c>
      <c r="K48" s="84">
        <v>-6.407</v>
      </c>
      <c r="L48" s="84">
        <v>0.1</v>
      </c>
      <c r="M48" s="84">
        <v>4.2999999999999997E-2</v>
      </c>
      <c r="N48" s="84">
        <v>2E-3</v>
      </c>
      <c r="O48" s="84">
        <v>1.105</v>
      </c>
      <c r="P48" s="84">
        <v>0.1</v>
      </c>
      <c r="Q48" s="84">
        <v>5.41</v>
      </c>
      <c r="R48" s="84">
        <v>7</v>
      </c>
      <c r="S48" s="85">
        <v>0.60965028399999999</v>
      </c>
      <c r="T48" s="84">
        <v>-0.01</v>
      </c>
      <c r="U48" s="84">
        <v>0.05</v>
      </c>
      <c r="V48" s="84">
        <v>0.85</v>
      </c>
      <c r="W48" s="87">
        <v>1.3699999999999999E-3</v>
      </c>
      <c r="X48" s="87">
        <v>7.8999999999999996E-5</v>
      </c>
      <c r="Y48" s="84" t="b">
        <v>1</v>
      </c>
      <c r="Z48" s="87">
        <v>1.7299999999999999E-38</v>
      </c>
      <c r="AA48" s="84"/>
    </row>
    <row r="49" spans="1:27" x14ac:dyDescent="0.2">
      <c r="A49" s="84"/>
      <c r="B49" s="84"/>
      <c r="C49" s="84"/>
      <c r="D49" s="84"/>
      <c r="E49" s="84"/>
      <c r="F49" s="84"/>
      <c r="G49" s="84" t="s">
        <v>216</v>
      </c>
      <c r="H49" s="84">
        <v>9</v>
      </c>
      <c r="I49" s="84">
        <v>1.0129999999999999</v>
      </c>
      <c r="J49" s="84">
        <v>-2.2509999999999999</v>
      </c>
      <c r="K49" s="84">
        <v>-4.2370000000000001</v>
      </c>
      <c r="L49" s="84">
        <v>-0.26600000000000001</v>
      </c>
      <c r="M49" s="84">
        <v>0.105</v>
      </c>
      <c r="N49" s="84">
        <v>1.4E-2</v>
      </c>
      <c r="O49" s="84">
        <v>0.76700000000000002</v>
      </c>
      <c r="P49" s="84">
        <v>0.06</v>
      </c>
      <c r="Q49" s="84" t="s">
        <v>16</v>
      </c>
      <c r="R49" s="84" t="s">
        <v>16</v>
      </c>
      <c r="S49" s="85" t="s">
        <v>16</v>
      </c>
      <c r="T49" s="84">
        <v>-0.01</v>
      </c>
      <c r="U49" s="84">
        <v>0.05</v>
      </c>
      <c r="V49" s="84">
        <v>0.85</v>
      </c>
      <c r="W49" s="87">
        <v>1.3699999999999999E-3</v>
      </c>
      <c r="X49" s="87">
        <v>7.8999999999999996E-5</v>
      </c>
      <c r="Y49" s="84" t="b">
        <v>1</v>
      </c>
      <c r="Z49" s="87">
        <v>1.7299999999999999E-38</v>
      </c>
      <c r="AA49" s="84"/>
    </row>
    <row r="50" spans="1:27" x14ac:dyDescent="0.2">
      <c r="A50" s="84"/>
      <c r="B50" s="84"/>
      <c r="C50" s="84"/>
      <c r="D50" s="84"/>
      <c r="E50" s="84"/>
      <c r="F50" s="84"/>
      <c r="G50" s="84" t="s">
        <v>203</v>
      </c>
      <c r="H50" s="84">
        <v>9</v>
      </c>
      <c r="I50" s="84">
        <v>0.77600000000000002</v>
      </c>
      <c r="J50" s="84">
        <v>-2.7240000000000002</v>
      </c>
      <c r="K50" s="84">
        <v>-4.2460000000000004</v>
      </c>
      <c r="L50" s="84">
        <v>-1.2030000000000001</v>
      </c>
      <c r="M50" s="84">
        <v>6.6000000000000003E-2</v>
      </c>
      <c r="N50" s="84">
        <v>1.4E-2</v>
      </c>
      <c r="O50" s="84">
        <v>0.3</v>
      </c>
      <c r="P50" s="84">
        <v>4.4900000000000002E-4</v>
      </c>
      <c r="Q50" s="84" t="s">
        <v>16</v>
      </c>
      <c r="R50" s="84" t="s">
        <v>16</v>
      </c>
      <c r="S50" s="85" t="s">
        <v>16</v>
      </c>
      <c r="T50" s="84">
        <v>-0.01</v>
      </c>
      <c r="U50" s="84">
        <v>0.05</v>
      </c>
      <c r="V50" s="84">
        <v>0.85</v>
      </c>
      <c r="W50" s="87">
        <v>1.3699999999999999E-3</v>
      </c>
      <c r="X50" s="87">
        <v>7.8999999999999996E-5</v>
      </c>
      <c r="Y50" s="84" t="b">
        <v>1</v>
      </c>
      <c r="Z50" s="87">
        <v>1.7299999999999999E-38</v>
      </c>
      <c r="AA50" s="84"/>
    </row>
    <row r="51" spans="1:27" x14ac:dyDescent="0.2">
      <c r="A51" s="84"/>
      <c r="B51" s="84"/>
      <c r="C51" s="84"/>
      <c r="D51" s="84"/>
      <c r="E51" s="84"/>
      <c r="F51" s="84"/>
      <c r="G51" s="84" t="s">
        <v>223</v>
      </c>
      <c r="H51" s="84">
        <v>9</v>
      </c>
      <c r="I51" s="84">
        <v>0.85799999999999998</v>
      </c>
      <c r="J51" s="84">
        <v>-2.8220000000000001</v>
      </c>
      <c r="K51" s="84">
        <v>-4.5039999999999996</v>
      </c>
      <c r="L51" s="84">
        <v>-1.1399999999999999</v>
      </c>
      <c r="M51" s="84">
        <v>5.8999999999999997E-2</v>
      </c>
      <c r="N51" s="84">
        <v>1.0999999999999999E-2</v>
      </c>
      <c r="O51" s="84">
        <v>0.32</v>
      </c>
      <c r="P51" s="84">
        <v>0.01</v>
      </c>
      <c r="Q51" s="84" t="s">
        <v>16</v>
      </c>
      <c r="R51" s="84" t="s">
        <v>16</v>
      </c>
      <c r="S51" s="85" t="s">
        <v>16</v>
      </c>
      <c r="T51" s="84">
        <v>-0.01</v>
      </c>
      <c r="U51" s="84">
        <v>0.05</v>
      </c>
      <c r="V51" s="84">
        <v>0.85</v>
      </c>
      <c r="W51" s="87">
        <v>1.3699999999999999E-3</v>
      </c>
      <c r="X51" s="87">
        <v>7.8999999999999996E-5</v>
      </c>
      <c r="Y51" s="84" t="b">
        <v>1</v>
      </c>
      <c r="Z51" s="87">
        <v>1.7299999999999999E-38</v>
      </c>
      <c r="AA51" s="84"/>
    </row>
    <row r="52" spans="1:27" x14ac:dyDescent="0.2">
      <c r="A52" s="84" t="s">
        <v>389</v>
      </c>
      <c r="B52" s="84" t="s">
        <v>167</v>
      </c>
      <c r="C52" s="84" t="s">
        <v>397</v>
      </c>
      <c r="D52" s="84" t="s">
        <v>436</v>
      </c>
      <c r="E52" s="84" t="s">
        <v>340</v>
      </c>
      <c r="F52" s="84" t="s">
        <v>478</v>
      </c>
      <c r="G52" s="84" t="s">
        <v>200</v>
      </c>
      <c r="H52" s="84">
        <v>10</v>
      </c>
      <c r="I52" s="84">
        <v>0.58199999999999996</v>
      </c>
      <c r="J52" s="84">
        <v>-1.835</v>
      </c>
      <c r="K52" s="84">
        <v>-2.9750000000000001</v>
      </c>
      <c r="L52" s="84">
        <v>-0.69499999999999995</v>
      </c>
      <c r="M52" s="84">
        <v>0.16</v>
      </c>
      <c r="N52" s="84">
        <v>5.0999999999999997E-2</v>
      </c>
      <c r="O52" s="84">
        <v>0.499</v>
      </c>
      <c r="P52" s="84">
        <v>1.6000000000000001E-3</v>
      </c>
      <c r="Q52" s="84">
        <v>6.4</v>
      </c>
      <c r="R52" s="84">
        <v>9</v>
      </c>
      <c r="S52" s="85">
        <v>0.69880148099999995</v>
      </c>
      <c r="T52" s="84">
        <v>0.06</v>
      </c>
      <c r="U52" s="84">
        <v>0.06</v>
      </c>
      <c r="V52" s="84">
        <v>0.32</v>
      </c>
      <c r="W52" s="87">
        <v>1.64E-3</v>
      </c>
      <c r="X52" s="87">
        <v>3.8300000000000003E-5</v>
      </c>
      <c r="Y52" s="84" t="b">
        <v>1</v>
      </c>
      <c r="Z52" s="87">
        <v>1.5599999999999999E-50</v>
      </c>
      <c r="AA52" s="84" t="s">
        <v>437</v>
      </c>
    </row>
    <row r="53" spans="1:27" x14ac:dyDescent="0.2">
      <c r="A53" s="84"/>
      <c r="B53" s="84"/>
      <c r="C53" s="84"/>
      <c r="D53" s="84"/>
      <c r="E53" s="84"/>
      <c r="F53" s="84"/>
      <c r="G53" s="84" t="s">
        <v>201</v>
      </c>
      <c r="H53" s="84">
        <v>10</v>
      </c>
      <c r="I53" s="84">
        <v>1.9830000000000001</v>
      </c>
      <c r="J53" s="84">
        <v>0.16600000000000001</v>
      </c>
      <c r="K53" s="84">
        <v>-3.722</v>
      </c>
      <c r="L53" s="84">
        <v>4.0529999999999999</v>
      </c>
      <c r="M53" s="84">
        <v>1.18</v>
      </c>
      <c r="N53" s="84">
        <v>2.4E-2</v>
      </c>
      <c r="O53" s="84">
        <v>57.573999999999998</v>
      </c>
      <c r="P53" s="84">
        <v>0.94</v>
      </c>
      <c r="Q53" s="84">
        <v>5.29</v>
      </c>
      <c r="R53" s="84">
        <v>8</v>
      </c>
      <c r="S53" s="85">
        <v>0.725951868</v>
      </c>
      <c r="T53" s="84">
        <v>0.06</v>
      </c>
      <c r="U53" s="84">
        <v>0.06</v>
      </c>
      <c r="V53" s="84">
        <v>0.32</v>
      </c>
      <c r="W53" s="87">
        <v>1.64E-3</v>
      </c>
      <c r="X53" s="87">
        <v>3.8300000000000003E-5</v>
      </c>
      <c r="Y53" s="84" t="b">
        <v>1</v>
      </c>
      <c r="Z53" s="87">
        <v>1.5599999999999999E-50</v>
      </c>
      <c r="AA53" s="84"/>
    </row>
    <row r="54" spans="1:27" x14ac:dyDescent="0.2">
      <c r="A54" s="84"/>
      <c r="B54" s="84"/>
      <c r="C54" s="84"/>
      <c r="D54" s="84"/>
      <c r="E54" s="84"/>
      <c r="F54" s="84"/>
      <c r="G54" s="84" t="s">
        <v>216</v>
      </c>
      <c r="H54" s="84">
        <v>10</v>
      </c>
      <c r="I54" s="84">
        <v>1.4059999999999999</v>
      </c>
      <c r="J54" s="84">
        <v>-0.94499999999999995</v>
      </c>
      <c r="K54" s="84">
        <v>-3.702</v>
      </c>
      <c r="L54" s="84">
        <v>1.8109999999999999</v>
      </c>
      <c r="M54" s="84">
        <v>0.38800000000000001</v>
      </c>
      <c r="N54" s="84">
        <v>2.5000000000000001E-2</v>
      </c>
      <c r="O54" s="84">
        <v>6.1180000000000003</v>
      </c>
      <c r="P54" s="84">
        <v>0.52</v>
      </c>
      <c r="Q54" s="84" t="s">
        <v>16</v>
      </c>
      <c r="R54" s="84" t="s">
        <v>16</v>
      </c>
      <c r="S54" s="85" t="s">
        <v>16</v>
      </c>
      <c r="T54" s="84">
        <v>0.06</v>
      </c>
      <c r="U54" s="84">
        <v>0.06</v>
      </c>
      <c r="V54" s="84">
        <v>0.32</v>
      </c>
      <c r="W54" s="87">
        <v>1.64E-3</v>
      </c>
      <c r="X54" s="87">
        <v>3.8300000000000003E-5</v>
      </c>
      <c r="Y54" s="84" t="b">
        <v>1</v>
      </c>
      <c r="Z54" s="87">
        <v>1.5599999999999999E-50</v>
      </c>
      <c r="AA54" s="84"/>
    </row>
    <row r="55" spans="1:27" x14ac:dyDescent="0.2">
      <c r="A55" s="84"/>
      <c r="B55" s="84"/>
      <c r="C55" s="84"/>
      <c r="D55" s="84"/>
      <c r="E55" s="84"/>
      <c r="F55" s="84"/>
      <c r="G55" s="84" t="s">
        <v>203</v>
      </c>
      <c r="H55" s="84">
        <v>10</v>
      </c>
      <c r="I55" s="84">
        <v>0.84299999999999997</v>
      </c>
      <c r="J55" s="84">
        <v>-1.4119999999999999</v>
      </c>
      <c r="K55" s="84">
        <v>-3.0640000000000001</v>
      </c>
      <c r="L55" s="84">
        <v>0.24</v>
      </c>
      <c r="M55" s="84">
        <v>0.24399999999999999</v>
      </c>
      <c r="N55" s="84">
        <v>4.7E-2</v>
      </c>
      <c r="O55" s="84">
        <v>1.2709999999999999</v>
      </c>
      <c r="P55" s="84">
        <v>0.09</v>
      </c>
      <c r="Q55" s="84" t="s">
        <v>16</v>
      </c>
      <c r="R55" s="84" t="s">
        <v>16</v>
      </c>
      <c r="S55" s="85" t="s">
        <v>16</v>
      </c>
      <c r="T55" s="84">
        <v>0.06</v>
      </c>
      <c r="U55" s="84">
        <v>0.06</v>
      </c>
      <c r="V55" s="84">
        <v>0.32</v>
      </c>
      <c r="W55" s="87">
        <v>1.64E-3</v>
      </c>
      <c r="X55" s="87">
        <v>3.8300000000000003E-5</v>
      </c>
      <c r="Y55" s="84" t="b">
        <v>1</v>
      </c>
      <c r="Z55" s="87">
        <v>1.5599999999999999E-50</v>
      </c>
      <c r="AA55" s="84"/>
    </row>
    <row r="56" spans="1:27" x14ac:dyDescent="0.2">
      <c r="A56" s="84"/>
      <c r="B56" s="84"/>
      <c r="C56" s="84"/>
      <c r="D56" s="84"/>
      <c r="E56" s="84"/>
      <c r="F56" s="84"/>
      <c r="G56" s="84" t="s">
        <v>223</v>
      </c>
      <c r="H56" s="84">
        <v>10</v>
      </c>
      <c r="I56" s="84">
        <v>1.369</v>
      </c>
      <c r="J56" s="84">
        <v>-0.8</v>
      </c>
      <c r="K56" s="84">
        <v>-3.484</v>
      </c>
      <c r="L56" s="84">
        <v>1.883</v>
      </c>
      <c r="M56" s="84">
        <v>0.44900000000000001</v>
      </c>
      <c r="N56" s="84">
        <v>3.1E-2</v>
      </c>
      <c r="O56" s="84">
        <v>6.5739999999999998</v>
      </c>
      <c r="P56" s="84">
        <v>0.56999999999999995</v>
      </c>
      <c r="Q56" s="84" t="s">
        <v>16</v>
      </c>
      <c r="R56" s="84" t="s">
        <v>16</v>
      </c>
      <c r="S56" s="85" t="s">
        <v>16</v>
      </c>
      <c r="T56" s="84">
        <v>0.06</v>
      </c>
      <c r="U56" s="84">
        <v>0.06</v>
      </c>
      <c r="V56" s="84">
        <v>0.32</v>
      </c>
      <c r="W56" s="87">
        <v>1.64E-3</v>
      </c>
      <c r="X56" s="87">
        <v>3.8300000000000003E-5</v>
      </c>
      <c r="Y56" s="84" t="b">
        <v>1</v>
      </c>
      <c r="Z56" s="87">
        <v>1.5599999999999999E-50</v>
      </c>
      <c r="AA56" s="84"/>
    </row>
    <row r="57" spans="1:27" x14ac:dyDescent="0.2">
      <c r="A57" s="84" t="s">
        <v>389</v>
      </c>
      <c r="B57" s="84" t="s">
        <v>167</v>
      </c>
      <c r="C57" s="84" t="s">
        <v>397</v>
      </c>
      <c r="D57" s="84" t="s">
        <v>434</v>
      </c>
      <c r="E57" s="84" t="s">
        <v>33</v>
      </c>
      <c r="F57" s="84" t="s">
        <v>478</v>
      </c>
      <c r="G57" s="84" t="s">
        <v>200</v>
      </c>
      <c r="H57" s="84">
        <v>3</v>
      </c>
      <c r="I57" s="84">
        <v>2.7949999999999999</v>
      </c>
      <c r="J57" s="84">
        <v>-6.75</v>
      </c>
      <c r="K57" s="84">
        <v>-12.227</v>
      </c>
      <c r="L57" s="84">
        <v>-1.272</v>
      </c>
      <c r="M57" s="84">
        <v>1E-3</v>
      </c>
      <c r="N57" s="84">
        <v>0</v>
      </c>
      <c r="O57" s="84">
        <v>0.28000000000000003</v>
      </c>
      <c r="P57" s="84">
        <v>0.02</v>
      </c>
      <c r="Q57" s="84">
        <v>4.8</v>
      </c>
      <c r="R57" s="84">
        <v>2</v>
      </c>
      <c r="S57" s="85">
        <v>9.0769229000000007E-2</v>
      </c>
      <c r="T57" s="84">
        <v>0.27</v>
      </c>
      <c r="U57" s="84">
        <v>0.13</v>
      </c>
      <c r="V57" s="84">
        <v>0.28999999999999998</v>
      </c>
      <c r="W57" s="87">
        <v>2.8299999999999999E-4</v>
      </c>
      <c r="X57" s="87">
        <v>4.3999999999999999E-5</v>
      </c>
      <c r="Y57" s="84" t="b">
        <v>1</v>
      </c>
      <c r="Z57" s="87">
        <v>8.6799999999999999E-6</v>
      </c>
      <c r="AA57" s="84" t="s">
        <v>455</v>
      </c>
    </row>
    <row r="58" spans="1:27" x14ac:dyDescent="0.2">
      <c r="A58" s="84"/>
      <c r="B58" s="84"/>
      <c r="C58" s="84"/>
      <c r="D58" s="84"/>
      <c r="E58" s="84"/>
      <c r="F58" s="84"/>
      <c r="G58" s="84" t="s">
        <v>201</v>
      </c>
      <c r="H58" s="84">
        <v>3</v>
      </c>
      <c r="I58" s="84">
        <v>7.3360000000000003</v>
      </c>
      <c r="J58" s="84">
        <v>7.9960000000000004</v>
      </c>
      <c r="K58" s="84">
        <v>-6.3819999999999997</v>
      </c>
      <c r="L58" s="84">
        <v>22.375</v>
      </c>
      <c r="M58" s="84">
        <v>2969.9549999999999</v>
      </c>
      <c r="N58" s="84">
        <v>2E-3</v>
      </c>
      <c r="O58" s="84">
        <v>5214091722</v>
      </c>
      <c r="P58" s="84">
        <v>0.47</v>
      </c>
      <c r="Q58" s="84">
        <v>0.5</v>
      </c>
      <c r="R58" s="84">
        <v>1</v>
      </c>
      <c r="S58" s="85">
        <v>0.480332651</v>
      </c>
      <c r="T58" s="84">
        <v>0.27</v>
      </c>
      <c r="U58" s="84">
        <v>0.13</v>
      </c>
      <c r="V58" s="84">
        <v>0.28999999999999998</v>
      </c>
      <c r="W58" s="87">
        <v>2.8299999999999999E-4</v>
      </c>
      <c r="X58" s="87">
        <v>4.3999999999999999E-5</v>
      </c>
      <c r="Y58" s="84" t="b">
        <v>1</v>
      </c>
      <c r="Z58" s="87">
        <v>8.6799999999999999E-6</v>
      </c>
      <c r="AA58" s="84"/>
    </row>
    <row r="59" spans="1:27" x14ac:dyDescent="0.2">
      <c r="A59" s="84"/>
      <c r="B59" s="84"/>
      <c r="C59" s="84"/>
      <c r="D59" s="84"/>
      <c r="E59" s="84"/>
      <c r="F59" s="84"/>
      <c r="G59" s="84" t="s">
        <v>216</v>
      </c>
      <c r="H59" s="84">
        <v>3</v>
      </c>
      <c r="I59" s="84">
        <v>3.0710000000000002</v>
      </c>
      <c r="J59" s="84">
        <v>-3.956</v>
      </c>
      <c r="K59" s="84">
        <v>-9.9740000000000002</v>
      </c>
      <c r="L59" s="84">
        <v>2.0630000000000002</v>
      </c>
      <c r="M59" s="84">
        <v>1.9E-2</v>
      </c>
      <c r="N59" s="84">
        <v>0</v>
      </c>
      <c r="O59" s="84">
        <v>7.867</v>
      </c>
      <c r="P59" s="84">
        <v>0.33</v>
      </c>
      <c r="Q59" s="84" t="s">
        <v>16</v>
      </c>
      <c r="R59" s="84" t="s">
        <v>16</v>
      </c>
      <c r="S59" s="85" t="s">
        <v>16</v>
      </c>
      <c r="T59" s="84">
        <v>0.27</v>
      </c>
      <c r="U59" s="84">
        <v>0.13</v>
      </c>
      <c r="V59" s="84">
        <v>0.28999999999999998</v>
      </c>
      <c r="W59" s="87">
        <v>2.8299999999999999E-4</v>
      </c>
      <c r="X59" s="87">
        <v>4.3999999999999999E-5</v>
      </c>
      <c r="Y59" s="84" t="b">
        <v>1</v>
      </c>
      <c r="Z59" s="87">
        <v>8.6799999999999999E-6</v>
      </c>
      <c r="AA59" s="84"/>
    </row>
    <row r="60" spans="1:27" x14ac:dyDescent="0.2">
      <c r="A60" s="84"/>
      <c r="B60" s="84"/>
      <c r="C60" s="84"/>
      <c r="D60" s="84"/>
      <c r="E60" s="84"/>
      <c r="F60" s="84"/>
      <c r="G60" s="84" t="s">
        <v>203</v>
      </c>
      <c r="H60" s="84">
        <v>3</v>
      </c>
      <c r="I60" s="84">
        <v>2.5790000000000002</v>
      </c>
      <c r="J60" s="84">
        <v>-5.282</v>
      </c>
      <c r="K60" s="84">
        <v>-10.336</v>
      </c>
      <c r="L60" s="84">
        <v>-0.22800000000000001</v>
      </c>
      <c r="M60" s="84">
        <v>5.0000000000000001E-3</v>
      </c>
      <c r="N60" s="84">
        <v>0</v>
      </c>
      <c r="O60" s="84">
        <v>0.79600000000000004</v>
      </c>
      <c r="P60" s="84">
        <v>0.04</v>
      </c>
      <c r="Q60" s="84" t="s">
        <v>16</v>
      </c>
      <c r="R60" s="84" t="s">
        <v>16</v>
      </c>
      <c r="S60" s="85" t="s">
        <v>16</v>
      </c>
      <c r="T60" s="84">
        <v>0.27</v>
      </c>
      <c r="U60" s="84">
        <v>0.13</v>
      </c>
      <c r="V60" s="84">
        <v>0.28999999999999998</v>
      </c>
      <c r="W60" s="87">
        <v>2.8299999999999999E-4</v>
      </c>
      <c r="X60" s="87">
        <v>4.3999999999999999E-5</v>
      </c>
      <c r="Y60" s="84" t="b">
        <v>1</v>
      </c>
      <c r="Z60" s="87">
        <v>8.6799999999999999E-6</v>
      </c>
      <c r="AA60" s="84"/>
    </row>
    <row r="61" spans="1:27" x14ac:dyDescent="0.2">
      <c r="A61" s="84"/>
      <c r="B61" s="84"/>
      <c r="C61" s="84"/>
      <c r="D61" s="84"/>
      <c r="E61" s="84"/>
      <c r="F61" s="84"/>
      <c r="G61" s="84" t="s">
        <v>223</v>
      </c>
      <c r="H61" s="84">
        <v>3</v>
      </c>
      <c r="I61" s="84">
        <v>3.0859999999999999</v>
      </c>
      <c r="J61" s="84">
        <v>-4.3550000000000004</v>
      </c>
      <c r="K61" s="84">
        <v>-10.403</v>
      </c>
      <c r="L61" s="84">
        <v>1.694</v>
      </c>
      <c r="M61" s="84">
        <v>1.2999999999999999E-2</v>
      </c>
      <c r="N61" s="84">
        <v>0</v>
      </c>
      <c r="O61" s="84">
        <v>5.44</v>
      </c>
      <c r="P61" s="84">
        <v>0.28999999999999998</v>
      </c>
      <c r="Q61" s="84" t="s">
        <v>16</v>
      </c>
      <c r="R61" s="84" t="s">
        <v>16</v>
      </c>
      <c r="S61" s="85" t="s">
        <v>16</v>
      </c>
      <c r="T61" s="84">
        <v>0.27</v>
      </c>
      <c r="U61" s="84">
        <v>0.13</v>
      </c>
      <c r="V61" s="84">
        <v>0.28999999999999998</v>
      </c>
      <c r="W61" s="87">
        <v>2.8299999999999999E-4</v>
      </c>
      <c r="X61" s="87">
        <v>4.3999999999999999E-5</v>
      </c>
      <c r="Y61" s="84" t="b">
        <v>1</v>
      </c>
      <c r="Z61" s="87">
        <v>8.6799999999999999E-6</v>
      </c>
      <c r="AA61" s="84"/>
    </row>
    <row r="62" spans="1:27" x14ac:dyDescent="0.2">
      <c r="A62" s="84" t="s">
        <v>389</v>
      </c>
      <c r="B62" s="84" t="s">
        <v>146</v>
      </c>
      <c r="C62" s="84" t="s">
        <v>392</v>
      </c>
      <c r="D62" s="84" t="s">
        <v>390</v>
      </c>
      <c r="E62" s="84" t="s">
        <v>391</v>
      </c>
      <c r="F62" s="84" t="s">
        <v>476</v>
      </c>
      <c r="G62" s="84" t="s">
        <v>200</v>
      </c>
      <c r="H62" s="84">
        <v>4</v>
      </c>
      <c r="I62" s="84">
        <v>0.25900000000000001</v>
      </c>
      <c r="J62" s="84">
        <v>-2.0750000000000002</v>
      </c>
      <c r="K62" s="84">
        <v>-2.5830000000000002</v>
      </c>
      <c r="L62" s="84">
        <v>-1.5669999999999999</v>
      </c>
      <c r="M62" s="84">
        <v>0.126</v>
      </c>
      <c r="N62" s="84">
        <v>7.5999999999999998E-2</v>
      </c>
      <c r="O62" s="84">
        <v>0.20899999999999999</v>
      </c>
      <c r="P62" s="87">
        <v>1.19E-15</v>
      </c>
      <c r="Q62" s="84">
        <v>3.2</v>
      </c>
      <c r="R62" s="84">
        <v>3</v>
      </c>
      <c r="S62" s="85">
        <v>0.361319212</v>
      </c>
      <c r="T62" s="84">
        <v>-0.02</v>
      </c>
      <c r="U62" s="84">
        <v>0.01</v>
      </c>
      <c r="V62" s="84">
        <v>0.32</v>
      </c>
      <c r="W62" s="87">
        <v>5.2300000000000003E-4</v>
      </c>
      <c r="X62" s="84">
        <v>1.67634E-4</v>
      </c>
      <c r="Y62" s="84" t="b">
        <v>1</v>
      </c>
      <c r="Z62" s="87">
        <v>4.2599999999999998E-7</v>
      </c>
      <c r="AA62" s="84" t="s">
        <v>451</v>
      </c>
    </row>
    <row r="63" spans="1:27" x14ac:dyDescent="0.2">
      <c r="A63" s="84"/>
      <c r="B63" s="84"/>
      <c r="C63" s="84"/>
      <c r="D63" s="84"/>
      <c r="E63" s="84"/>
      <c r="F63" s="84"/>
      <c r="G63" s="84" t="s">
        <v>201</v>
      </c>
      <c r="H63" s="84">
        <v>4</v>
      </c>
      <c r="I63" s="84">
        <v>0.55300000000000005</v>
      </c>
      <c r="J63" s="84">
        <v>-2.726</v>
      </c>
      <c r="K63" s="84">
        <v>-3.81</v>
      </c>
      <c r="L63" s="84">
        <v>-1.6419999999999999</v>
      </c>
      <c r="M63" s="84">
        <v>6.5000000000000002E-2</v>
      </c>
      <c r="N63" s="84">
        <v>2.1999999999999999E-2</v>
      </c>
      <c r="O63" s="84">
        <v>0.19400000000000001</v>
      </c>
      <c r="P63" s="84">
        <v>0.04</v>
      </c>
      <c r="Q63" s="84">
        <v>1.46</v>
      </c>
      <c r="R63" s="84">
        <v>2</v>
      </c>
      <c r="S63" s="85">
        <v>0.48203954999999998</v>
      </c>
      <c r="T63" s="84">
        <v>-0.02</v>
      </c>
      <c r="U63" s="84">
        <v>0.01</v>
      </c>
      <c r="V63" s="84">
        <v>0.32</v>
      </c>
      <c r="W63" s="87">
        <v>5.2300000000000003E-4</v>
      </c>
      <c r="X63" s="84">
        <v>1.67634E-4</v>
      </c>
      <c r="Y63" s="84" t="b">
        <v>1</v>
      </c>
      <c r="Z63" s="87">
        <v>4.2599999999999998E-7</v>
      </c>
      <c r="AA63" s="84"/>
    </row>
    <row r="64" spans="1:27" x14ac:dyDescent="0.2">
      <c r="A64" s="84"/>
      <c r="B64" s="84"/>
      <c r="C64" s="84"/>
      <c r="D64" s="84"/>
      <c r="E64" s="84"/>
      <c r="F64" s="84"/>
      <c r="G64" s="84" t="s">
        <v>216</v>
      </c>
      <c r="H64" s="84">
        <v>4</v>
      </c>
      <c r="I64" s="84">
        <v>0.48899999999999999</v>
      </c>
      <c r="J64" s="84">
        <v>-2.2360000000000002</v>
      </c>
      <c r="K64" s="84">
        <v>-3.194</v>
      </c>
      <c r="L64" s="84">
        <v>-1.278</v>
      </c>
      <c r="M64" s="84">
        <v>0.107</v>
      </c>
      <c r="N64" s="84">
        <v>4.1000000000000002E-2</v>
      </c>
      <c r="O64" s="84">
        <v>0.27900000000000003</v>
      </c>
      <c r="P64" s="84">
        <v>0.02</v>
      </c>
      <c r="Q64" s="84" t="s">
        <v>16</v>
      </c>
      <c r="R64" s="84" t="s">
        <v>16</v>
      </c>
      <c r="S64" s="85" t="s">
        <v>16</v>
      </c>
      <c r="T64" s="84">
        <v>-0.02</v>
      </c>
      <c r="U64" s="84">
        <v>0.01</v>
      </c>
      <c r="V64" s="84">
        <v>0.32</v>
      </c>
      <c r="W64" s="87">
        <v>5.2300000000000003E-4</v>
      </c>
      <c r="X64" s="84">
        <v>1.67634E-4</v>
      </c>
      <c r="Y64" s="84" t="b">
        <v>1</v>
      </c>
      <c r="Z64" s="87">
        <v>4.2599999999999998E-7</v>
      </c>
      <c r="AA64" s="84"/>
    </row>
    <row r="65" spans="1:27" x14ac:dyDescent="0.2">
      <c r="A65" s="84"/>
      <c r="B65" s="84"/>
      <c r="C65" s="84"/>
      <c r="D65" s="84"/>
      <c r="E65" s="84"/>
      <c r="F65" s="84"/>
      <c r="G65" s="84" t="s">
        <v>203</v>
      </c>
      <c r="H65" s="84">
        <v>4</v>
      </c>
      <c r="I65" s="84">
        <v>0.28699999999999998</v>
      </c>
      <c r="J65" s="84">
        <v>-2.19</v>
      </c>
      <c r="K65" s="84">
        <v>-2.7519999999999998</v>
      </c>
      <c r="L65" s="84">
        <v>-1.629</v>
      </c>
      <c r="M65" s="84">
        <v>0.112</v>
      </c>
      <c r="N65" s="84">
        <v>6.4000000000000001E-2</v>
      </c>
      <c r="O65" s="84">
        <v>0.19600000000000001</v>
      </c>
      <c r="P65" s="87">
        <v>2.0900000000000001E-14</v>
      </c>
      <c r="Q65" s="84" t="s">
        <v>16</v>
      </c>
      <c r="R65" s="84" t="s">
        <v>16</v>
      </c>
      <c r="S65" s="85" t="s">
        <v>16</v>
      </c>
      <c r="T65" s="84">
        <v>-0.02</v>
      </c>
      <c r="U65" s="84">
        <v>0.01</v>
      </c>
      <c r="V65" s="84">
        <v>0.32</v>
      </c>
      <c r="W65" s="87">
        <v>5.2300000000000003E-4</v>
      </c>
      <c r="X65" s="84">
        <v>1.67634E-4</v>
      </c>
      <c r="Y65" s="84" t="b">
        <v>1</v>
      </c>
      <c r="Z65" s="87">
        <v>4.2599999999999998E-7</v>
      </c>
      <c r="AA65" s="84"/>
    </row>
    <row r="66" spans="1:27" x14ac:dyDescent="0.2">
      <c r="A66" s="84"/>
      <c r="B66" s="84"/>
      <c r="C66" s="84"/>
      <c r="D66" s="84"/>
      <c r="E66" s="84"/>
      <c r="F66" s="84"/>
      <c r="G66" s="84" t="s">
        <v>223</v>
      </c>
      <c r="H66" s="84">
        <v>4</v>
      </c>
      <c r="I66" s="84">
        <v>0.31900000000000001</v>
      </c>
      <c r="J66" s="84">
        <v>-2.2469999999999999</v>
      </c>
      <c r="K66" s="84">
        <v>-2.8719999999999999</v>
      </c>
      <c r="L66" s="84">
        <v>-1.6220000000000001</v>
      </c>
      <c r="M66" s="84">
        <v>0.106</v>
      </c>
      <c r="N66" s="84">
        <v>5.7000000000000002E-2</v>
      </c>
      <c r="O66" s="84">
        <v>0.19700000000000001</v>
      </c>
      <c r="P66" s="84">
        <v>5.8999999999999999E-3</v>
      </c>
      <c r="Q66" s="84" t="s">
        <v>16</v>
      </c>
      <c r="R66" s="84" t="s">
        <v>16</v>
      </c>
      <c r="S66" s="85" t="s">
        <v>16</v>
      </c>
      <c r="T66" s="84">
        <v>-0.02</v>
      </c>
      <c r="U66" s="84">
        <v>0.01</v>
      </c>
      <c r="V66" s="84">
        <v>0.32</v>
      </c>
      <c r="W66" s="87">
        <v>5.2300000000000003E-4</v>
      </c>
      <c r="X66" s="84">
        <v>1.67634E-4</v>
      </c>
      <c r="Y66" s="84" t="b">
        <v>1</v>
      </c>
      <c r="Z66" s="87">
        <v>4.2599999999999998E-7</v>
      </c>
      <c r="AA66" s="84"/>
    </row>
    <row r="67" spans="1:27" x14ac:dyDescent="0.2">
      <c r="A67" s="84" t="s">
        <v>389</v>
      </c>
      <c r="B67" s="84" t="s">
        <v>146</v>
      </c>
      <c r="C67" s="84" t="s">
        <v>392</v>
      </c>
      <c r="D67" s="84" t="s">
        <v>394</v>
      </c>
      <c r="E67" s="84" t="s">
        <v>340</v>
      </c>
      <c r="F67" s="84" t="s">
        <v>476</v>
      </c>
      <c r="G67" s="84" t="s">
        <v>200</v>
      </c>
      <c r="H67" s="84">
        <v>9</v>
      </c>
      <c r="I67" s="84">
        <v>0.13400000000000001</v>
      </c>
      <c r="J67" s="84">
        <v>-0.745</v>
      </c>
      <c r="K67" s="84">
        <v>-1.0089999999999999</v>
      </c>
      <c r="L67" s="84">
        <v>-0.48199999999999998</v>
      </c>
      <c r="M67" s="84">
        <v>0.47499999999999998</v>
      </c>
      <c r="N67" s="84">
        <v>0.36499999999999999</v>
      </c>
      <c r="O67" s="84">
        <v>0.61799999999999999</v>
      </c>
      <c r="P67" s="87">
        <v>2.9099999999999999E-8</v>
      </c>
      <c r="Q67" s="84">
        <v>18.95</v>
      </c>
      <c r="R67" s="84">
        <v>8</v>
      </c>
      <c r="S67" s="85">
        <v>1.5124901E-2</v>
      </c>
      <c r="T67" s="84">
        <v>0.01</v>
      </c>
      <c r="U67" s="84">
        <v>0.01</v>
      </c>
      <c r="V67" s="84">
        <v>0.21</v>
      </c>
      <c r="W67" s="87">
        <v>1.81E-3</v>
      </c>
      <c r="X67" s="84">
        <v>2.14897E-4</v>
      </c>
      <c r="Y67" s="84" t="b">
        <v>1</v>
      </c>
      <c r="Z67" s="87">
        <v>6.63E-38</v>
      </c>
      <c r="AA67" s="84" t="s">
        <v>395</v>
      </c>
    </row>
    <row r="68" spans="1:27" x14ac:dyDescent="0.2">
      <c r="A68" s="84"/>
      <c r="B68" s="84"/>
      <c r="C68" s="84"/>
      <c r="D68" s="84"/>
      <c r="E68" s="84"/>
      <c r="F68" s="84"/>
      <c r="G68" s="84" t="s">
        <v>201</v>
      </c>
      <c r="H68" s="84">
        <v>9</v>
      </c>
      <c r="I68" s="84">
        <v>0.19900000000000001</v>
      </c>
      <c r="J68" s="84">
        <v>-0.53500000000000003</v>
      </c>
      <c r="K68" s="84">
        <v>-0.92500000000000004</v>
      </c>
      <c r="L68" s="84">
        <v>-0.14499999999999999</v>
      </c>
      <c r="M68" s="84">
        <v>0.58599999999999997</v>
      </c>
      <c r="N68" s="84">
        <v>0.39700000000000002</v>
      </c>
      <c r="O68" s="84">
        <v>0.86499999999999999</v>
      </c>
      <c r="P68" s="84">
        <v>0.03</v>
      </c>
      <c r="Q68" s="84">
        <v>14.91</v>
      </c>
      <c r="R68" s="84">
        <v>7</v>
      </c>
      <c r="S68" s="85">
        <v>3.7118061000000001E-2</v>
      </c>
      <c r="T68" s="84">
        <v>0.01</v>
      </c>
      <c r="U68" s="84">
        <v>0.01</v>
      </c>
      <c r="V68" s="84">
        <v>0.21</v>
      </c>
      <c r="W68" s="87">
        <v>1.81E-3</v>
      </c>
      <c r="X68" s="84">
        <v>2.14897E-4</v>
      </c>
      <c r="Y68" s="84" t="b">
        <v>1</v>
      </c>
      <c r="Z68" s="87">
        <v>6.63E-38</v>
      </c>
      <c r="AA68" s="84"/>
    </row>
    <row r="69" spans="1:27" x14ac:dyDescent="0.2">
      <c r="A69" s="84"/>
      <c r="B69" s="84"/>
      <c r="C69" s="84"/>
      <c r="D69" s="84"/>
      <c r="E69" s="84"/>
      <c r="F69" s="84"/>
      <c r="G69" s="84" t="s">
        <v>216</v>
      </c>
      <c r="H69" s="84">
        <v>9</v>
      </c>
      <c r="I69" s="84">
        <v>0.29899999999999999</v>
      </c>
      <c r="J69" s="84">
        <v>-1.1779999999999999</v>
      </c>
      <c r="K69" s="84">
        <v>-1.7629999999999999</v>
      </c>
      <c r="L69" s="84">
        <v>-0.59299999999999997</v>
      </c>
      <c r="M69" s="84">
        <v>0.308</v>
      </c>
      <c r="N69" s="84">
        <v>0.17100000000000001</v>
      </c>
      <c r="O69" s="84">
        <v>0.55300000000000005</v>
      </c>
      <c r="P69" s="84">
        <v>4.3E-3</v>
      </c>
      <c r="Q69" s="84" t="s">
        <v>16</v>
      </c>
      <c r="R69" s="84" t="s">
        <v>16</v>
      </c>
      <c r="S69" s="85" t="s">
        <v>16</v>
      </c>
      <c r="T69" s="84">
        <v>0.01</v>
      </c>
      <c r="U69" s="84">
        <v>0.01</v>
      </c>
      <c r="V69" s="84">
        <v>0.21</v>
      </c>
      <c r="W69" s="87">
        <v>1.81E-3</v>
      </c>
      <c r="X69" s="84">
        <v>2.14897E-4</v>
      </c>
      <c r="Y69" s="84" t="b">
        <v>1</v>
      </c>
      <c r="Z69" s="87">
        <v>6.63E-38</v>
      </c>
      <c r="AA69" s="84"/>
    </row>
    <row r="70" spans="1:27" x14ac:dyDescent="0.2">
      <c r="A70" s="84"/>
      <c r="B70" s="84"/>
      <c r="C70" s="84"/>
      <c r="D70" s="84"/>
      <c r="E70" s="84"/>
      <c r="F70" s="84"/>
      <c r="G70" s="84" t="s">
        <v>203</v>
      </c>
      <c r="H70" s="84">
        <v>9</v>
      </c>
      <c r="I70" s="84">
        <v>0.16</v>
      </c>
      <c r="J70" s="84">
        <v>-0.77900000000000003</v>
      </c>
      <c r="K70" s="84">
        <v>-1.0920000000000001</v>
      </c>
      <c r="L70" s="84">
        <v>-0.46700000000000003</v>
      </c>
      <c r="M70" s="84">
        <v>0.45900000000000002</v>
      </c>
      <c r="N70" s="84">
        <v>0.33600000000000002</v>
      </c>
      <c r="O70" s="84">
        <v>0.627</v>
      </c>
      <c r="P70" s="87">
        <v>1.0300000000000001E-6</v>
      </c>
      <c r="Q70" s="84" t="s">
        <v>16</v>
      </c>
      <c r="R70" s="84" t="s">
        <v>16</v>
      </c>
      <c r="S70" s="85" t="s">
        <v>16</v>
      </c>
      <c r="T70" s="84">
        <v>0.01</v>
      </c>
      <c r="U70" s="84">
        <v>0.01</v>
      </c>
      <c r="V70" s="84">
        <v>0.21</v>
      </c>
      <c r="W70" s="87">
        <v>1.81E-3</v>
      </c>
      <c r="X70" s="84">
        <v>2.14897E-4</v>
      </c>
      <c r="Y70" s="84" t="b">
        <v>1</v>
      </c>
      <c r="Z70" s="87">
        <v>6.63E-38</v>
      </c>
      <c r="AA70" s="84"/>
    </row>
    <row r="71" spans="1:27" x14ac:dyDescent="0.2">
      <c r="A71" s="84"/>
      <c r="B71" s="84"/>
      <c r="C71" s="84"/>
      <c r="D71" s="84"/>
      <c r="E71" s="84"/>
      <c r="F71" s="84"/>
      <c r="G71" s="84" t="s">
        <v>223</v>
      </c>
      <c r="H71" s="84">
        <v>9</v>
      </c>
      <c r="I71" s="84">
        <v>0.20899999999999999</v>
      </c>
      <c r="J71" s="84">
        <v>-1.0049999999999999</v>
      </c>
      <c r="K71" s="84">
        <v>-1.413</v>
      </c>
      <c r="L71" s="84">
        <v>-0.59599999999999997</v>
      </c>
      <c r="M71" s="84">
        <v>0.36599999999999999</v>
      </c>
      <c r="N71" s="84">
        <v>0.24299999999999999</v>
      </c>
      <c r="O71" s="84">
        <v>0.55100000000000005</v>
      </c>
      <c r="P71" s="84">
        <v>1.2999999999999999E-3</v>
      </c>
      <c r="Q71" s="84" t="s">
        <v>16</v>
      </c>
      <c r="R71" s="84" t="s">
        <v>16</v>
      </c>
      <c r="S71" s="85" t="s">
        <v>16</v>
      </c>
      <c r="T71" s="84">
        <v>0.01</v>
      </c>
      <c r="U71" s="84">
        <v>0.01</v>
      </c>
      <c r="V71" s="84">
        <v>0.21</v>
      </c>
      <c r="W71" s="87">
        <v>1.81E-3</v>
      </c>
      <c r="X71" s="84">
        <v>2.14897E-4</v>
      </c>
      <c r="Y71" s="84" t="b">
        <v>1</v>
      </c>
      <c r="Z71" s="87">
        <v>6.63E-38</v>
      </c>
      <c r="AA71" s="84"/>
    </row>
    <row r="72" spans="1:27" x14ac:dyDescent="0.2">
      <c r="A72" s="84" t="s">
        <v>389</v>
      </c>
      <c r="B72" s="84" t="s">
        <v>146</v>
      </c>
      <c r="C72" s="84" t="s">
        <v>397</v>
      </c>
      <c r="D72" s="84" t="s">
        <v>399</v>
      </c>
      <c r="E72" s="84" t="s">
        <v>340</v>
      </c>
      <c r="F72" s="84" t="s">
        <v>476</v>
      </c>
      <c r="G72" s="84" t="s">
        <v>200</v>
      </c>
      <c r="H72" s="84">
        <v>5</v>
      </c>
      <c r="I72" s="84">
        <v>0.16700000000000001</v>
      </c>
      <c r="J72" s="84">
        <v>-0.11700000000000001</v>
      </c>
      <c r="K72" s="84">
        <v>-0.44400000000000001</v>
      </c>
      <c r="L72" s="84">
        <v>0.21</v>
      </c>
      <c r="M72" s="84">
        <v>0.88900000000000001</v>
      </c>
      <c r="N72" s="84">
        <v>0.64100000000000001</v>
      </c>
      <c r="O72" s="84">
        <v>1.2330000000000001</v>
      </c>
      <c r="P72" s="84">
        <v>0.48</v>
      </c>
      <c r="Q72" s="84">
        <v>4.6900000000000004</v>
      </c>
      <c r="R72" s="84">
        <v>4</v>
      </c>
      <c r="S72" s="85">
        <v>0.32095096099999998</v>
      </c>
      <c r="T72" s="84">
        <v>0.02</v>
      </c>
      <c r="U72" s="84">
        <v>0.02</v>
      </c>
      <c r="V72" s="84">
        <v>0.21</v>
      </c>
      <c r="W72" s="87">
        <v>1.1299999999999999E-3</v>
      </c>
      <c r="X72" s="87">
        <v>1.2300000000000001E-5</v>
      </c>
      <c r="Y72" s="84" t="b">
        <v>1</v>
      </c>
      <c r="Z72" s="87">
        <v>4.2799999999999998E-39</v>
      </c>
      <c r="AA72" s="84" t="s">
        <v>400</v>
      </c>
    </row>
    <row r="73" spans="1:27" x14ac:dyDescent="0.2">
      <c r="A73" s="84"/>
      <c r="B73" s="84"/>
      <c r="C73" s="84"/>
      <c r="D73" s="84"/>
      <c r="E73" s="84"/>
      <c r="F73" s="84"/>
      <c r="G73" s="84" t="s">
        <v>201</v>
      </c>
      <c r="H73" s="84">
        <v>5</v>
      </c>
      <c r="I73" s="84">
        <v>0.54</v>
      </c>
      <c r="J73" s="84">
        <v>0.70099999999999996</v>
      </c>
      <c r="K73" s="84">
        <v>-0.35699999999999998</v>
      </c>
      <c r="L73" s="84">
        <v>1.758</v>
      </c>
      <c r="M73" s="84">
        <v>2.0150000000000001</v>
      </c>
      <c r="N73" s="84">
        <v>0.7</v>
      </c>
      <c r="O73" s="84">
        <v>5.8019999999999996</v>
      </c>
      <c r="P73" s="84">
        <v>0.28000000000000003</v>
      </c>
      <c r="Q73" s="84">
        <v>2.1800000000000002</v>
      </c>
      <c r="R73" s="84">
        <v>3</v>
      </c>
      <c r="S73" s="85">
        <v>0.53508812299999997</v>
      </c>
      <c r="T73" s="84">
        <v>0.02</v>
      </c>
      <c r="U73" s="84">
        <v>0.02</v>
      </c>
      <c r="V73" s="84">
        <v>0.21</v>
      </c>
      <c r="W73" s="87">
        <v>1.1299999999999999E-3</v>
      </c>
      <c r="X73" s="87">
        <v>1.2300000000000001E-5</v>
      </c>
      <c r="Y73" s="84" t="b">
        <v>1</v>
      </c>
      <c r="Z73" s="87">
        <v>4.2799999999999998E-39</v>
      </c>
      <c r="AA73" s="84"/>
    </row>
    <row r="74" spans="1:27" x14ac:dyDescent="0.2">
      <c r="A74" s="84"/>
      <c r="B74" s="84"/>
      <c r="C74" s="84"/>
      <c r="D74" s="84"/>
      <c r="E74" s="84"/>
      <c r="F74" s="84"/>
      <c r="G74" s="84" t="s">
        <v>216</v>
      </c>
      <c r="H74" s="84">
        <v>5</v>
      </c>
      <c r="I74" s="84">
        <v>0.35099999999999998</v>
      </c>
      <c r="J74" s="84">
        <v>-0.41799999999999998</v>
      </c>
      <c r="K74" s="84">
        <v>-1.1060000000000001</v>
      </c>
      <c r="L74" s="84">
        <v>0.27100000000000002</v>
      </c>
      <c r="M74" s="84">
        <v>0.65900000000000003</v>
      </c>
      <c r="N74" s="84">
        <v>0.33100000000000002</v>
      </c>
      <c r="O74" s="84">
        <v>1.3109999999999999</v>
      </c>
      <c r="P74" s="84">
        <v>0.3</v>
      </c>
      <c r="Q74" s="84" t="s">
        <v>16</v>
      </c>
      <c r="R74" s="84" t="s">
        <v>16</v>
      </c>
      <c r="S74" s="85" t="s">
        <v>16</v>
      </c>
      <c r="T74" s="84">
        <v>0.02</v>
      </c>
      <c r="U74" s="84">
        <v>0.02</v>
      </c>
      <c r="V74" s="84">
        <v>0.21</v>
      </c>
      <c r="W74" s="87">
        <v>1.1299999999999999E-3</v>
      </c>
      <c r="X74" s="87">
        <v>1.2300000000000001E-5</v>
      </c>
      <c r="Y74" s="84" t="b">
        <v>1</v>
      </c>
      <c r="Z74" s="87">
        <v>4.2799999999999998E-39</v>
      </c>
      <c r="AA74" s="84"/>
    </row>
    <row r="75" spans="1:27" x14ac:dyDescent="0.2">
      <c r="A75" s="84"/>
      <c r="B75" s="84"/>
      <c r="C75" s="84"/>
      <c r="D75" s="84"/>
      <c r="E75" s="84"/>
      <c r="F75" s="84"/>
      <c r="G75" s="84" t="s">
        <v>203</v>
      </c>
      <c r="H75" s="84">
        <v>5</v>
      </c>
      <c r="I75" s="84">
        <v>0.2</v>
      </c>
      <c r="J75" s="84">
        <v>-2.9000000000000001E-2</v>
      </c>
      <c r="K75" s="84">
        <v>-0.42</v>
      </c>
      <c r="L75" s="84">
        <v>0.36299999999999999</v>
      </c>
      <c r="M75" s="84">
        <v>0.97199999999999998</v>
      </c>
      <c r="N75" s="84">
        <v>0.65700000000000003</v>
      </c>
      <c r="O75" s="84">
        <v>1.4379999999999999</v>
      </c>
      <c r="P75" s="84">
        <v>0.89</v>
      </c>
      <c r="Q75" s="84" t="s">
        <v>16</v>
      </c>
      <c r="R75" s="84" t="s">
        <v>16</v>
      </c>
      <c r="S75" s="85" t="s">
        <v>16</v>
      </c>
      <c r="T75" s="84">
        <v>0.02</v>
      </c>
      <c r="U75" s="84">
        <v>0.02</v>
      </c>
      <c r="V75" s="84">
        <v>0.21</v>
      </c>
      <c r="W75" s="87">
        <v>1.1299999999999999E-3</v>
      </c>
      <c r="X75" s="87">
        <v>1.2300000000000001E-5</v>
      </c>
      <c r="Y75" s="84" t="b">
        <v>1</v>
      </c>
      <c r="Z75" s="87">
        <v>4.2799999999999998E-39</v>
      </c>
      <c r="AA75" s="84"/>
    </row>
    <row r="76" spans="1:27" x14ac:dyDescent="0.2">
      <c r="A76" s="84"/>
      <c r="B76" s="84"/>
      <c r="C76" s="84"/>
      <c r="D76" s="84"/>
      <c r="E76" s="84"/>
      <c r="F76" s="84"/>
      <c r="G76" s="84" t="s">
        <v>223</v>
      </c>
      <c r="H76" s="84">
        <v>5</v>
      </c>
      <c r="I76" s="84">
        <v>0.28899999999999998</v>
      </c>
      <c r="J76" s="84">
        <v>0.15</v>
      </c>
      <c r="K76" s="84">
        <v>-0.41499999999999998</v>
      </c>
      <c r="L76" s="84">
        <v>0.71599999999999997</v>
      </c>
      <c r="M76" s="84">
        <v>1.1619999999999999</v>
      </c>
      <c r="N76" s="84">
        <v>0.66</v>
      </c>
      <c r="O76" s="84">
        <v>2.0459999999999998</v>
      </c>
      <c r="P76" s="84">
        <v>0.63</v>
      </c>
      <c r="Q76" s="84" t="s">
        <v>16</v>
      </c>
      <c r="R76" s="84" t="s">
        <v>16</v>
      </c>
      <c r="S76" s="85" t="s">
        <v>16</v>
      </c>
      <c r="T76" s="84">
        <v>0.02</v>
      </c>
      <c r="U76" s="84">
        <v>0.02</v>
      </c>
      <c r="V76" s="84">
        <v>0.21</v>
      </c>
      <c r="W76" s="87">
        <v>1.1299999999999999E-3</v>
      </c>
      <c r="X76" s="87">
        <v>1.2300000000000001E-5</v>
      </c>
      <c r="Y76" s="84" t="b">
        <v>1</v>
      </c>
      <c r="Z76" s="87">
        <v>4.2799999999999998E-39</v>
      </c>
      <c r="AA76" s="84"/>
    </row>
    <row r="77" spans="1:27" x14ac:dyDescent="0.2">
      <c r="A77" s="84" t="s">
        <v>389</v>
      </c>
      <c r="B77" s="84" t="s">
        <v>146</v>
      </c>
      <c r="C77" s="84" t="s">
        <v>397</v>
      </c>
      <c r="D77" s="84" t="s">
        <v>396</v>
      </c>
      <c r="E77" s="84" t="s">
        <v>33</v>
      </c>
      <c r="F77" s="84" t="s">
        <v>476</v>
      </c>
      <c r="G77" s="84" t="s">
        <v>200</v>
      </c>
      <c r="H77" s="84">
        <v>4</v>
      </c>
      <c r="I77" s="84">
        <v>0.77500000000000002</v>
      </c>
      <c r="J77" s="84">
        <v>5.7000000000000002E-2</v>
      </c>
      <c r="K77" s="84">
        <v>-1.4610000000000001</v>
      </c>
      <c r="L77" s="84">
        <v>1.5760000000000001</v>
      </c>
      <c r="M77" s="84">
        <v>1.0589999999999999</v>
      </c>
      <c r="N77" s="84">
        <v>0.23200000000000001</v>
      </c>
      <c r="O77" s="84">
        <v>4.8339999999999996</v>
      </c>
      <c r="P77" s="84">
        <v>0.94</v>
      </c>
      <c r="Q77" s="84">
        <v>24.25</v>
      </c>
      <c r="R77" s="84">
        <v>3</v>
      </c>
      <c r="S77" s="85">
        <v>2.2099999999999998E-5</v>
      </c>
      <c r="T77" s="84">
        <v>-0.04</v>
      </c>
      <c r="U77" s="84">
        <v>0.17</v>
      </c>
      <c r="V77" s="84">
        <v>0.85</v>
      </c>
      <c r="W77" s="87">
        <v>6.38E-4</v>
      </c>
      <c r="X77" s="87">
        <v>5.6900000000000001E-5</v>
      </c>
      <c r="Y77" s="84" t="b">
        <v>1</v>
      </c>
      <c r="Z77" s="87">
        <v>9.8699999999999998E-15</v>
      </c>
      <c r="AA77" s="84" t="s">
        <v>453</v>
      </c>
    </row>
    <row r="78" spans="1:27" x14ac:dyDescent="0.2">
      <c r="A78" s="84"/>
      <c r="B78" s="84"/>
      <c r="C78" s="84"/>
      <c r="D78" s="84"/>
      <c r="E78" s="84"/>
      <c r="F78" s="84"/>
      <c r="G78" s="84" t="s">
        <v>201</v>
      </c>
      <c r="H78" s="84">
        <v>4</v>
      </c>
      <c r="I78" s="84">
        <v>6.9119999999999999</v>
      </c>
      <c r="J78" s="84">
        <v>-1.3779999999999999</v>
      </c>
      <c r="K78" s="84">
        <v>-14.927</v>
      </c>
      <c r="L78" s="84">
        <v>12.17</v>
      </c>
      <c r="M78" s="84">
        <v>0.252</v>
      </c>
      <c r="N78" s="84">
        <v>0</v>
      </c>
      <c r="O78" s="84">
        <v>192922.76</v>
      </c>
      <c r="P78" s="84">
        <v>0.86</v>
      </c>
      <c r="Q78" s="84">
        <v>23.73</v>
      </c>
      <c r="R78" s="84">
        <v>2</v>
      </c>
      <c r="S78" s="85">
        <v>7.0299999999999996E-6</v>
      </c>
      <c r="T78" s="84">
        <v>-0.04</v>
      </c>
      <c r="U78" s="84">
        <v>0.17</v>
      </c>
      <c r="V78" s="84">
        <v>0.85</v>
      </c>
      <c r="W78" s="87">
        <v>6.38E-4</v>
      </c>
      <c r="X78" s="87">
        <v>5.6900000000000001E-5</v>
      </c>
      <c r="Y78" s="84" t="b">
        <v>1</v>
      </c>
      <c r="Z78" s="87">
        <v>9.8699999999999998E-15</v>
      </c>
      <c r="AA78" s="84"/>
    </row>
    <row r="79" spans="1:27" x14ac:dyDescent="0.2">
      <c r="A79" s="84"/>
      <c r="B79" s="84"/>
      <c r="C79" s="84"/>
      <c r="D79" s="84"/>
      <c r="E79" s="84"/>
      <c r="F79" s="84"/>
      <c r="G79" s="84" t="s">
        <v>216</v>
      </c>
      <c r="H79" s="84">
        <v>4</v>
      </c>
      <c r="I79" s="84">
        <v>0.67500000000000004</v>
      </c>
      <c r="J79" s="84">
        <v>-0.71</v>
      </c>
      <c r="K79" s="84">
        <v>-2.0339999999999998</v>
      </c>
      <c r="L79" s="84">
        <v>0.61399999999999999</v>
      </c>
      <c r="M79" s="84">
        <v>0.49199999999999999</v>
      </c>
      <c r="N79" s="84">
        <v>0.13100000000000001</v>
      </c>
      <c r="O79" s="84">
        <v>1.8480000000000001</v>
      </c>
      <c r="P79" s="84">
        <v>0.37</v>
      </c>
      <c r="Q79" s="84" t="s">
        <v>16</v>
      </c>
      <c r="R79" s="84" t="s">
        <v>16</v>
      </c>
      <c r="S79" s="85" t="s">
        <v>16</v>
      </c>
      <c r="T79" s="84">
        <v>-0.04</v>
      </c>
      <c r="U79" s="84">
        <v>0.17</v>
      </c>
      <c r="V79" s="84">
        <v>0.85</v>
      </c>
      <c r="W79" s="87">
        <v>6.38E-4</v>
      </c>
      <c r="X79" s="87">
        <v>5.6900000000000001E-5</v>
      </c>
      <c r="Y79" s="84" t="b">
        <v>1</v>
      </c>
      <c r="Z79" s="87">
        <v>9.8699999999999998E-15</v>
      </c>
      <c r="AA79" s="84"/>
    </row>
    <row r="80" spans="1:27" x14ac:dyDescent="0.2">
      <c r="A80" s="84"/>
      <c r="B80" s="84"/>
      <c r="C80" s="84"/>
      <c r="D80" s="84"/>
      <c r="E80" s="84"/>
      <c r="F80" s="84"/>
      <c r="G80" s="84" t="s">
        <v>203</v>
      </c>
      <c r="H80" s="84">
        <v>4</v>
      </c>
      <c r="I80" s="84">
        <v>0.38700000000000001</v>
      </c>
      <c r="J80" s="84">
        <v>-0.378</v>
      </c>
      <c r="K80" s="84">
        <v>-1.1359999999999999</v>
      </c>
      <c r="L80" s="84">
        <v>0.38</v>
      </c>
      <c r="M80" s="84">
        <v>0.68500000000000005</v>
      </c>
      <c r="N80" s="84">
        <v>0.32100000000000001</v>
      </c>
      <c r="O80" s="84">
        <v>1.462</v>
      </c>
      <c r="P80" s="84">
        <v>0.33</v>
      </c>
      <c r="Q80" s="84" t="s">
        <v>16</v>
      </c>
      <c r="R80" s="84" t="s">
        <v>16</v>
      </c>
      <c r="S80" s="85" t="s">
        <v>16</v>
      </c>
      <c r="T80" s="84">
        <v>-0.04</v>
      </c>
      <c r="U80" s="84">
        <v>0.17</v>
      </c>
      <c r="V80" s="84">
        <v>0.85</v>
      </c>
      <c r="W80" s="87">
        <v>6.38E-4</v>
      </c>
      <c r="X80" s="87">
        <v>5.6900000000000001E-5</v>
      </c>
      <c r="Y80" s="84" t="b">
        <v>1</v>
      </c>
      <c r="Z80" s="87">
        <v>9.8699999999999998E-15</v>
      </c>
      <c r="AA80" s="84"/>
    </row>
    <row r="81" spans="1:27" x14ac:dyDescent="0.2">
      <c r="A81" s="84"/>
      <c r="B81" s="84"/>
      <c r="C81" s="84"/>
      <c r="D81" s="84"/>
      <c r="E81" s="84"/>
      <c r="F81" s="84"/>
      <c r="G81" s="84" t="s">
        <v>223</v>
      </c>
      <c r="H81" s="84">
        <v>4</v>
      </c>
      <c r="I81" s="84">
        <v>0.34399999999999997</v>
      </c>
      <c r="J81" s="84">
        <v>-0.748</v>
      </c>
      <c r="K81" s="84">
        <v>-1.4219999999999999</v>
      </c>
      <c r="L81" s="84">
        <v>-7.3999999999999996E-2</v>
      </c>
      <c r="M81" s="84">
        <v>0.47299999999999998</v>
      </c>
      <c r="N81" s="84">
        <v>0.24099999999999999</v>
      </c>
      <c r="O81" s="84">
        <v>0.92800000000000005</v>
      </c>
      <c r="P81" s="84">
        <v>0.12</v>
      </c>
      <c r="Q81" s="84" t="s">
        <v>16</v>
      </c>
      <c r="R81" s="84" t="s">
        <v>16</v>
      </c>
      <c r="S81" s="85" t="s">
        <v>16</v>
      </c>
      <c r="T81" s="84">
        <v>-0.04</v>
      </c>
      <c r="U81" s="84">
        <v>0.17</v>
      </c>
      <c r="V81" s="84">
        <v>0.85</v>
      </c>
      <c r="W81" s="87">
        <v>6.38E-4</v>
      </c>
      <c r="X81" s="87">
        <v>5.6900000000000001E-5</v>
      </c>
      <c r="Y81" s="84" t="b">
        <v>1</v>
      </c>
      <c r="Z81" s="87">
        <v>9.8699999999999998E-15</v>
      </c>
      <c r="AA81" s="84"/>
    </row>
    <row r="82" spans="1:27" x14ac:dyDescent="0.2">
      <c r="A82" s="84" t="s">
        <v>389</v>
      </c>
      <c r="B82" s="84" t="s">
        <v>535</v>
      </c>
      <c r="C82" s="84" t="s">
        <v>392</v>
      </c>
      <c r="D82" s="84" t="s">
        <v>536</v>
      </c>
      <c r="E82" s="84" t="s">
        <v>391</v>
      </c>
      <c r="F82" s="84" t="s">
        <v>476</v>
      </c>
      <c r="G82" s="84" t="s">
        <v>200</v>
      </c>
      <c r="H82" s="84">
        <v>6</v>
      </c>
      <c r="I82" s="84">
        <v>0.39500000000000002</v>
      </c>
      <c r="J82" s="84">
        <v>-1.97</v>
      </c>
      <c r="K82" s="84">
        <v>-2.7440000000000002</v>
      </c>
      <c r="L82" s="84">
        <v>-1.196</v>
      </c>
      <c r="M82" s="84">
        <v>0.13900000000000001</v>
      </c>
      <c r="N82" s="84">
        <v>6.4000000000000001E-2</v>
      </c>
      <c r="O82" s="84">
        <v>0.30199999999999999</v>
      </c>
      <c r="P82" s="87">
        <v>5.9999999999999997E-7</v>
      </c>
      <c r="Q82" s="84">
        <v>13.97</v>
      </c>
      <c r="R82" s="84">
        <v>5</v>
      </c>
      <c r="S82" s="85">
        <v>1.5777281000000001E-2</v>
      </c>
      <c r="T82" s="84">
        <v>-0.01</v>
      </c>
      <c r="U82" s="84">
        <v>0.01</v>
      </c>
      <c r="V82" s="84">
        <v>0.33</v>
      </c>
      <c r="W82" s="87">
        <v>6.0300000000000002E-4</v>
      </c>
      <c r="X82" s="84">
        <v>1.9560899999999999E-4</v>
      </c>
      <c r="Y82" s="84" t="b">
        <v>1</v>
      </c>
      <c r="Z82" s="87">
        <v>8.6200000000000004E-8</v>
      </c>
      <c r="AA82" s="84" t="s">
        <v>421</v>
      </c>
    </row>
    <row r="83" spans="1:27" x14ac:dyDescent="0.2">
      <c r="A83" s="84"/>
      <c r="B83" s="84"/>
      <c r="C83" s="84"/>
      <c r="D83" s="84"/>
      <c r="E83" s="84"/>
      <c r="F83" s="84"/>
      <c r="G83" s="84" t="s">
        <v>201</v>
      </c>
      <c r="H83" s="84">
        <v>6</v>
      </c>
      <c r="I83" s="84">
        <v>0.73599999999999999</v>
      </c>
      <c r="J83" s="84">
        <v>-2.6579999999999999</v>
      </c>
      <c r="K83" s="84">
        <v>-4.1020000000000003</v>
      </c>
      <c r="L83" s="84">
        <v>-1.2150000000000001</v>
      </c>
      <c r="M83" s="84">
        <v>7.0000000000000007E-2</v>
      </c>
      <c r="N83" s="84">
        <v>1.7000000000000001E-2</v>
      </c>
      <c r="O83" s="84">
        <v>0.29699999999999999</v>
      </c>
      <c r="P83" s="84">
        <v>0.02</v>
      </c>
      <c r="Q83" s="84">
        <v>10.74</v>
      </c>
      <c r="R83" s="84">
        <v>4</v>
      </c>
      <c r="S83" s="85">
        <v>2.9702022000000002E-2</v>
      </c>
      <c r="T83" s="84">
        <v>-0.01</v>
      </c>
      <c r="U83" s="84">
        <v>0.01</v>
      </c>
      <c r="V83" s="84">
        <v>0.33</v>
      </c>
      <c r="W83" s="87">
        <v>6.0300000000000002E-4</v>
      </c>
      <c r="X83" s="84">
        <v>1.9560899999999999E-4</v>
      </c>
      <c r="Y83" s="84" t="b">
        <v>1</v>
      </c>
      <c r="Z83" s="87">
        <v>8.6200000000000004E-8</v>
      </c>
      <c r="AA83" s="84"/>
    </row>
    <row r="84" spans="1:27" x14ac:dyDescent="0.2">
      <c r="A84" s="84"/>
      <c r="B84" s="84"/>
      <c r="C84" s="84"/>
      <c r="D84" s="84"/>
      <c r="E84" s="84"/>
      <c r="F84" s="84"/>
      <c r="G84" s="84" t="s">
        <v>216</v>
      </c>
      <c r="H84" s="84">
        <v>6</v>
      </c>
      <c r="I84" s="84">
        <v>0.50700000000000001</v>
      </c>
      <c r="J84" s="84">
        <v>-2.2450000000000001</v>
      </c>
      <c r="K84" s="84">
        <v>-3.2389999999999999</v>
      </c>
      <c r="L84" s="84">
        <v>-1.252</v>
      </c>
      <c r="M84" s="84">
        <v>0.106</v>
      </c>
      <c r="N84" s="84">
        <v>3.9E-2</v>
      </c>
      <c r="O84" s="84">
        <v>0.28599999999999998</v>
      </c>
      <c r="P84" s="84">
        <v>6.7999999999999996E-3</v>
      </c>
      <c r="Q84" s="84" t="s">
        <v>16</v>
      </c>
      <c r="R84" s="84" t="s">
        <v>16</v>
      </c>
      <c r="S84" s="85" t="s">
        <v>16</v>
      </c>
      <c r="T84" s="84">
        <v>-0.01</v>
      </c>
      <c r="U84" s="84">
        <v>0.01</v>
      </c>
      <c r="V84" s="84">
        <v>0.33</v>
      </c>
      <c r="W84" s="87">
        <v>6.0300000000000002E-4</v>
      </c>
      <c r="X84" s="84">
        <v>1.9560899999999999E-4</v>
      </c>
      <c r="Y84" s="84" t="b">
        <v>1</v>
      </c>
      <c r="Z84" s="87">
        <v>8.6200000000000004E-8</v>
      </c>
      <c r="AA84" s="84"/>
    </row>
    <row r="85" spans="1:27" x14ac:dyDescent="0.2">
      <c r="A85" s="84"/>
      <c r="B85" s="84"/>
      <c r="C85" s="84"/>
      <c r="D85" s="84"/>
      <c r="E85" s="84"/>
      <c r="F85" s="84"/>
      <c r="G85" s="84" t="s">
        <v>203</v>
      </c>
      <c r="H85" s="84">
        <v>6</v>
      </c>
      <c r="I85" s="84">
        <v>0.30099999999999999</v>
      </c>
      <c r="J85" s="84">
        <v>-2.181</v>
      </c>
      <c r="K85" s="84">
        <v>-2.7709999999999999</v>
      </c>
      <c r="L85" s="84">
        <v>-1.591</v>
      </c>
      <c r="M85" s="84">
        <v>0.113</v>
      </c>
      <c r="N85" s="84">
        <v>6.3E-2</v>
      </c>
      <c r="O85" s="84">
        <v>0.20399999999999999</v>
      </c>
      <c r="P85" s="87">
        <v>4.3099999999999998E-13</v>
      </c>
      <c r="Q85" s="84" t="s">
        <v>16</v>
      </c>
      <c r="R85" s="84" t="s">
        <v>16</v>
      </c>
      <c r="S85" s="85" t="s">
        <v>16</v>
      </c>
      <c r="T85" s="84">
        <v>-0.01</v>
      </c>
      <c r="U85" s="84">
        <v>0.01</v>
      </c>
      <c r="V85" s="84">
        <v>0.33</v>
      </c>
      <c r="W85" s="87">
        <v>6.0300000000000002E-4</v>
      </c>
      <c r="X85" s="84">
        <v>1.9560899999999999E-4</v>
      </c>
      <c r="Y85" s="84" t="b">
        <v>1</v>
      </c>
      <c r="Z85" s="87">
        <v>8.6200000000000004E-8</v>
      </c>
      <c r="AA85" s="84"/>
    </row>
    <row r="86" spans="1:27" x14ac:dyDescent="0.2">
      <c r="A86" s="84"/>
      <c r="B86" s="84"/>
      <c r="C86" s="84"/>
      <c r="D86" s="84"/>
      <c r="E86" s="84"/>
      <c r="F86" s="84"/>
      <c r="G86" s="84" t="s">
        <v>223</v>
      </c>
      <c r="H86" s="84">
        <v>6</v>
      </c>
      <c r="I86" s="84">
        <v>0.307</v>
      </c>
      <c r="J86" s="84">
        <v>-2.2130000000000001</v>
      </c>
      <c r="K86" s="84">
        <v>-2.8140000000000001</v>
      </c>
      <c r="L86" s="84">
        <v>-1.6120000000000001</v>
      </c>
      <c r="M86" s="84">
        <v>0.109</v>
      </c>
      <c r="N86" s="84">
        <v>0.06</v>
      </c>
      <c r="O86" s="84">
        <v>0.2</v>
      </c>
      <c r="P86" s="84">
        <v>7.9799999999999999E-4</v>
      </c>
      <c r="Q86" s="84" t="s">
        <v>16</v>
      </c>
      <c r="R86" s="84" t="s">
        <v>16</v>
      </c>
      <c r="S86" s="85" t="s">
        <v>16</v>
      </c>
      <c r="T86" s="84">
        <v>-0.01</v>
      </c>
      <c r="U86" s="84">
        <v>0.01</v>
      </c>
      <c r="V86" s="84">
        <v>0.33</v>
      </c>
      <c r="W86" s="87">
        <v>6.0300000000000002E-4</v>
      </c>
      <c r="X86" s="84">
        <v>1.9560899999999999E-4</v>
      </c>
      <c r="Y86" s="84" t="b">
        <v>1</v>
      </c>
      <c r="Z86" s="87">
        <v>8.6200000000000004E-8</v>
      </c>
      <c r="AA86" s="84"/>
    </row>
    <row r="87" spans="1:27" x14ac:dyDescent="0.2">
      <c r="A87" s="84" t="s">
        <v>389</v>
      </c>
      <c r="B87" s="84" t="s">
        <v>535</v>
      </c>
      <c r="C87" s="84" t="s">
        <v>392</v>
      </c>
      <c r="D87" s="84" t="s">
        <v>537</v>
      </c>
      <c r="E87" s="84" t="s">
        <v>340</v>
      </c>
      <c r="F87" s="84" t="s">
        <v>476</v>
      </c>
      <c r="G87" s="84" t="s">
        <v>200</v>
      </c>
      <c r="H87" s="84">
        <v>18</v>
      </c>
      <c r="I87" s="84">
        <v>8.1000000000000003E-2</v>
      </c>
      <c r="J87" s="84">
        <v>-0.79500000000000004</v>
      </c>
      <c r="K87" s="84">
        <v>-0.95399999999999996</v>
      </c>
      <c r="L87" s="84">
        <v>-0.63700000000000001</v>
      </c>
      <c r="M87" s="84">
        <v>0.45200000000000001</v>
      </c>
      <c r="N87" s="84">
        <v>0.38500000000000001</v>
      </c>
      <c r="O87" s="84">
        <v>0.52900000000000003</v>
      </c>
      <c r="P87" s="87">
        <v>8.0300000000000004E-23</v>
      </c>
      <c r="Q87" s="84">
        <v>21.17</v>
      </c>
      <c r="R87" s="84">
        <v>17</v>
      </c>
      <c r="S87" s="85">
        <v>0.21858951700000001</v>
      </c>
      <c r="T87" s="84">
        <v>0.01</v>
      </c>
      <c r="U87" s="84">
        <v>0.01</v>
      </c>
      <c r="V87" s="84">
        <v>0.12</v>
      </c>
      <c r="W87" s="87">
        <v>3.1800000000000001E-3</v>
      </c>
      <c r="X87" s="84">
        <v>3.3220299999999999E-4</v>
      </c>
      <c r="Y87" s="84" t="b">
        <v>1</v>
      </c>
      <c r="Z87" s="87">
        <v>1.6600000000000001E-69</v>
      </c>
      <c r="AA87" s="84" t="s">
        <v>454</v>
      </c>
    </row>
    <row r="88" spans="1:27" x14ac:dyDescent="0.2">
      <c r="A88" s="84"/>
      <c r="B88" s="84"/>
      <c r="C88" s="84"/>
      <c r="D88" s="84"/>
      <c r="E88" s="84"/>
      <c r="F88" s="84"/>
      <c r="G88" s="84" t="s">
        <v>201</v>
      </c>
      <c r="H88" s="84">
        <v>18</v>
      </c>
      <c r="I88" s="84">
        <v>0.13100000000000001</v>
      </c>
      <c r="J88" s="84">
        <v>-0.61899999999999999</v>
      </c>
      <c r="K88" s="84">
        <v>-0.876</v>
      </c>
      <c r="L88" s="84">
        <v>-0.36099999999999999</v>
      </c>
      <c r="M88" s="84">
        <v>0.53900000000000003</v>
      </c>
      <c r="N88" s="84">
        <v>0.41599999999999998</v>
      </c>
      <c r="O88" s="84">
        <v>0.69699999999999995</v>
      </c>
      <c r="P88" s="84">
        <v>2.3499999999999999E-4</v>
      </c>
      <c r="Q88" s="84">
        <v>18.079999999999998</v>
      </c>
      <c r="R88" s="84">
        <v>16</v>
      </c>
      <c r="S88" s="85">
        <v>0.31944446399999998</v>
      </c>
      <c r="T88" s="84">
        <v>0.01</v>
      </c>
      <c r="U88" s="84">
        <v>0.01</v>
      </c>
      <c r="V88" s="84">
        <v>0.12</v>
      </c>
      <c r="W88" s="87">
        <v>3.1800000000000001E-3</v>
      </c>
      <c r="X88" s="84">
        <v>3.3220299999999999E-4</v>
      </c>
      <c r="Y88" s="84" t="b">
        <v>1</v>
      </c>
      <c r="Z88" s="87">
        <v>1.6600000000000001E-69</v>
      </c>
      <c r="AA88" s="84"/>
    </row>
    <row r="89" spans="1:27" x14ac:dyDescent="0.2">
      <c r="A89" s="84"/>
      <c r="B89" s="84"/>
      <c r="C89" s="84"/>
      <c r="D89" s="84"/>
      <c r="E89" s="84"/>
      <c r="F89" s="84"/>
      <c r="G89" s="84" t="s">
        <v>216</v>
      </c>
      <c r="H89" s="84">
        <v>18</v>
      </c>
      <c r="I89" s="84">
        <v>0.19400000000000001</v>
      </c>
      <c r="J89" s="84">
        <v>-0.88300000000000001</v>
      </c>
      <c r="K89" s="84">
        <v>-1.2629999999999999</v>
      </c>
      <c r="L89" s="84">
        <v>-0.503</v>
      </c>
      <c r="M89" s="84">
        <v>0.41399999999999998</v>
      </c>
      <c r="N89" s="84">
        <v>0.28299999999999997</v>
      </c>
      <c r="O89" s="84">
        <v>0.60499999999999998</v>
      </c>
      <c r="P89" s="84">
        <v>2.8200000000000002E-4</v>
      </c>
      <c r="Q89" s="84" t="s">
        <v>16</v>
      </c>
      <c r="R89" s="84" t="s">
        <v>16</v>
      </c>
      <c r="S89" s="85" t="s">
        <v>16</v>
      </c>
      <c r="T89" s="84">
        <v>0.01</v>
      </c>
      <c r="U89" s="84">
        <v>0.01</v>
      </c>
      <c r="V89" s="84">
        <v>0.12</v>
      </c>
      <c r="W89" s="87">
        <v>3.1800000000000001E-3</v>
      </c>
      <c r="X89" s="84">
        <v>3.3220299999999999E-4</v>
      </c>
      <c r="Y89" s="84" t="b">
        <v>1</v>
      </c>
      <c r="Z89" s="87">
        <v>1.6600000000000001E-69</v>
      </c>
      <c r="AA89" s="84"/>
    </row>
    <row r="90" spans="1:27" x14ac:dyDescent="0.2">
      <c r="A90" s="84"/>
      <c r="B90" s="84"/>
      <c r="C90" s="84"/>
      <c r="D90" s="84"/>
      <c r="E90" s="84"/>
      <c r="F90" s="84"/>
      <c r="G90" s="84" t="s">
        <v>203</v>
      </c>
      <c r="H90" s="84">
        <v>18</v>
      </c>
      <c r="I90" s="84">
        <v>0.115</v>
      </c>
      <c r="J90" s="84">
        <v>-0.85399999999999998</v>
      </c>
      <c r="K90" s="84">
        <v>-1.079</v>
      </c>
      <c r="L90" s="84">
        <v>-0.629</v>
      </c>
      <c r="M90" s="84">
        <v>0.42599999999999999</v>
      </c>
      <c r="N90" s="84">
        <v>0.34</v>
      </c>
      <c r="O90" s="84">
        <v>0.53300000000000003</v>
      </c>
      <c r="P90" s="87">
        <v>1.03E-13</v>
      </c>
      <c r="Q90" s="84" t="s">
        <v>16</v>
      </c>
      <c r="R90" s="84" t="s">
        <v>16</v>
      </c>
      <c r="S90" s="85" t="s">
        <v>16</v>
      </c>
      <c r="T90" s="84">
        <v>0.01</v>
      </c>
      <c r="U90" s="84">
        <v>0.01</v>
      </c>
      <c r="V90" s="84">
        <v>0.12</v>
      </c>
      <c r="W90" s="87">
        <v>3.1800000000000001E-3</v>
      </c>
      <c r="X90" s="84">
        <v>3.3220299999999999E-4</v>
      </c>
      <c r="Y90" s="84" t="b">
        <v>1</v>
      </c>
      <c r="Z90" s="87">
        <v>1.6600000000000001E-69</v>
      </c>
      <c r="AA90" s="84"/>
    </row>
    <row r="91" spans="1:27" x14ac:dyDescent="0.2">
      <c r="A91" s="84"/>
      <c r="B91" s="84"/>
      <c r="C91" s="84"/>
      <c r="D91" s="84"/>
      <c r="E91" s="84"/>
      <c r="F91" s="84"/>
      <c r="G91" s="84" t="s">
        <v>223</v>
      </c>
      <c r="H91" s="84">
        <v>18</v>
      </c>
      <c r="I91" s="84">
        <v>0.17499999999999999</v>
      </c>
      <c r="J91" s="84">
        <v>-0.95799999999999996</v>
      </c>
      <c r="K91" s="84">
        <v>-1.3009999999999999</v>
      </c>
      <c r="L91" s="84">
        <v>-0.61499999999999999</v>
      </c>
      <c r="M91" s="84">
        <v>0.38400000000000001</v>
      </c>
      <c r="N91" s="84">
        <v>0.27200000000000002</v>
      </c>
      <c r="O91" s="84">
        <v>0.54</v>
      </c>
      <c r="P91" s="87">
        <v>4.07E-5</v>
      </c>
      <c r="Q91" s="84" t="s">
        <v>16</v>
      </c>
      <c r="R91" s="84" t="s">
        <v>16</v>
      </c>
      <c r="S91" s="85" t="s">
        <v>16</v>
      </c>
      <c r="T91" s="84">
        <v>0.01</v>
      </c>
      <c r="U91" s="84">
        <v>0.01</v>
      </c>
      <c r="V91" s="84">
        <v>0.12</v>
      </c>
      <c r="W91" s="87">
        <v>3.1800000000000001E-3</v>
      </c>
      <c r="X91" s="84">
        <v>3.3220299999999999E-4</v>
      </c>
      <c r="Y91" s="84" t="b">
        <v>1</v>
      </c>
      <c r="Z91" s="87">
        <v>1.6600000000000001E-69</v>
      </c>
      <c r="AA91" s="84"/>
    </row>
    <row r="92" spans="1:27" x14ac:dyDescent="0.2">
      <c r="A92" s="84" t="s">
        <v>389</v>
      </c>
      <c r="B92" s="84" t="s">
        <v>535</v>
      </c>
      <c r="C92" s="84" t="s">
        <v>397</v>
      </c>
      <c r="D92" s="84" t="s">
        <v>538</v>
      </c>
      <c r="E92" s="84" t="s">
        <v>340</v>
      </c>
      <c r="F92" s="84" t="s">
        <v>476</v>
      </c>
      <c r="G92" s="84" t="s">
        <v>200</v>
      </c>
      <c r="H92" s="84">
        <v>15</v>
      </c>
      <c r="I92" s="84">
        <v>0.17699999999999999</v>
      </c>
      <c r="J92" s="84">
        <v>-0.20399999999999999</v>
      </c>
      <c r="K92" s="84">
        <v>-0.55000000000000004</v>
      </c>
      <c r="L92" s="84">
        <v>0.14199999999999999</v>
      </c>
      <c r="M92" s="84">
        <v>0.81499999999999995</v>
      </c>
      <c r="N92" s="84">
        <v>0.57699999999999996</v>
      </c>
      <c r="O92" s="84">
        <v>1.1519999999999999</v>
      </c>
      <c r="P92" s="84">
        <v>0.25</v>
      </c>
      <c r="Q92" s="84">
        <v>43.86</v>
      </c>
      <c r="R92" s="84">
        <v>14</v>
      </c>
      <c r="S92" s="85">
        <v>6.2399999999999999E-5</v>
      </c>
      <c r="T92" s="84">
        <v>0.02</v>
      </c>
      <c r="U92" s="84">
        <v>0.02</v>
      </c>
      <c r="V92" s="84">
        <v>0.32</v>
      </c>
      <c r="W92" s="87">
        <v>2.7699999999999999E-3</v>
      </c>
      <c r="X92" s="84">
        <v>1.1244899999999999E-4</v>
      </c>
      <c r="Y92" s="84" t="b">
        <v>1</v>
      </c>
      <c r="Z92" s="87">
        <v>7.9699999999999999E-75</v>
      </c>
      <c r="AA92" s="84" t="s">
        <v>400</v>
      </c>
    </row>
    <row r="93" spans="1:27" x14ac:dyDescent="0.2">
      <c r="A93" s="84"/>
      <c r="B93" s="84"/>
      <c r="C93" s="84"/>
      <c r="D93" s="84"/>
      <c r="E93" s="84"/>
      <c r="F93" s="84"/>
      <c r="G93" s="84" t="s">
        <v>201</v>
      </c>
      <c r="H93" s="84">
        <v>15</v>
      </c>
      <c r="I93" s="84">
        <v>0.60899999999999999</v>
      </c>
      <c r="J93" s="84">
        <v>0.39200000000000002</v>
      </c>
      <c r="K93" s="84">
        <v>-0.80100000000000005</v>
      </c>
      <c r="L93" s="84">
        <v>1.585</v>
      </c>
      <c r="M93" s="84">
        <v>1.48</v>
      </c>
      <c r="N93" s="84">
        <v>0.44900000000000001</v>
      </c>
      <c r="O93" s="84">
        <v>4.8810000000000002</v>
      </c>
      <c r="P93" s="84">
        <v>0.53</v>
      </c>
      <c r="Q93" s="84">
        <v>40.590000000000003</v>
      </c>
      <c r="R93" s="84">
        <v>13</v>
      </c>
      <c r="S93" s="85">
        <v>1.11069E-4</v>
      </c>
      <c r="T93" s="84">
        <v>0.02</v>
      </c>
      <c r="U93" s="84">
        <v>0.02</v>
      </c>
      <c r="V93" s="84">
        <v>0.32</v>
      </c>
      <c r="W93" s="87">
        <v>2.7699999999999999E-3</v>
      </c>
      <c r="X93" s="84">
        <v>1.1244899999999999E-4</v>
      </c>
      <c r="Y93" s="84" t="b">
        <v>1</v>
      </c>
      <c r="Z93" s="87">
        <v>7.9699999999999999E-75</v>
      </c>
      <c r="AA93" s="84"/>
    </row>
    <row r="94" spans="1:27" x14ac:dyDescent="0.2">
      <c r="A94" s="84"/>
      <c r="B94" s="84"/>
      <c r="C94" s="84"/>
      <c r="D94" s="84"/>
      <c r="E94" s="84"/>
      <c r="F94" s="84"/>
      <c r="G94" s="84" t="s">
        <v>216</v>
      </c>
      <c r="H94" s="84">
        <v>15</v>
      </c>
      <c r="I94" s="84">
        <v>0.44600000000000001</v>
      </c>
      <c r="J94" s="84">
        <v>-0.56499999999999995</v>
      </c>
      <c r="K94" s="84">
        <v>-1.44</v>
      </c>
      <c r="L94" s="84">
        <v>0.31</v>
      </c>
      <c r="M94" s="84">
        <v>0.56799999999999995</v>
      </c>
      <c r="N94" s="84">
        <v>0.23699999999999999</v>
      </c>
      <c r="O94" s="84">
        <v>1.363</v>
      </c>
      <c r="P94" s="84">
        <v>0.23</v>
      </c>
      <c r="Q94" s="84" t="s">
        <v>16</v>
      </c>
      <c r="R94" s="84" t="s">
        <v>16</v>
      </c>
      <c r="S94" s="85" t="s">
        <v>16</v>
      </c>
      <c r="T94" s="84">
        <v>0.02</v>
      </c>
      <c r="U94" s="84">
        <v>0.02</v>
      </c>
      <c r="V94" s="84">
        <v>0.32</v>
      </c>
      <c r="W94" s="87">
        <v>2.7699999999999999E-3</v>
      </c>
      <c r="X94" s="84">
        <v>1.1244899999999999E-4</v>
      </c>
      <c r="Y94" s="84" t="b">
        <v>1</v>
      </c>
      <c r="Z94" s="87">
        <v>7.9699999999999999E-75</v>
      </c>
      <c r="AA94" s="84"/>
    </row>
    <row r="95" spans="1:27" x14ac:dyDescent="0.2">
      <c r="A95" s="84"/>
      <c r="B95" s="84"/>
      <c r="C95" s="84"/>
      <c r="D95" s="84"/>
      <c r="E95" s="84"/>
      <c r="F95" s="84"/>
      <c r="G95" s="84" t="s">
        <v>203</v>
      </c>
      <c r="H95" s="84">
        <v>15</v>
      </c>
      <c r="I95" s="84">
        <v>0.17100000000000001</v>
      </c>
      <c r="J95" s="84">
        <v>-0.128</v>
      </c>
      <c r="K95" s="84">
        <v>-0.46200000000000002</v>
      </c>
      <c r="L95" s="84">
        <v>0.20599999999999999</v>
      </c>
      <c r="M95" s="84">
        <v>0.88</v>
      </c>
      <c r="N95" s="84">
        <v>0.63</v>
      </c>
      <c r="O95" s="84">
        <v>1.2290000000000001</v>
      </c>
      <c r="P95" s="84">
        <v>0.45</v>
      </c>
      <c r="Q95" s="84" t="s">
        <v>16</v>
      </c>
      <c r="R95" s="84" t="s">
        <v>16</v>
      </c>
      <c r="S95" s="85" t="s">
        <v>16</v>
      </c>
      <c r="T95" s="84">
        <v>0.02</v>
      </c>
      <c r="U95" s="84">
        <v>0.02</v>
      </c>
      <c r="V95" s="84">
        <v>0.32</v>
      </c>
      <c r="W95" s="87">
        <v>2.7699999999999999E-3</v>
      </c>
      <c r="X95" s="84">
        <v>1.1244899999999999E-4</v>
      </c>
      <c r="Y95" s="84" t="b">
        <v>1</v>
      </c>
      <c r="Z95" s="87">
        <v>7.9699999999999999E-75</v>
      </c>
      <c r="AA95" s="84"/>
    </row>
    <row r="96" spans="1:27" x14ac:dyDescent="0.2">
      <c r="A96" s="84"/>
      <c r="B96" s="84"/>
      <c r="C96" s="84"/>
      <c r="D96" s="84"/>
      <c r="E96" s="84"/>
      <c r="F96" s="84"/>
      <c r="G96" s="84" t="s">
        <v>223</v>
      </c>
      <c r="H96" s="84">
        <v>15</v>
      </c>
      <c r="I96" s="84">
        <v>0.317</v>
      </c>
      <c r="J96" s="84">
        <v>0.252</v>
      </c>
      <c r="K96" s="84">
        <v>-0.37</v>
      </c>
      <c r="L96" s="84">
        <v>0.874</v>
      </c>
      <c r="M96" s="84">
        <v>1.2869999999999999</v>
      </c>
      <c r="N96" s="84">
        <v>0.69099999999999995</v>
      </c>
      <c r="O96" s="84">
        <v>2.3980000000000001</v>
      </c>
      <c r="P96" s="84">
        <v>0.44</v>
      </c>
      <c r="Q96" s="84" t="s">
        <v>16</v>
      </c>
      <c r="R96" s="84" t="s">
        <v>16</v>
      </c>
      <c r="S96" s="85" t="s">
        <v>16</v>
      </c>
      <c r="T96" s="84">
        <v>0.02</v>
      </c>
      <c r="U96" s="84">
        <v>0.02</v>
      </c>
      <c r="V96" s="84">
        <v>0.32</v>
      </c>
      <c r="W96" s="87">
        <v>2.7699999999999999E-3</v>
      </c>
      <c r="X96" s="84">
        <v>1.1244899999999999E-4</v>
      </c>
      <c r="Y96" s="84" t="b">
        <v>1</v>
      </c>
      <c r="Z96" s="87">
        <v>7.9699999999999999E-75</v>
      </c>
      <c r="AA96" s="84"/>
    </row>
    <row r="97" spans="1:27" x14ac:dyDescent="0.2">
      <c r="A97" s="84" t="s">
        <v>389</v>
      </c>
      <c r="B97" s="84" t="s">
        <v>535</v>
      </c>
      <c r="C97" s="84" t="s">
        <v>397</v>
      </c>
      <c r="D97" s="84" t="s">
        <v>539</v>
      </c>
      <c r="E97" s="84" t="s">
        <v>33</v>
      </c>
      <c r="F97" s="84" t="s">
        <v>476</v>
      </c>
      <c r="G97" s="84" t="s">
        <v>200</v>
      </c>
      <c r="H97" s="84">
        <v>7</v>
      </c>
      <c r="I97" s="84">
        <v>0.54400000000000004</v>
      </c>
      <c r="J97" s="84">
        <v>0</v>
      </c>
      <c r="K97" s="84">
        <v>-1.0669999999999999</v>
      </c>
      <c r="L97" s="84">
        <v>1.0669999999999999</v>
      </c>
      <c r="M97" s="84">
        <v>1</v>
      </c>
      <c r="N97" s="84">
        <v>0.34399999999999997</v>
      </c>
      <c r="O97" s="84">
        <v>2.9049999999999998</v>
      </c>
      <c r="P97" s="84">
        <v>1</v>
      </c>
      <c r="Q97" s="84">
        <v>34.86</v>
      </c>
      <c r="R97" s="84">
        <v>6</v>
      </c>
      <c r="S97" s="85">
        <v>4.5800000000000002E-6</v>
      </c>
      <c r="T97" s="84">
        <v>0.04</v>
      </c>
      <c r="U97" s="84">
        <v>0.05</v>
      </c>
      <c r="V97" s="84">
        <v>0.45</v>
      </c>
      <c r="W97" s="87">
        <v>9.2100000000000005E-4</v>
      </c>
      <c r="X97" s="87">
        <v>8.1600000000000005E-5</v>
      </c>
      <c r="Y97" s="84" t="b">
        <v>1</v>
      </c>
      <c r="Z97" s="87">
        <v>1.26E-20</v>
      </c>
      <c r="AA97" s="84" t="s">
        <v>424</v>
      </c>
    </row>
    <row r="98" spans="1:27" x14ac:dyDescent="0.2">
      <c r="A98" s="84"/>
      <c r="B98" s="84"/>
      <c r="C98" s="84"/>
      <c r="D98" s="84"/>
      <c r="E98" s="84"/>
      <c r="F98" s="84"/>
      <c r="G98" s="84" t="s">
        <v>201</v>
      </c>
      <c r="H98" s="84">
        <v>7</v>
      </c>
      <c r="I98" s="84">
        <v>2.2269999999999999</v>
      </c>
      <c r="J98" s="84">
        <v>1.7569999999999999</v>
      </c>
      <c r="K98" s="84">
        <v>-2.6070000000000002</v>
      </c>
      <c r="L98" s="84">
        <v>6.1219999999999999</v>
      </c>
      <c r="M98" s="84">
        <v>5.7969999999999997</v>
      </c>
      <c r="N98" s="84">
        <v>7.3999999999999996E-2</v>
      </c>
      <c r="O98" s="84">
        <v>455.76499999999999</v>
      </c>
      <c r="P98" s="84">
        <v>0.47</v>
      </c>
      <c r="Q98" s="84">
        <v>30.77</v>
      </c>
      <c r="R98" s="84">
        <v>5</v>
      </c>
      <c r="S98" s="85">
        <v>1.04E-5</v>
      </c>
      <c r="T98" s="84">
        <v>0.04</v>
      </c>
      <c r="U98" s="84">
        <v>0.05</v>
      </c>
      <c r="V98" s="84">
        <v>0.45</v>
      </c>
      <c r="W98" s="87">
        <v>9.2100000000000005E-4</v>
      </c>
      <c r="X98" s="87">
        <v>8.1600000000000005E-5</v>
      </c>
      <c r="Y98" s="84" t="b">
        <v>1</v>
      </c>
      <c r="Z98" s="87">
        <v>1.26E-20</v>
      </c>
      <c r="AA98" s="84"/>
    </row>
    <row r="99" spans="1:27" x14ac:dyDescent="0.2">
      <c r="A99" s="84"/>
      <c r="B99" s="84"/>
      <c r="C99" s="84"/>
      <c r="D99" s="84"/>
      <c r="E99" s="84"/>
      <c r="F99" s="84"/>
      <c r="G99" s="84" t="s">
        <v>216</v>
      </c>
      <c r="H99" s="84">
        <v>7</v>
      </c>
      <c r="I99" s="84">
        <v>0.94699999999999995</v>
      </c>
      <c r="J99" s="84">
        <v>0.55600000000000005</v>
      </c>
      <c r="K99" s="84">
        <v>-1.2989999999999999</v>
      </c>
      <c r="L99" s="84">
        <v>2.411</v>
      </c>
      <c r="M99" s="84">
        <v>1.7430000000000001</v>
      </c>
      <c r="N99" s="84">
        <v>0.27300000000000002</v>
      </c>
      <c r="O99" s="84">
        <v>11.144</v>
      </c>
      <c r="P99" s="84">
        <v>0.57999999999999996</v>
      </c>
      <c r="Q99" s="84" t="s">
        <v>16</v>
      </c>
      <c r="R99" s="84" t="s">
        <v>16</v>
      </c>
      <c r="S99" s="85" t="s">
        <v>16</v>
      </c>
      <c r="T99" s="84">
        <v>0.04</v>
      </c>
      <c r="U99" s="84">
        <v>0.05</v>
      </c>
      <c r="V99" s="84">
        <v>0.45</v>
      </c>
      <c r="W99" s="87">
        <v>9.2100000000000005E-4</v>
      </c>
      <c r="X99" s="87">
        <v>8.1600000000000005E-5</v>
      </c>
      <c r="Y99" s="84" t="b">
        <v>1</v>
      </c>
      <c r="Z99" s="87">
        <v>1.26E-20</v>
      </c>
      <c r="AA99" s="84"/>
    </row>
    <row r="100" spans="1:27" x14ac:dyDescent="0.2">
      <c r="A100" s="84"/>
      <c r="B100" s="84"/>
      <c r="C100" s="84"/>
      <c r="D100" s="84"/>
      <c r="E100" s="84"/>
      <c r="F100" s="84"/>
      <c r="G100" s="84" t="s">
        <v>203</v>
      </c>
      <c r="H100" s="84">
        <v>7</v>
      </c>
      <c r="I100" s="84">
        <v>0.36499999999999999</v>
      </c>
      <c r="J100" s="84">
        <v>-0.22600000000000001</v>
      </c>
      <c r="K100" s="84">
        <v>-0.94099999999999995</v>
      </c>
      <c r="L100" s="84">
        <v>0.48899999999999999</v>
      </c>
      <c r="M100" s="84">
        <v>0.79800000000000004</v>
      </c>
      <c r="N100" s="84">
        <v>0.39</v>
      </c>
      <c r="O100" s="84">
        <v>1.63</v>
      </c>
      <c r="P100" s="84">
        <v>0.54</v>
      </c>
      <c r="Q100" s="84" t="s">
        <v>16</v>
      </c>
      <c r="R100" s="84" t="s">
        <v>16</v>
      </c>
      <c r="S100" s="85" t="s">
        <v>16</v>
      </c>
      <c r="T100" s="84">
        <v>0.04</v>
      </c>
      <c r="U100" s="84">
        <v>0.05</v>
      </c>
      <c r="V100" s="84">
        <v>0.45</v>
      </c>
      <c r="W100" s="87">
        <v>9.2100000000000005E-4</v>
      </c>
      <c r="X100" s="87">
        <v>8.1600000000000005E-5</v>
      </c>
      <c r="Y100" s="84" t="b">
        <v>1</v>
      </c>
      <c r="Z100" s="87">
        <v>1.26E-20</v>
      </c>
      <c r="AA100" s="84"/>
    </row>
    <row r="101" spans="1:27" x14ac:dyDescent="0.2">
      <c r="A101" s="84"/>
      <c r="B101" s="84"/>
      <c r="C101" s="84"/>
      <c r="D101" s="84"/>
      <c r="E101" s="84"/>
      <c r="F101" s="84"/>
      <c r="G101" s="84" t="s">
        <v>223</v>
      </c>
      <c r="H101" s="84">
        <v>7</v>
      </c>
      <c r="I101" s="84">
        <v>0.371</v>
      </c>
      <c r="J101" s="84">
        <v>-0.69099999999999995</v>
      </c>
      <c r="K101" s="84">
        <v>-1.419</v>
      </c>
      <c r="L101" s="84">
        <v>3.5999999999999997E-2</v>
      </c>
      <c r="M101" s="84">
        <v>0.501</v>
      </c>
      <c r="N101" s="84">
        <v>0.24199999999999999</v>
      </c>
      <c r="O101" s="84">
        <v>1.0369999999999999</v>
      </c>
      <c r="P101" s="84">
        <v>0.11</v>
      </c>
      <c r="Q101" s="84" t="s">
        <v>16</v>
      </c>
      <c r="R101" s="84" t="s">
        <v>16</v>
      </c>
      <c r="S101" s="85" t="s">
        <v>16</v>
      </c>
      <c r="T101" s="84">
        <v>0.04</v>
      </c>
      <c r="U101" s="84">
        <v>0.05</v>
      </c>
      <c r="V101" s="84">
        <v>0.45</v>
      </c>
      <c r="W101" s="87">
        <v>9.2100000000000005E-4</v>
      </c>
      <c r="X101" s="87">
        <v>8.1600000000000005E-5</v>
      </c>
      <c r="Y101" s="84" t="b">
        <v>1</v>
      </c>
      <c r="Z101" s="87">
        <v>1.26E-20</v>
      </c>
      <c r="AA101" s="84"/>
    </row>
    <row r="102" spans="1:27" x14ac:dyDescent="0.2">
      <c r="A102" s="84" t="s">
        <v>389</v>
      </c>
      <c r="B102" s="84" t="s">
        <v>167</v>
      </c>
      <c r="C102" s="84" t="s">
        <v>392</v>
      </c>
      <c r="D102" s="84" t="s">
        <v>430</v>
      </c>
      <c r="E102" s="84" t="s">
        <v>391</v>
      </c>
      <c r="F102" s="84" t="s">
        <v>476</v>
      </c>
      <c r="G102" s="84" t="s">
        <v>200</v>
      </c>
      <c r="H102" s="84">
        <v>2</v>
      </c>
      <c r="I102" s="84">
        <v>2.125</v>
      </c>
      <c r="J102" s="84">
        <v>-1.1539999999999999</v>
      </c>
      <c r="K102" s="84">
        <v>-5.3179999999999996</v>
      </c>
      <c r="L102" s="84">
        <v>3.0110000000000001</v>
      </c>
      <c r="M102" s="84">
        <v>0.315</v>
      </c>
      <c r="N102" s="84">
        <v>5.0000000000000001E-3</v>
      </c>
      <c r="O102" s="84">
        <v>20.300999999999998</v>
      </c>
      <c r="P102" s="84">
        <v>0.59</v>
      </c>
      <c r="Q102" s="84">
        <v>9.23</v>
      </c>
      <c r="R102" s="84">
        <v>1</v>
      </c>
      <c r="S102" s="85">
        <v>2.3780089999999999E-3</v>
      </c>
      <c r="T102" s="84" t="s">
        <v>16</v>
      </c>
      <c r="U102" s="84" t="s">
        <v>16</v>
      </c>
      <c r="V102" s="84" t="s">
        <v>16</v>
      </c>
      <c r="W102" s="87">
        <v>7.9800000000000002E-5</v>
      </c>
      <c r="X102" s="87">
        <v>2.8E-5</v>
      </c>
      <c r="Y102" s="84" t="b">
        <v>1</v>
      </c>
      <c r="Z102" s="84">
        <v>6.8456397000000002E-2</v>
      </c>
      <c r="AA102" s="84" t="s">
        <v>431</v>
      </c>
    </row>
    <row r="103" spans="1:27" x14ac:dyDescent="0.2">
      <c r="A103" s="84" t="s">
        <v>389</v>
      </c>
      <c r="B103" s="84" t="s">
        <v>167</v>
      </c>
      <c r="C103" s="84" t="s">
        <v>392</v>
      </c>
      <c r="D103" s="84" t="s">
        <v>432</v>
      </c>
      <c r="E103" s="84" t="s">
        <v>340</v>
      </c>
      <c r="F103" s="84" t="s">
        <v>476</v>
      </c>
      <c r="G103" s="84" t="s">
        <v>200</v>
      </c>
      <c r="H103" s="84">
        <v>9</v>
      </c>
      <c r="I103" s="84">
        <v>0.13</v>
      </c>
      <c r="J103" s="84">
        <v>-0.90500000000000003</v>
      </c>
      <c r="K103" s="84">
        <v>-1.159</v>
      </c>
      <c r="L103" s="84">
        <v>-0.65100000000000002</v>
      </c>
      <c r="M103" s="84">
        <v>0.40500000000000003</v>
      </c>
      <c r="N103" s="84">
        <v>0.314</v>
      </c>
      <c r="O103" s="84">
        <v>0.52200000000000002</v>
      </c>
      <c r="P103" s="87">
        <v>3.12E-12</v>
      </c>
      <c r="Q103" s="84">
        <v>1.18</v>
      </c>
      <c r="R103" s="84">
        <v>8</v>
      </c>
      <c r="S103" s="85">
        <v>0.99681807300000003</v>
      </c>
      <c r="T103" s="84">
        <v>0</v>
      </c>
      <c r="U103" s="84">
        <v>0.01</v>
      </c>
      <c r="V103" s="84">
        <v>0.66</v>
      </c>
      <c r="W103" s="87">
        <v>1.3699999999999999E-3</v>
      </c>
      <c r="X103" s="84">
        <v>1.17306E-4</v>
      </c>
      <c r="Y103" s="84" t="b">
        <v>1</v>
      </c>
      <c r="Z103" s="87">
        <v>1.4099999999999999E-33</v>
      </c>
      <c r="AA103" s="84" t="s">
        <v>433</v>
      </c>
    </row>
    <row r="104" spans="1:27" x14ac:dyDescent="0.2">
      <c r="A104" s="84"/>
      <c r="B104" s="84"/>
      <c r="C104" s="84"/>
      <c r="D104" s="84"/>
      <c r="E104" s="84"/>
      <c r="F104" s="84"/>
      <c r="G104" s="84" t="s">
        <v>201</v>
      </c>
      <c r="H104" s="84">
        <v>9</v>
      </c>
      <c r="I104" s="84">
        <v>0.372</v>
      </c>
      <c r="J104" s="84">
        <v>-1.0629999999999999</v>
      </c>
      <c r="K104" s="84">
        <v>-1.792</v>
      </c>
      <c r="L104" s="84">
        <v>-0.33400000000000002</v>
      </c>
      <c r="M104" s="84">
        <v>0.34499999999999997</v>
      </c>
      <c r="N104" s="84">
        <v>0.16700000000000001</v>
      </c>
      <c r="O104" s="84">
        <v>0.71599999999999997</v>
      </c>
      <c r="P104" s="84">
        <v>0.02</v>
      </c>
      <c r="Q104" s="84">
        <v>0.98</v>
      </c>
      <c r="R104" s="84">
        <v>7</v>
      </c>
      <c r="S104" s="85">
        <v>0.99520544399999999</v>
      </c>
      <c r="T104" s="84">
        <v>0</v>
      </c>
      <c r="U104" s="84">
        <v>0.01</v>
      </c>
      <c r="V104" s="84">
        <v>0.66</v>
      </c>
      <c r="W104" s="87">
        <v>1.3699999999999999E-3</v>
      </c>
      <c r="X104" s="84">
        <v>1.17306E-4</v>
      </c>
      <c r="Y104" s="84" t="b">
        <v>1</v>
      </c>
      <c r="Z104" s="87">
        <v>1.4099999999999999E-33</v>
      </c>
      <c r="AA104" s="84"/>
    </row>
    <row r="105" spans="1:27" x14ac:dyDescent="0.2">
      <c r="A105" s="84"/>
      <c r="B105" s="84"/>
      <c r="C105" s="84"/>
      <c r="D105" s="84"/>
      <c r="E105" s="84"/>
      <c r="F105" s="84"/>
      <c r="G105" s="84" t="s">
        <v>216</v>
      </c>
      <c r="H105" s="84">
        <v>9</v>
      </c>
      <c r="I105" s="84">
        <v>0.217</v>
      </c>
      <c r="J105" s="84">
        <v>-0.81599999999999995</v>
      </c>
      <c r="K105" s="84">
        <v>-1.2410000000000001</v>
      </c>
      <c r="L105" s="84">
        <v>-0.39</v>
      </c>
      <c r="M105" s="84">
        <v>0.442</v>
      </c>
      <c r="N105" s="84">
        <v>0.28899999999999998</v>
      </c>
      <c r="O105" s="84">
        <v>0.67700000000000005</v>
      </c>
      <c r="P105" s="84">
        <v>5.5999999999999999E-3</v>
      </c>
      <c r="Q105" s="84" t="s">
        <v>16</v>
      </c>
      <c r="R105" s="84" t="s">
        <v>16</v>
      </c>
      <c r="S105" s="85" t="s">
        <v>16</v>
      </c>
      <c r="T105" s="84">
        <v>0</v>
      </c>
      <c r="U105" s="84">
        <v>0.01</v>
      </c>
      <c r="V105" s="84">
        <v>0.66</v>
      </c>
      <c r="W105" s="87">
        <v>1.3699999999999999E-3</v>
      </c>
      <c r="X105" s="84">
        <v>1.17306E-4</v>
      </c>
      <c r="Y105" s="84" t="b">
        <v>1</v>
      </c>
      <c r="Z105" s="87">
        <v>1.4099999999999999E-33</v>
      </c>
      <c r="AA105" s="84"/>
    </row>
    <row r="106" spans="1:27" x14ac:dyDescent="0.2">
      <c r="A106" s="84"/>
      <c r="B106" s="84"/>
      <c r="C106" s="84"/>
      <c r="D106" s="84"/>
      <c r="E106" s="84"/>
      <c r="F106" s="84"/>
      <c r="G106" s="84" t="s">
        <v>203</v>
      </c>
      <c r="H106" s="84">
        <v>9</v>
      </c>
      <c r="I106" s="84">
        <v>0.17</v>
      </c>
      <c r="J106" s="84">
        <v>-0.84899999999999998</v>
      </c>
      <c r="K106" s="84">
        <v>-1.181</v>
      </c>
      <c r="L106" s="84">
        <v>-0.51700000000000002</v>
      </c>
      <c r="M106" s="84">
        <v>0.42799999999999999</v>
      </c>
      <c r="N106" s="84">
        <v>0.307</v>
      </c>
      <c r="O106" s="84">
        <v>0.59599999999999997</v>
      </c>
      <c r="P106" s="87">
        <v>5.4799999999999998E-7</v>
      </c>
      <c r="Q106" s="84" t="s">
        <v>16</v>
      </c>
      <c r="R106" s="84" t="s">
        <v>16</v>
      </c>
      <c r="S106" s="85" t="s">
        <v>16</v>
      </c>
      <c r="T106" s="84">
        <v>0</v>
      </c>
      <c r="U106" s="84">
        <v>0.01</v>
      </c>
      <c r="V106" s="84">
        <v>0.66</v>
      </c>
      <c r="W106" s="87">
        <v>1.3699999999999999E-3</v>
      </c>
      <c r="X106" s="84">
        <v>1.17306E-4</v>
      </c>
      <c r="Y106" s="84" t="b">
        <v>1</v>
      </c>
      <c r="Z106" s="87">
        <v>1.4099999999999999E-33</v>
      </c>
      <c r="AA106" s="84"/>
    </row>
    <row r="107" spans="1:27" x14ac:dyDescent="0.2">
      <c r="A107" s="84"/>
      <c r="B107" s="84"/>
      <c r="C107" s="84"/>
      <c r="D107" s="84"/>
      <c r="E107" s="84"/>
      <c r="F107" s="84"/>
      <c r="G107" s="84" t="s">
        <v>223</v>
      </c>
      <c r="H107" s="84">
        <v>9</v>
      </c>
      <c r="I107" s="84">
        <v>0.19600000000000001</v>
      </c>
      <c r="J107" s="84">
        <v>-0.83199999999999996</v>
      </c>
      <c r="K107" s="84">
        <v>-1.2170000000000001</v>
      </c>
      <c r="L107" s="84">
        <v>-0.44700000000000001</v>
      </c>
      <c r="M107" s="84">
        <v>0.435</v>
      </c>
      <c r="N107" s="84">
        <v>0.29599999999999999</v>
      </c>
      <c r="O107" s="84">
        <v>0.64</v>
      </c>
      <c r="P107" s="84">
        <v>2.8999999999999998E-3</v>
      </c>
      <c r="Q107" s="84" t="s">
        <v>16</v>
      </c>
      <c r="R107" s="84" t="s">
        <v>16</v>
      </c>
      <c r="S107" s="85" t="s">
        <v>16</v>
      </c>
      <c r="T107" s="84">
        <v>0</v>
      </c>
      <c r="U107" s="84">
        <v>0.01</v>
      </c>
      <c r="V107" s="84">
        <v>0.66</v>
      </c>
      <c r="W107" s="87">
        <v>1.3699999999999999E-3</v>
      </c>
      <c r="X107" s="84">
        <v>1.17306E-4</v>
      </c>
      <c r="Y107" s="84" t="b">
        <v>1</v>
      </c>
      <c r="Z107" s="87">
        <v>1.4099999999999999E-33</v>
      </c>
      <c r="AA107" s="84"/>
    </row>
    <row r="108" spans="1:27" x14ac:dyDescent="0.2">
      <c r="A108" s="84" t="s">
        <v>389</v>
      </c>
      <c r="B108" s="84" t="s">
        <v>167</v>
      </c>
      <c r="C108" s="84" t="s">
        <v>397</v>
      </c>
      <c r="D108" s="84" t="s">
        <v>436</v>
      </c>
      <c r="E108" s="84" t="s">
        <v>340</v>
      </c>
      <c r="F108" s="84" t="s">
        <v>476</v>
      </c>
      <c r="G108" s="84" t="s">
        <v>200</v>
      </c>
      <c r="H108" s="84">
        <v>10</v>
      </c>
      <c r="I108" s="84">
        <v>0.27100000000000002</v>
      </c>
      <c r="J108" s="84">
        <v>-0.26700000000000002</v>
      </c>
      <c r="K108" s="84">
        <v>-0.79900000000000004</v>
      </c>
      <c r="L108" s="84">
        <v>0.26400000000000001</v>
      </c>
      <c r="M108" s="84">
        <v>0.76600000000000001</v>
      </c>
      <c r="N108" s="84">
        <v>0.45</v>
      </c>
      <c r="O108" s="84">
        <v>1.3029999999999999</v>
      </c>
      <c r="P108" s="84">
        <v>0.32</v>
      </c>
      <c r="Q108" s="84">
        <v>38.619999999999997</v>
      </c>
      <c r="R108" s="84">
        <v>9</v>
      </c>
      <c r="S108" s="85">
        <v>1.3499999999999999E-5</v>
      </c>
      <c r="T108" s="84">
        <v>0.01</v>
      </c>
      <c r="U108" s="84">
        <v>0.03</v>
      </c>
      <c r="V108" s="84">
        <v>0.62</v>
      </c>
      <c r="W108" s="87">
        <v>1.64E-3</v>
      </c>
      <c r="X108" s="84">
        <v>1.00123E-4</v>
      </c>
      <c r="Y108" s="84" t="b">
        <v>1</v>
      </c>
      <c r="Z108" s="87">
        <v>2.6699999999999999E-40</v>
      </c>
      <c r="AA108" s="84" t="s">
        <v>437</v>
      </c>
    </row>
    <row r="109" spans="1:27" x14ac:dyDescent="0.2">
      <c r="A109" s="84"/>
      <c r="B109" s="84"/>
      <c r="C109" s="84"/>
      <c r="D109" s="84"/>
      <c r="E109" s="84"/>
      <c r="F109" s="84"/>
      <c r="G109" s="84" t="s">
        <v>201</v>
      </c>
      <c r="H109" s="84">
        <v>10</v>
      </c>
      <c r="I109" s="84">
        <v>0.97299999999999998</v>
      </c>
      <c r="J109" s="84">
        <v>0.20899999999999999</v>
      </c>
      <c r="K109" s="84">
        <v>-1.6970000000000001</v>
      </c>
      <c r="L109" s="84">
        <v>2.1160000000000001</v>
      </c>
      <c r="M109" s="84">
        <v>1.2330000000000001</v>
      </c>
      <c r="N109" s="84">
        <v>0.183</v>
      </c>
      <c r="O109" s="84">
        <v>8.2989999999999995</v>
      </c>
      <c r="P109" s="84">
        <v>0.83</v>
      </c>
      <c r="Q109" s="84">
        <v>37.4</v>
      </c>
      <c r="R109" s="84">
        <v>8</v>
      </c>
      <c r="S109" s="85">
        <v>9.7200000000000001E-6</v>
      </c>
      <c r="T109" s="84">
        <v>0.01</v>
      </c>
      <c r="U109" s="84">
        <v>0.03</v>
      </c>
      <c r="V109" s="84">
        <v>0.62</v>
      </c>
      <c r="W109" s="87">
        <v>1.64E-3</v>
      </c>
      <c r="X109" s="84">
        <v>1.00123E-4</v>
      </c>
      <c r="Y109" s="84" t="b">
        <v>1</v>
      </c>
      <c r="Z109" s="87">
        <v>2.6699999999999999E-40</v>
      </c>
      <c r="AA109" s="84"/>
    </row>
    <row r="110" spans="1:27" x14ac:dyDescent="0.2">
      <c r="A110" s="84"/>
      <c r="B110" s="84"/>
      <c r="C110" s="84"/>
      <c r="D110" s="84"/>
      <c r="E110" s="84"/>
      <c r="F110" s="84"/>
      <c r="G110" s="84" t="s">
        <v>216</v>
      </c>
      <c r="H110" s="84">
        <v>10</v>
      </c>
      <c r="I110" s="84">
        <v>0.71299999999999997</v>
      </c>
      <c r="J110" s="84">
        <v>0.53600000000000003</v>
      </c>
      <c r="K110" s="84">
        <v>-0.86299999999999999</v>
      </c>
      <c r="L110" s="84">
        <v>1.9339999999999999</v>
      </c>
      <c r="M110" s="84">
        <v>1.7090000000000001</v>
      </c>
      <c r="N110" s="84">
        <v>0.42199999999999999</v>
      </c>
      <c r="O110" s="84">
        <v>6.9169999999999998</v>
      </c>
      <c r="P110" s="84">
        <v>0.47</v>
      </c>
      <c r="Q110" s="84" t="s">
        <v>16</v>
      </c>
      <c r="R110" s="84" t="s">
        <v>16</v>
      </c>
      <c r="S110" s="85" t="s">
        <v>16</v>
      </c>
      <c r="T110" s="84">
        <v>0.01</v>
      </c>
      <c r="U110" s="84">
        <v>0.03</v>
      </c>
      <c r="V110" s="84">
        <v>0.62</v>
      </c>
      <c r="W110" s="87">
        <v>1.64E-3</v>
      </c>
      <c r="X110" s="84">
        <v>1.00123E-4</v>
      </c>
      <c r="Y110" s="84" t="b">
        <v>1</v>
      </c>
      <c r="Z110" s="87">
        <v>2.6699999999999999E-40</v>
      </c>
      <c r="AA110" s="84"/>
    </row>
    <row r="111" spans="1:27" x14ac:dyDescent="0.2">
      <c r="A111" s="84"/>
      <c r="B111" s="84"/>
      <c r="C111" s="84"/>
      <c r="D111" s="84"/>
      <c r="E111" s="84"/>
      <c r="F111" s="84"/>
      <c r="G111" s="84" t="s">
        <v>203</v>
      </c>
      <c r="H111" s="84">
        <v>10</v>
      </c>
      <c r="I111" s="84">
        <v>0.253</v>
      </c>
      <c r="J111" s="84">
        <v>-0.46200000000000002</v>
      </c>
      <c r="K111" s="84">
        <v>-0.95899999999999996</v>
      </c>
      <c r="L111" s="84">
        <v>3.4000000000000002E-2</v>
      </c>
      <c r="M111" s="84">
        <v>0.63</v>
      </c>
      <c r="N111" s="84">
        <v>0.38300000000000001</v>
      </c>
      <c r="O111" s="84">
        <v>1.0349999999999999</v>
      </c>
      <c r="P111" s="84">
        <v>7.0000000000000007E-2</v>
      </c>
      <c r="Q111" s="84" t="s">
        <v>16</v>
      </c>
      <c r="R111" s="84" t="s">
        <v>16</v>
      </c>
      <c r="S111" s="85" t="s">
        <v>16</v>
      </c>
      <c r="T111" s="84">
        <v>0.01</v>
      </c>
      <c r="U111" s="84">
        <v>0.03</v>
      </c>
      <c r="V111" s="84">
        <v>0.62</v>
      </c>
      <c r="W111" s="87">
        <v>1.64E-3</v>
      </c>
      <c r="X111" s="84">
        <v>1.00123E-4</v>
      </c>
      <c r="Y111" s="84" t="b">
        <v>1</v>
      </c>
      <c r="Z111" s="87">
        <v>2.6699999999999999E-40</v>
      </c>
      <c r="AA111" s="84"/>
    </row>
    <row r="112" spans="1:27" x14ac:dyDescent="0.2">
      <c r="A112" s="84"/>
      <c r="B112" s="84"/>
      <c r="C112" s="84"/>
      <c r="D112" s="84"/>
      <c r="E112" s="84"/>
      <c r="F112" s="84"/>
      <c r="G112" s="84" t="s">
        <v>223</v>
      </c>
      <c r="H112" s="84">
        <v>10</v>
      </c>
      <c r="I112" s="84">
        <v>0.71499999999999997</v>
      </c>
      <c r="J112" s="84">
        <v>0.502</v>
      </c>
      <c r="K112" s="84">
        <v>-0.89900000000000002</v>
      </c>
      <c r="L112" s="84">
        <v>1.903</v>
      </c>
      <c r="M112" s="84">
        <v>1.6519999999999999</v>
      </c>
      <c r="N112" s="84">
        <v>0.40699999999999997</v>
      </c>
      <c r="O112" s="84">
        <v>6.7039999999999997</v>
      </c>
      <c r="P112" s="84">
        <v>0.5</v>
      </c>
      <c r="Q112" s="84" t="s">
        <v>16</v>
      </c>
      <c r="R112" s="84" t="s">
        <v>16</v>
      </c>
      <c r="S112" s="85" t="s">
        <v>16</v>
      </c>
      <c r="T112" s="84">
        <v>0.01</v>
      </c>
      <c r="U112" s="84">
        <v>0.03</v>
      </c>
      <c r="V112" s="84">
        <v>0.62</v>
      </c>
      <c r="W112" s="87">
        <v>1.64E-3</v>
      </c>
      <c r="X112" s="84">
        <v>1.00123E-4</v>
      </c>
      <c r="Y112" s="84" t="b">
        <v>1</v>
      </c>
      <c r="Z112" s="87">
        <v>2.6699999999999999E-40</v>
      </c>
      <c r="AA112" s="84"/>
    </row>
    <row r="113" spans="1:27" x14ac:dyDescent="0.2">
      <c r="A113" s="84" t="s">
        <v>389</v>
      </c>
      <c r="B113" s="84" t="s">
        <v>167</v>
      </c>
      <c r="C113" s="84" t="s">
        <v>397</v>
      </c>
      <c r="D113" s="84" t="s">
        <v>434</v>
      </c>
      <c r="E113" s="84" t="s">
        <v>33</v>
      </c>
      <c r="F113" s="84" t="s">
        <v>476</v>
      </c>
      <c r="G113" s="84" t="s">
        <v>200</v>
      </c>
      <c r="H113" s="84">
        <v>3</v>
      </c>
      <c r="I113" s="84">
        <v>0.92200000000000004</v>
      </c>
      <c r="J113" s="84">
        <v>-0.125</v>
      </c>
      <c r="K113" s="84">
        <v>-1.9330000000000001</v>
      </c>
      <c r="L113" s="84">
        <v>1.6819999999999999</v>
      </c>
      <c r="M113" s="84">
        <v>0.88200000000000001</v>
      </c>
      <c r="N113" s="84">
        <v>0.14499999999999999</v>
      </c>
      <c r="O113" s="84">
        <v>5.3769999999999998</v>
      </c>
      <c r="P113" s="84">
        <v>0.89</v>
      </c>
      <c r="Q113" s="84">
        <v>10.47</v>
      </c>
      <c r="R113" s="84">
        <v>2</v>
      </c>
      <c r="S113" s="85">
        <v>5.3246170000000002E-3</v>
      </c>
      <c r="T113" s="84">
        <v>0.09</v>
      </c>
      <c r="U113" s="84">
        <v>0.03</v>
      </c>
      <c r="V113" s="84">
        <v>0.21</v>
      </c>
      <c r="W113" s="87">
        <v>2.8299999999999999E-4</v>
      </c>
      <c r="X113" s="87">
        <v>2.4700000000000001E-5</v>
      </c>
      <c r="Y113" s="84" t="b">
        <v>1</v>
      </c>
      <c r="Z113" s="87">
        <v>2.3200000000000001E-7</v>
      </c>
      <c r="AA113" s="84" t="s">
        <v>455</v>
      </c>
    </row>
    <row r="114" spans="1:27" x14ac:dyDescent="0.2">
      <c r="A114" s="84"/>
      <c r="B114" s="84"/>
      <c r="C114" s="84"/>
      <c r="D114" s="84"/>
      <c r="E114" s="84"/>
      <c r="F114" s="84"/>
      <c r="G114" s="84" t="s">
        <v>201</v>
      </c>
      <c r="H114" s="84">
        <v>3</v>
      </c>
      <c r="I114" s="84">
        <v>1.736</v>
      </c>
      <c r="J114" s="84">
        <v>4.7480000000000002</v>
      </c>
      <c r="K114" s="84">
        <v>1.3460000000000001</v>
      </c>
      <c r="L114" s="84">
        <v>8.15</v>
      </c>
      <c r="M114" s="84">
        <v>115.354</v>
      </c>
      <c r="N114" s="84">
        <v>3.8410000000000002</v>
      </c>
      <c r="O114" s="84">
        <v>3464.4259999999999</v>
      </c>
      <c r="P114" s="84">
        <v>0.22</v>
      </c>
      <c r="Q114" s="84">
        <v>1.1200000000000001</v>
      </c>
      <c r="R114" s="84">
        <v>1</v>
      </c>
      <c r="S114" s="85">
        <v>0.29087848500000002</v>
      </c>
      <c r="T114" s="84">
        <v>0.09</v>
      </c>
      <c r="U114" s="84">
        <v>0.03</v>
      </c>
      <c r="V114" s="84">
        <v>0.21</v>
      </c>
      <c r="W114" s="87">
        <v>2.8299999999999999E-4</v>
      </c>
      <c r="X114" s="87">
        <v>2.4700000000000001E-5</v>
      </c>
      <c r="Y114" s="84" t="b">
        <v>1</v>
      </c>
      <c r="Z114" s="87">
        <v>2.3200000000000001E-7</v>
      </c>
      <c r="AA114" s="84"/>
    </row>
    <row r="115" spans="1:27" x14ac:dyDescent="0.2">
      <c r="A115" s="84"/>
      <c r="B115" s="84"/>
      <c r="C115" s="84"/>
      <c r="D115" s="84"/>
      <c r="E115" s="84"/>
      <c r="F115" s="84"/>
      <c r="G115" s="84" t="s">
        <v>216</v>
      </c>
      <c r="H115" s="84">
        <v>3</v>
      </c>
      <c r="I115" s="84">
        <v>0.73499999999999999</v>
      </c>
      <c r="J115" s="84">
        <v>0.82799999999999996</v>
      </c>
      <c r="K115" s="84">
        <v>-0.61299999999999999</v>
      </c>
      <c r="L115" s="84">
        <v>2.2679999999999998</v>
      </c>
      <c r="M115" s="84">
        <v>2.2879999999999998</v>
      </c>
      <c r="N115" s="84">
        <v>0.54200000000000004</v>
      </c>
      <c r="O115" s="84">
        <v>9.6609999999999996</v>
      </c>
      <c r="P115" s="84">
        <v>0.38</v>
      </c>
      <c r="Q115" s="84" t="s">
        <v>16</v>
      </c>
      <c r="R115" s="84" t="s">
        <v>16</v>
      </c>
      <c r="S115" s="85" t="s">
        <v>16</v>
      </c>
      <c r="T115" s="84">
        <v>0.09</v>
      </c>
      <c r="U115" s="84">
        <v>0.03</v>
      </c>
      <c r="V115" s="84">
        <v>0.21</v>
      </c>
      <c r="W115" s="87">
        <v>2.8299999999999999E-4</v>
      </c>
      <c r="X115" s="87">
        <v>2.4700000000000001E-5</v>
      </c>
      <c r="Y115" s="84" t="b">
        <v>1</v>
      </c>
      <c r="Z115" s="87">
        <v>2.3200000000000001E-7</v>
      </c>
      <c r="AA115" s="84"/>
    </row>
    <row r="116" spans="1:27" x14ac:dyDescent="0.2">
      <c r="A116" s="84"/>
      <c r="B116" s="84"/>
      <c r="C116" s="84"/>
      <c r="D116" s="84"/>
      <c r="E116" s="84"/>
      <c r="F116" s="84"/>
      <c r="G116" s="84" t="s">
        <v>203</v>
      </c>
      <c r="H116" s="84">
        <v>3</v>
      </c>
      <c r="I116" s="84">
        <v>0.58699999999999997</v>
      </c>
      <c r="J116" s="84">
        <v>0.187</v>
      </c>
      <c r="K116" s="84">
        <v>-0.96399999999999997</v>
      </c>
      <c r="L116" s="84">
        <v>1.337</v>
      </c>
      <c r="M116" s="84">
        <v>1.2050000000000001</v>
      </c>
      <c r="N116" s="84">
        <v>0.38100000000000001</v>
      </c>
      <c r="O116" s="84">
        <v>3.8069999999999999</v>
      </c>
      <c r="P116" s="84">
        <v>0.75</v>
      </c>
      <c r="Q116" s="84" t="s">
        <v>16</v>
      </c>
      <c r="R116" s="84" t="s">
        <v>16</v>
      </c>
      <c r="S116" s="85" t="s">
        <v>16</v>
      </c>
      <c r="T116" s="84">
        <v>0.09</v>
      </c>
      <c r="U116" s="84">
        <v>0.03</v>
      </c>
      <c r="V116" s="84">
        <v>0.21</v>
      </c>
      <c r="W116" s="87">
        <v>2.8299999999999999E-4</v>
      </c>
      <c r="X116" s="87">
        <v>2.4700000000000001E-5</v>
      </c>
      <c r="Y116" s="84" t="b">
        <v>1</v>
      </c>
      <c r="Z116" s="87">
        <v>2.3200000000000001E-7</v>
      </c>
      <c r="AA116" s="84"/>
    </row>
    <row r="117" spans="1:27" x14ac:dyDescent="0.2">
      <c r="A117" s="84"/>
      <c r="B117" s="84"/>
      <c r="C117" s="84"/>
      <c r="D117" s="84"/>
      <c r="E117" s="84"/>
      <c r="F117" s="84"/>
      <c r="G117" s="84" t="s">
        <v>223</v>
      </c>
      <c r="H117" s="84">
        <v>3</v>
      </c>
      <c r="I117" s="84">
        <v>0.68300000000000005</v>
      </c>
      <c r="J117" s="84">
        <v>0.64200000000000002</v>
      </c>
      <c r="K117" s="84">
        <v>-0.69699999999999995</v>
      </c>
      <c r="L117" s="84">
        <v>1.982</v>
      </c>
      <c r="M117" s="84">
        <v>1.901</v>
      </c>
      <c r="N117" s="84">
        <v>0.498</v>
      </c>
      <c r="O117" s="84">
        <v>7.258</v>
      </c>
      <c r="P117" s="84">
        <v>0.45</v>
      </c>
      <c r="Q117" s="84" t="s">
        <v>16</v>
      </c>
      <c r="R117" s="84" t="s">
        <v>16</v>
      </c>
      <c r="S117" s="85" t="s">
        <v>16</v>
      </c>
      <c r="T117" s="84">
        <v>0.09</v>
      </c>
      <c r="U117" s="84">
        <v>0.03</v>
      </c>
      <c r="V117" s="84">
        <v>0.21</v>
      </c>
      <c r="W117" s="87">
        <v>2.8299999999999999E-4</v>
      </c>
      <c r="X117" s="87">
        <v>2.4700000000000001E-5</v>
      </c>
      <c r="Y117" s="84" t="b">
        <v>1</v>
      </c>
      <c r="Z117" s="87">
        <v>2.3200000000000001E-7</v>
      </c>
      <c r="AA117" s="84"/>
    </row>
    <row r="118" spans="1:27" x14ac:dyDescent="0.2">
      <c r="A118" s="84" t="s">
        <v>389</v>
      </c>
      <c r="B118" s="84" t="s">
        <v>146</v>
      </c>
      <c r="C118" s="84" t="s">
        <v>392</v>
      </c>
      <c r="D118" s="84" t="s">
        <v>390</v>
      </c>
      <c r="E118" s="84" t="s">
        <v>391</v>
      </c>
      <c r="F118" s="84" t="s">
        <v>477</v>
      </c>
      <c r="G118" s="84" t="s">
        <v>200</v>
      </c>
      <c r="H118" s="84">
        <v>4</v>
      </c>
      <c r="I118" s="84">
        <v>0.71499999999999997</v>
      </c>
      <c r="J118" s="84">
        <v>-0.41599999999999998</v>
      </c>
      <c r="K118" s="84">
        <v>-1.819</v>
      </c>
      <c r="L118" s="84">
        <v>0.98599999999999999</v>
      </c>
      <c r="M118" s="84">
        <v>0.65900000000000003</v>
      </c>
      <c r="N118" s="84">
        <v>0.16200000000000001</v>
      </c>
      <c r="O118" s="84">
        <v>2.68</v>
      </c>
      <c r="P118" s="84">
        <v>0.56000000000000005</v>
      </c>
      <c r="Q118" s="84">
        <v>129.13</v>
      </c>
      <c r="R118" s="84">
        <v>3</v>
      </c>
      <c r="S118" s="85">
        <v>8.3299999999999995E-28</v>
      </c>
      <c r="T118" s="84">
        <v>0.05</v>
      </c>
      <c r="U118" s="84">
        <v>0.02</v>
      </c>
      <c r="V118" s="84">
        <v>0.12</v>
      </c>
      <c r="W118" s="87">
        <v>5.2300000000000003E-4</v>
      </c>
      <c r="X118" s="87">
        <v>8.0400000000000003E-5</v>
      </c>
      <c r="Y118" s="84" t="b">
        <v>1</v>
      </c>
      <c r="Z118" s="87">
        <v>3.8399999999999999E-22</v>
      </c>
      <c r="AA118" s="84" t="s">
        <v>451</v>
      </c>
    </row>
    <row r="119" spans="1:27" x14ac:dyDescent="0.2">
      <c r="A119" s="84"/>
      <c r="B119" s="84"/>
      <c r="C119" s="84"/>
      <c r="D119" s="84"/>
      <c r="E119" s="84"/>
      <c r="F119" s="84"/>
      <c r="G119" s="84" t="s">
        <v>201</v>
      </c>
      <c r="H119" s="84">
        <v>4</v>
      </c>
      <c r="I119" s="84">
        <v>0.91700000000000004</v>
      </c>
      <c r="J119" s="84">
        <v>1.6890000000000001</v>
      </c>
      <c r="K119" s="84">
        <v>-0.109</v>
      </c>
      <c r="L119" s="84">
        <v>3.4870000000000001</v>
      </c>
      <c r="M119" s="84">
        <v>5.4139999999999997</v>
      </c>
      <c r="N119" s="84">
        <v>0.89700000000000002</v>
      </c>
      <c r="O119" s="84">
        <v>32.679000000000002</v>
      </c>
      <c r="P119" s="84">
        <v>0.21</v>
      </c>
      <c r="Q119" s="84">
        <v>29.78</v>
      </c>
      <c r="R119" s="84">
        <v>2</v>
      </c>
      <c r="S119" s="85">
        <v>3.4200000000000002E-7</v>
      </c>
      <c r="T119" s="84">
        <v>0.05</v>
      </c>
      <c r="U119" s="84">
        <v>0.02</v>
      </c>
      <c r="V119" s="84">
        <v>0.12</v>
      </c>
      <c r="W119" s="87">
        <v>5.2300000000000003E-4</v>
      </c>
      <c r="X119" s="87">
        <v>8.0400000000000003E-5</v>
      </c>
      <c r="Y119" s="84" t="b">
        <v>1</v>
      </c>
      <c r="Z119" s="87">
        <v>3.8399999999999999E-22</v>
      </c>
      <c r="AA119" s="84"/>
    </row>
    <row r="120" spans="1:27" x14ac:dyDescent="0.2">
      <c r="A120" s="84"/>
      <c r="B120" s="84"/>
      <c r="C120" s="84"/>
      <c r="D120" s="84"/>
      <c r="E120" s="84"/>
      <c r="F120" s="84"/>
      <c r="G120" s="84" t="s">
        <v>216</v>
      </c>
      <c r="H120" s="84">
        <v>4</v>
      </c>
      <c r="I120" s="84">
        <v>0.64500000000000002</v>
      </c>
      <c r="J120" s="84">
        <v>-1.91</v>
      </c>
      <c r="K120" s="84">
        <v>-3.1739999999999999</v>
      </c>
      <c r="L120" s="84">
        <v>-0.64500000000000002</v>
      </c>
      <c r="M120" s="84">
        <v>0.14799999999999999</v>
      </c>
      <c r="N120" s="84">
        <v>4.2000000000000003E-2</v>
      </c>
      <c r="O120" s="84">
        <v>0.52400000000000002</v>
      </c>
      <c r="P120" s="84">
        <v>0.06</v>
      </c>
      <c r="Q120" s="84" t="s">
        <v>16</v>
      </c>
      <c r="R120" s="84" t="s">
        <v>16</v>
      </c>
      <c r="S120" s="85" t="s">
        <v>16</v>
      </c>
      <c r="T120" s="84">
        <v>0.05</v>
      </c>
      <c r="U120" s="84">
        <v>0.02</v>
      </c>
      <c r="V120" s="84">
        <v>0.12</v>
      </c>
      <c r="W120" s="87">
        <v>5.2300000000000003E-4</v>
      </c>
      <c r="X120" s="87">
        <v>8.0400000000000003E-5</v>
      </c>
      <c r="Y120" s="84" t="b">
        <v>1</v>
      </c>
      <c r="Z120" s="87">
        <v>3.8399999999999999E-22</v>
      </c>
      <c r="AA120" s="84"/>
    </row>
    <row r="121" spans="1:27" x14ac:dyDescent="0.2">
      <c r="A121" s="84"/>
      <c r="B121" s="84"/>
      <c r="C121" s="84"/>
      <c r="D121" s="84"/>
      <c r="E121" s="84"/>
      <c r="F121" s="84"/>
      <c r="G121" s="84" t="s">
        <v>203</v>
      </c>
      <c r="H121" s="84">
        <v>4</v>
      </c>
      <c r="I121" s="84">
        <v>0.129</v>
      </c>
      <c r="J121" s="84">
        <v>-5.0000000000000001E-3</v>
      </c>
      <c r="K121" s="84">
        <v>-0.25800000000000001</v>
      </c>
      <c r="L121" s="84">
        <v>0.249</v>
      </c>
      <c r="M121" s="84">
        <v>0.995</v>
      </c>
      <c r="N121" s="84">
        <v>0.77300000000000002</v>
      </c>
      <c r="O121" s="84">
        <v>1.282</v>
      </c>
      <c r="P121" s="84">
        <v>0.97</v>
      </c>
      <c r="Q121" s="84" t="s">
        <v>16</v>
      </c>
      <c r="R121" s="84" t="s">
        <v>16</v>
      </c>
      <c r="S121" s="85" t="s">
        <v>16</v>
      </c>
      <c r="T121" s="84">
        <v>0.05</v>
      </c>
      <c r="U121" s="84">
        <v>0.02</v>
      </c>
      <c r="V121" s="84">
        <v>0.12</v>
      </c>
      <c r="W121" s="87">
        <v>5.2300000000000003E-4</v>
      </c>
      <c r="X121" s="87">
        <v>8.0400000000000003E-5</v>
      </c>
      <c r="Y121" s="84" t="b">
        <v>1</v>
      </c>
      <c r="Z121" s="87">
        <v>3.8399999999999999E-22</v>
      </c>
      <c r="AA121" s="84"/>
    </row>
    <row r="122" spans="1:27" x14ac:dyDescent="0.2">
      <c r="A122" s="84"/>
      <c r="B122" s="84"/>
      <c r="C122" s="84"/>
      <c r="D122" s="84"/>
      <c r="E122" s="84"/>
      <c r="F122" s="84"/>
      <c r="G122" s="84" t="s">
        <v>223</v>
      </c>
      <c r="H122" s="84">
        <v>4</v>
      </c>
      <c r="I122" s="84">
        <v>0.14399999999999999</v>
      </c>
      <c r="J122" s="84">
        <v>0.29399999999999998</v>
      </c>
      <c r="K122" s="84">
        <v>1.2999999999999999E-2</v>
      </c>
      <c r="L122" s="84">
        <v>0.57599999999999996</v>
      </c>
      <c r="M122" s="84">
        <v>1.3420000000000001</v>
      </c>
      <c r="N122" s="84">
        <v>1.0129999999999999</v>
      </c>
      <c r="O122" s="84">
        <v>1.7789999999999999</v>
      </c>
      <c r="P122" s="84">
        <v>0.13</v>
      </c>
      <c r="Q122" s="84" t="s">
        <v>16</v>
      </c>
      <c r="R122" s="84" t="s">
        <v>16</v>
      </c>
      <c r="S122" s="85" t="s">
        <v>16</v>
      </c>
      <c r="T122" s="84">
        <v>0.05</v>
      </c>
      <c r="U122" s="84">
        <v>0.02</v>
      </c>
      <c r="V122" s="84">
        <v>0.12</v>
      </c>
      <c r="W122" s="87">
        <v>5.2300000000000003E-4</v>
      </c>
      <c r="X122" s="87">
        <v>8.0400000000000003E-5</v>
      </c>
      <c r="Y122" s="84" t="b">
        <v>1</v>
      </c>
      <c r="Z122" s="87">
        <v>3.8399999999999999E-22</v>
      </c>
      <c r="AA122" s="84"/>
    </row>
    <row r="123" spans="1:27" x14ac:dyDescent="0.2">
      <c r="A123" s="84" t="s">
        <v>389</v>
      </c>
      <c r="B123" s="84" t="s">
        <v>146</v>
      </c>
      <c r="C123" s="84" t="s">
        <v>392</v>
      </c>
      <c r="D123" s="84" t="s">
        <v>394</v>
      </c>
      <c r="E123" s="84" t="s">
        <v>340</v>
      </c>
      <c r="F123" s="84" t="s">
        <v>477</v>
      </c>
      <c r="G123" s="84" t="s">
        <v>200</v>
      </c>
      <c r="H123" s="84">
        <v>9</v>
      </c>
      <c r="I123" s="84">
        <v>0.123</v>
      </c>
      <c r="J123" s="84">
        <v>-0.10100000000000001</v>
      </c>
      <c r="K123" s="84">
        <v>-0.34200000000000003</v>
      </c>
      <c r="L123" s="84">
        <v>0.14000000000000001</v>
      </c>
      <c r="M123" s="84">
        <v>0.90400000000000003</v>
      </c>
      <c r="N123" s="84">
        <v>0.71</v>
      </c>
      <c r="O123" s="84">
        <v>1.151</v>
      </c>
      <c r="P123" s="84">
        <v>0.41</v>
      </c>
      <c r="Q123" s="84">
        <v>57.6</v>
      </c>
      <c r="R123" s="84">
        <v>8</v>
      </c>
      <c r="S123" s="85">
        <v>1.37E-9</v>
      </c>
      <c r="T123" s="84">
        <v>0.01</v>
      </c>
      <c r="U123" s="84">
        <v>0.01</v>
      </c>
      <c r="V123" s="84">
        <v>0.13</v>
      </c>
      <c r="W123" s="87">
        <v>1.73E-3</v>
      </c>
      <c r="X123" s="87">
        <v>3.7299999999999999E-5</v>
      </c>
      <c r="Y123" s="84" t="b">
        <v>1</v>
      </c>
      <c r="Z123" s="87">
        <v>1.51E-95</v>
      </c>
      <c r="AA123" s="84" t="s">
        <v>395</v>
      </c>
    </row>
    <row r="124" spans="1:27" x14ac:dyDescent="0.2">
      <c r="A124" s="84"/>
      <c r="B124" s="84"/>
      <c r="C124" s="84"/>
      <c r="D124" s="84"/>
      <c r="E124" s="84"/>
      <c r="F124" s="84"/>
      <c r="G124" s="84" t="s">
        <v>201</v>
      </c>
      <c r="H124" s="84">
        <v>9</v>
      </c>
      <c r="I124" s="84">
        <v>0.188</v>
      </c>
      <c r="J124" s="84">
        <v>0.16400000000000001</v>
      </c>
      <c r="K124" s="84">
        <v>-0.20399999999999999</v>
      </c>
      <c r="L124" s="84">
        <v>0.53300000000000003</v>
      </c>
      <c r="M124" s="84">
        <v>1.179</v>
      </c>
      <c r="N124" s="84">
        <v>0.81499999999999995</v>
      </c>
      <c r="O124" s="84">
        <v>1.7030000000000001</v>
      </c>
      <c r="P124" s="84">
        <v>0.41</v>
      </c>
      <c r="Q124" s="84">
        <v>40.21</v>
      </c>
      <c r="R124" s="84">
        <v>7</v>
      </c>
      <c r="S124" s="85">
        <v>1.15E-6</v>
      </c>
      <c r="T124" s="84">
        <v>0.01</v>
      </c>
      <c r="U124" s="84">
        <v>0.01</v>
      </c>
      <c r="V124" s="84">
        <v>0.13</v>
      </c>
      <c r="W124" s="87">
        <v>1.73E-3</v>
      </c>
      <c r="X124" s="87">
        <v>3.7299999999999999E-5</v>
      </c>
      <c r="Y124" s="84" t="b">
        <v>1</v>
      </c>
      <c r="Z124" s="87">
        <v>1.51E-95</v>
      </c>
      <c r="AA124" s="84"/>
    </row>
    <row r="125" spans="1:27" x14ac:dyDescent="0.2">
      <c r="A125" s="84"/>
      <c r="B125" s="84"/>
      <c r="C125" s="84"/>
      <c r="D125" s="84"/>
      <c r="E125" s="84"/>
      <c r="F125" s="84"/>
      <c r="G125" s="84" t="s">
        <v>216</v>
      </c>
      <c r="H125" s="84">
        <v>9</v>
      </c>
      <c r="I125" s="84">
        <v>0.16500000000000001</v>
      </c>
      <c r="J125" s="84">
        <v>-0.28499999999999998</v>
      </c>
      <c r="K125" s="84">
        <v>-0.60799999999999998</v>
      </c>
      <c r="L125" s="84">
        <v>3.7999999999999999E-2</v>
      </c>
      <c r="M125" s="84">
        <v>0.752</v>
      </c>
      <c r="N125" s="84">
        <v>0.54400000000000004</v>
      </c>
      <c r="O125" s="84">
        <v>1.0389999999999999</v>
      </c>
      <c r="P125" s="84">
        <v>0.12</v>
      </c>
      <c r="Q125" s="84" t="s">
        <v>16</v>
      </c>
      <c r="R125" s="84" t="s">
        <v>16</v>
      </c>
      <c r="S125" s="85" t="s">
        <v>16</v>
      </c>
      <c r="T125" s="84">
        <v>0.01</v>
      </c>
      <c r="U125" s="84">
        <v>0.01</v>
      </c>
      <c r="V125" s="84">
        <v>0.13</v>
      </c>
      <c r="W125" s="87">
        <v>1.73E-3</v>
      </c>
      <c r="X125" s="87">
        <v>3.7299999999999999E-5</v>
      </c>
      <c r="Y125" s="84" t="b">
        <v>1</v>
      </c>
      <c r="Z125" s="87">
        <v>1.51E-95</v>
      </c>
      <c r="AA125" s="84"/>
    </row>
    <row r="126" spans="1:27" x14ac:dyDescent="0.2">
      <c r="A126" s="84"/>
      <c r="B126" s="84"/>
      <c r="C126" s="84"/>
      <c r="D126" s="84"/>
      <c r="E126" s="84"/>
      <c r="F126" s="84"/>
      <c r="G126" s="84" t="s">
        <v>203</v>
      </c>
      <c r="H126" s="84">
        <v>9</v>
      </c>
      <c r="I126" s="84">
        <v>7.3999999999999996E-2</v>
      </c>
      <c r="J126" s="84">
        <v>-4.2999999999999997E-2</v>
      </c>
      <c r="K126" s="84">
        <v>-0.188</v>
      </c>
      <c r="L126" s="84">
        <v>0.10199999999999999</v>
      </c>
      <c r="M126" s="84">
        <v>0.95799999999999996</v>
      </c>
      <c r="N126" s="84">
        <v>0.82899999999999996</v>
      </c>
      <c r="O126" s="84">
        <v>1.1080000000000001</v>
      </c>
      <c r="P126" s="84">
        <v>0.56000000000000005</v>
      </c>
      <c r="Q126" s="84" t="s">
        <v>16</v>
      </c>
      <c r="R126" s="84" t="s">
        <v>16</v>
      </c>
      <c r="S126" s="85" t="s">
        <v>16</v>
      </c>
      <c r="T126" s="84">
        <v>0.01</v>
      </c>
      <c r="U126" s="84">
        <v>0.01</v>
      </c>
      <c r="V126" s="84">
        <v>0.13</v>
      </c>
      <c r="W126" s="87">
        <v>1.73E-3</v>
      </c>
      <c r="X126" s="87">
        <v>3.7299999999999999E-5</v>
      </c>
      <c r="Y126" s="84" t="b">
        <v>1</v>
      </c>
      <c r="Z126" s="87">
        <v>1.51E-95</v>
      </c>
      <c r="AA126" s="84"/>
    </row>
    <row r="127" spans="1:27" x14ac:dyDescent="0.2">
      <c r="A127" s="84"/>
      <c r="B127" s="84"/>
      <c r="C127" s="84"/>
      <c r="D127" s="84"/>
      <c r="E127" s="84"/>
      <c r="F127" s="84"/>
      <c r="G127" s="84" t="s">
        <v>223</v>
      </c>
      <c r="H127" s="84">
        <v>9</v>
      </c>
      <c r="I127" s="84">
        <v>6.8000000000000005E-2</v>
      </c>
      <c r="J127" s="84">
        <v>0.1</v>
      </c>
      <c r="K127" s="84">
        <v>-3.4000000000000002E-2</v>
      </c>
      <c r="L127" s="84">
        <v>0.23300000000000001</v>
      </c>
      <c r="M127" s="84">
        <v>1.105</v>
      </c>
      <c r="N127" s="84">
        <v>0.96699999999999997</v>
      </c>
      <c r="O127" s="84">
        <v>1.262</v>
      </c>
      <c r="P127" s="84">
        <v>0.18</v>
      </c>
      <c r="Q127" s="84" t="s">
        <v>16</v>
      </c>
      <c r="R127" s="84" t="s">
        <v>16</v>
      </c>
      <c r="S127" s="85" t="s">
        <v>16</v>
      </c>
      <c r="T127" s="84">
        <v>0.01</v>
      </c>
      <c r="U127" s="84">
        <v>0.01</v>
      </c>
      <c r="V127" s="84">
        <v>0.13</v>
      </c>
      <c r="W127" s="87">
        <v>1.73E-3</v>
      </c>
      <c r="X127" s="87">
        <v>3.7299999999999999E-5</v>
      </c>
      <c r="Y127" s="84" t="b">
        <v>1</v>
      </c>
      <c r="Z127" s="87">
        <v>1.51E-95</v>
      </c>
      <c r="AA127" s="84"/>
    </row>
    <row r="128" spans="1:27" x14ac:dyDescent="0.2">
      <c r="A128" s="84" t="s">
        <v>389</v>
      </c>
      <c r="B128" s="84" t="s">
        <v>146</v>
      </c>
      <c r="C128" s="84" t="s">
        <v>397</v>
      </c>
      <c r="D128" s="84" t="s">
        <v>399</v>
      </c>
      <c r="E128" s="84" t="s">
        <v>340</v>
      </c>
      <c r="F128" s="84" t="s">
        <v>477</v>
      </c>
      <c r="G128" s="84" t="s">
        <v>200</v>
      </c>
      <c r="H128" s="84">
        <v>5</v>
      </c>
      <c r="I128" s="84">
        <v>6.4000000000000001E-2</v>
      </c>
      <c r="J128" s="84">
        <v>-1.0189999999999999</v>
      </c>
      <c r="K128" s="84">
        <v>-1.145</v>
      </c>
      <c r="L128" s="84">
        <v>-0.89300000000000002</v>
      </c>
      <c r="M128" s="84">
        <v>0.36099999999999999</v>
      </c>
      <c r="N128" s="84">
        <v>0.318</v>
      </c>
      <c r="O128" s="84">
        <v>0.40899999999999997</v>
      </c>
      <c r="P128" s="87">
        <v>8.7599999999999996E-57</v>
      </c>
      <c r="Q128" s="84">
        <v>3.77</v>
      </c>
      <c r="R128" s="84">
        <v>4</v>
      </c>
      <c r="S128" s="85">
        <v>0.43770257600000001</v>
      </c>
      <c r="T128" s="84">
        <v>-0.01</v>
      </c>
      <c r="U128" s="84">
        <v>0.01</v>
      </c>
      <c r="V128" s="84">
        <v>0.27</v>
      </c>
      <c r="W128" s="87">
        <v>1.1299999999999999E-3</v>
      </c>
      <c r="X128" s="84">
        <v>1.4161299999999999E-4</v>
      </c>
      <c r="Y128" s="84" t="b">
        <v>1</v>
      </c>
      <c r="Z128" s="87">
        <v>4.4600000000000001E-31</v>
      </c>
      <c r="AA128" s="84" t="s">
        <v>400</v>
      </c>
    </row>
    <row r="129" spans="1:27" x14ac:dyDescent="0.2">
      <c r="A129" s="84"/>
      <c r="B129" s="84"/>
      <c r="C129" s="84"/>
      <c r="D129" s="84"/>
      <c r="E129" s="84"/>
      <c r="F129" s="84"/>
      <c r="G129" s="84" t="s">
        <v>201</v>
      </c>
      <c r="H129" s="84">
        <v>5</v>
      </c>
      <c r="I129" s="84">
        <v>0.222</v>
      </c>
      <c r="J129" s="84">
        <v>-1.3069999999999999</v>
      </c>
      <c r="K129" s="84">
        <v>-1.742</v>
      </c>
      <c r="L129" s="84">
        <v>-0.871</v>
      </c>
      <c r="M129" s="84">
        <v>0.27100000000000002</v>
      </c>
      <c r="N129" s="84">
        <v>0.17499999999999999</v>
      </c>
      <c r="O129" s="84">
        <v>0.41799999999999998</v>
      </c>
      <c r="P129" s="84">
        <v>9.7999999999999997E-3</v>
      </c>
      <c r="Q129" s="84">
        <v>1.94</v>
      </c>
      <c r="R129" s="84">
        <v>3</v>
      </c>
      <c r="S129" s="85">
        <v>0.58463930399999997</v>
      </c>
      <c r="T129" s="84">
        <v>-0.01</v>
      </c>
      <c r="U129" s="84">
        <v>0.01</v>
      </c>
      <c r="V129" s="84">
        <v>0.27</v>
      </c>
      <c r="W129" s="87">
        <v>1.1299999999999999E-3</v>
      </c>
      <c r="X129" s="84">
        <v>1.4161299999999999E-4</v>
      </c>
      <c r="Y129" s="84" t="b">
        <v>1</v>
      </c>
      <c r="Z129" s="87">
        <v>4.4600000000000001E-31</v>
      </c>
      <c r="AA129" s="84"/>
    </row>
    <row r="130" spans="1:27" x14ac:dyDescent="0.2">
      <c r="A130" s="84"/>
      <c r="B130" s="84"/>
      <c r="C130" s="84"/>
      <c r="D130" s="84"/>
      <c r="E130" s="84"/>
      <c r="F130" s="84"/>
      <c r="G130" s="84" t="s">
        <v>216</v>
      </c>
      <c r="H130" s="84">
        <v>5</v>
      </c>
      <c r="I130" s="84">
        <v>0.13500000000000001</v>
      </c>
      <c r="J130" s="84">
        <v>-0.96199999999999997</v>
      </c>
      <c r="K130" s="84">
        <v>-1.2270000000000001</v>
      </c>
      <c r="L130" s="84">
        <v>-0.69699999999999995</v>
      </c>
      <c r="M130" s="84">
        <v>0.38200000000000001</v>
      </c>
      <c r="N130" s="84">
        <v>0.29299999999999998</v>
      </c>
      <c r="O130" s="84">
        <v>0.498</v>
      </c>
      <c r="P130" s="84">
        <v>2.0999999999999999E-3</v>
      </c>
      <c r="Q130" s="84" t="s">
        <v>16</v>
      </c>
      <c r="R130" s="84" t="s">
        <v>16</v>
      </c>
      <c r="S130" s="85" t="s">
        <v>16</v>
      </c>
      <c r="T130" s="84">
        <v>-0.01</v>
      </c>
      <c r="U130" s="84">
        <v>0.01</v>
      </c>
      <c r="V130" s="84">
        <v>0.27</v>
      </c>
      <c r="W130" s="87">
        <v>1.1299999999999999E-3</v>
      </c>
      <c r="X130" s="84">
        <v>1.4161299999999999E-4</v>
      </c>
      <c r="Y130" s="84" t="b">
        <v>1</v>
      </c>
      <c r="Z130" s="87">
        <v>4.4600000000000001E-31</v>
      </c>
      <c r="AA130" s="84"/>
    </row>
    <row r="131" spans="1:27" x14ac:dyDescent="0.2">
      <c r="A131" s="84"/>
      <c r="B131" s="84"/>
      <c r="C131" s="84"/>
      <c r="D131" s="84"/>
      <c r="E131" s="84"/>
      <c r="F131" s="84"/>
      <c r="G131" s="84" t="s">
        <v>203</v>
      </c>
      <c r="H131" s="84">
        <v>5</v>
      </c>
      <c r="I131" s="84">
        <v>0.10100000000000001</v>
      </c>
      <c r="J131" s="84">
        <v>-1.026</v>
      </c>
      <c r="K131" s="84">
        <v>-1.224</v>
      </c>
      <c r="L131" s="84">
        <v>-0.82899999999999996</v>
      </c>
      <c r="M131" s="84">
        <v>0.35799999999999998</v>
      </c>
      <c r="N131" s="84">
        <v>0.29399999999999998</v>
      </c>
      <c r="O131" s="84">
        <v>0.437</v>
      </c>
      <c r="P131" s="87">
        <v>2.2900000000000001E-24</v>
      </c>
      <c r="Q131" s="84" t="s">
        <v>16</v>
      </c>
      <c r="R131" s="84" t="s">
        <v>16</v>
      </c>
      <c r="S131" s="85" t="s">
        <v>16</v>
      </c>
      <c r="T131" s="84">
        <v>-0.01</v>
      </c>
      <c r="U131" s="84">
        <v>0.01</v>
      </c>
      <c r="V131" s="84">
        <v>0.27</v>
      </c>
      <c r="W131" s="87">
        <v>1.1299999999999999E-3</v>
      </c>
      <c r="X131" s="84">
        <v>1.4161299999999999E-4</v>
      </c>
      <c r="Y131" s="84" t="b">
        <v>1</v>
      </c>
      <c r="Z131" s="87">
        <v>4.4600000000000001E-31</v>
      </c>
      <c r="AA131" s="84"/>
    </row>
    <row r="132" spans="1:27" x14ac:dyDescent="0.2">
      <c r="A132" s="84"/>
      <c r="B132" s="84"/>
      <c r="C132" s="84"/>
      <c r="D132" s="84"/>
      <c r="E132" s="84"/>
      <c r="F132" s="84"/>
      <c r="G132" s="84" t="s">
        <v>223</v>
      </c>
      <c r="H132" s="84">
        <v>5</v>
      </c>
      <c r="I132" s="84">
        <v>0.11799999999999999</v>
      </c>
      <c r="J132" s="84">
        <v>-1.0129999999999999</v>
      </c>
      <c r="K132" s="84">
        <v>-1.244</v>
      </c>
      <c r="L132" s="84">
        <v>-0.78300000000000003</v>
      </c>
      <c r="M132" s="84">
        <v>0.36299999999999999</v>
      </c>
      <c r="N132" s="84">
        <v>0.28799999999999998</v>
      </c>
      <c r="O132" s="84">
        <v>0.45700000000000002</v>
      </c>
      <c r="P132" s="84">
        <v>9.9599999999999992E-4</v>
      </c>
      <c r="Q132" s="84" t="s">
        <v>16</v>
      </c>
      <c r="R132" s="84" t="s">
        <v>16</v>
      </c>
      <c r="S132" s="85" t="s">
        <v>16</v>
      </c>
      <c r="T132" s="84">
        <v>-0.01</v>
      </c>
      <c r="U132" s="84">
        <v>0.01</v>
      </c>
      <c r="V132" s="84">
        <v>0.27</v>
      </c>
      <c r="W132" s="87">
        <v>1.1299999999999999E-3</v>
      </c>
      <c r="X132" s="84">
        <v>1.4161299999999999E-4</v>
      </c>
      <c r="Y132" s="84" t="b">
        <v>1</v>
      </c>
      <c r="Z132" s="87">
        <v>4.4600000000000001E-31</v>
      </c>
      <c r="AA132" s="84"/>
    </row>
    <row r="133" spans="1:27" x14ac:dyDescent="0.2">
      <c r="A133" s="84" t="s">
        <v>389</v>
      </c>
      <c r="B133" s="84" t="s">
        <v>146</v>
      </c>
      <c r="C133" s="84" t="s">
        <v>397</v>
      </c>
      <c r="D133" s="84" t="s">
        <v>396</v>
      </c>
      <c r="E133" s="84" t="s">
        <v>33</v>
      </c>
      <c r="F133" s="84" t="s">
        <v>477</v>
      </c>
      <c r="G133" s="84" t="s">
        <v>200</v>
      </c>
      <c r="H133" s="84">
        <v>4</v>
      </c>
      <c r="I133" s="84">
        <v>0.13900000000000001</v>
      </c>
      <c r="J133" s="84">
        <v>-2.004</v>
      </c>
      <c r="K133" s="84">
        <v>-2.2770000000000001</v>
      </c>
      <c r="L133" s="84">
        <v>-1.732</v>
      </c>
      <c r="M133" s="84">
        <v>0.13500000000000001</v>
      </c>
      <c r="N133" s="84">
        <v>0.10299999999999999</v>
      </c>
      <c r="O133" s="84">
        <v>0.17699999999999999</v>
      </c>
      <c r="P133" s="87">
        <v>4.4400000000000002E-47</v>
      </c>
      <c r="Q133" s="84">
        <v>4.78</v>
      </c>
      <c r="R133" s="84">
        <v>3</v>
      </c>
      <c r="S133" s="85">
        <v>0.188251048</v>
      </c>
      <c r="T133" s="84">
        <v>0.01</v>
      </c>
      <c r="U133" s="84">
        <v>0.02</v>
      </c>
      <c r="V133" s="84">
        <v>0.82</v>
      </c>
      <c r="W133" s="87">
        <v>6.38E-4</v>
      </c>
      <c r="X133" s="84">
        <v>1.89233E-4</v>
      </c>
      <c r="Y133" s="84" t="b">
        <v>1</v>
      </c>
      <c r="Z133" s="87">
        <v>5.9500000000000001E-10</v>
      </c>
      <c r="AA133" s="84" t="s">
        <v>453</v>
      </c>
    </row>
    <row r="134" spans="1:27" x14ac:dyDescent="0.2">
      <c r="A134" s="84"/>
      <c r="B134" s="84"/>
      <c r="C134" s="84"/>
      <c r="D134" s="84"/>
      <c r="E134" s="84"/>
      <c r="F134" s="84"/>
      <c r="G134" s="84" t="s">
        <v>201</v>
      </c>
      <c r="H134" s="84">
        <v>4</v>
      </c>
      <c r="I134" s="84">
        <v>1.014</v>
      </c>
      <c r="J134" s="84">
        <v>-1.744</v>
      </c>
      <c r="K134" s="84">
        <v>-3.7320000000000002</v>
      </c>
      <c r="L134" s="84">
        <v>0.24299999999999999</v>
      </c>
      <c r="M134" s="84">
        <v>0.17499999999999999</v>
      </c>
      <c r="N134" s="84">
        <v>2.4E-2</v>
      </c>
      <c r="O134" s="84">
        <v>1.2749999999999999</v>
      </c>
      <c r="P134" s="84">
        <v>0.23</v>
      </c>
      <c r="Q134" s="84">
        <v>4.63</v>
      </c>
      <c r="R134" s="84">
        <v>2</v>
      </c>
      <c r="S134" s="85">
        <v>9.8844354999999995E-2</v>
      </c>
      <c r="T134" s="84">
        <v>0.01</v>
      </c>
      <c r="U134" s="84">
        <v>0.02</v>
      </c>
      <c r="V134" s="84">
        <v>0.82</v>
      </c>
      <c r="W134" s="87">
        <v>6.38E-4</v>
      </c>
      <c r="X134" s="84">
        <v>1.89233E-4</v>
      </c>
      <c r="Y134" s="84" t="b">
        <v>1</v>
      </c>
      <c r="Z134" s="87">
        <v>5.9500000000000001E-10</v>
      </c>
      <c r="AA134" s="84"/>
    </row>
    <row r="135" spans="1:27" x14ac:dyDescent="0.2">
      <c r="A135" s="84"/>
      <c r="B135" s="84"/>
      <c r="C135" s="84"/>
      <c r="D135" s="84"/>
      <c r="E135" s="84"/>
      <c r="F135" s="84"/>
      <c r="G135" s="84" t="s">
        <v>216</v>
      </c>
      <c r="H135" s="84">
        <v>4</v>
      </c>
      <c r="I135" s="84">
        <v>0.33500000000000002</v>
      </c>
      <c r="J135" s="84">
        <v>-1.837</v>
      </c>
      <c r="K135" s="84">
        <v>-2.4929999999999999</v>
      </c>
      <c r="L135" s="84">
        <v>-1.1819999999999999</v>
      </c>
      <c r="M135" s="84">
        <v>0.159</v>
      </c>
      <c r="N135" s="84">
        <v>8.3000000000000004E-2</v>
      </c>
      <c r="O135" s="84">
        <v>0.307</v>
      </c>
      <c r="P135" s="84">
        <v>0.01</v>
      </c>
      <c r="Q135" s="84" t="s">
        <v>16</v>
      </c>
      <c r="R135" s="84" t="s">
        <v>16</v>
      </c>
      <c r="S135" s="85" t="s">
        <v>16</v>
      </c>
      <c r="T135" s="84">
        <v>0.01</v>
      </c>
      <c r="U135" s="84">
        <v>0.02</v>
      </c>
      <c r="V135" s="84">
        <v>0.82</v>
      </c>
      <c r="W135" s="87">
        <v>6.38E-4</v>
      </c>
      <c r="X135" s="84">
        <v>1.89233E-4</v>
      </c>
      <c r="Y135" s="84" t="b">
        <v>1</v>
      </c>
      <c r="Z135" s="87">
        <v>5.9500000000000001E-10</v>
      </c>
      <c r="AA135" s="84"/>
    </row>
    <row r="136" spans="1:27" x14ac:dyDescent="0.2">
      <c r="A136" s="84"/>
      <c r="B136" s="84"/>
      <c r="C136" s="84"/>
      <c r="D136" s="84"/>
      <c r="E136" s="84"/>
      <c r="F136" s="84"/>
      <c r="G136" s="84" t="s">
        <v>203</v>
      </c>
      <c r="H136" s="84">
        <v>4</v>
      </c>
      <c r="I136" s="84">
        <v>0.19700000000000001</v>
      </c>
      <c r="J136" s="84">
        <v>-1.992</v>
      </c>
      <c r="K136" s="84">
        <v>-2.3780000000000001</v>
      </c>
      <c r="L136" s="84">
        <v>-1.6060000000000001</v>
      </c>
      <c r="M136" s="84">
        <v>0.13600000000000001</v>
      </c>
      <c r="N136" s="84">
        <v>9.2999999999999999E-2</v>
      </c>
      <c r="O136" s="84">
        <v>0.20100000000000001</v>
      </c>
      <c r="P136" s="87">
        <v>4.4900000000000001E-24</v>
      </c>
      <c r="Q136" s="84" t="s">
        <v>16</v>
      </c>
      <c r="R136" s="84" t="s">
        <v>16</v>
      </c>
      <c r="S136" s="85" t="s">
        <v>16</v>
      </c>
      <c r="T136" s="84">
        <v>0.01</v>
      </c>
      <c r="U136" s="84">
        <v>0.02</v>
      </c>
      <c r="V136" s="84">
        <v>0.82</v>
      </c>
      <c r="W136" s="87">
        <v>6.38E-4</v>
      </c>
      <c r="X136" s="84">
        <v>1.89233E-4</v>
      </c>
      <c r="Y136" s="84" t="b">
        <v>1</v>
      </c>
      <c r="Z136" s="87">
        <v>5.9500000000000001E-10</v>
      </c>
      <c r="AA136" s="84"/>
    </row>
    <row r="137" spans="1:27" x14ac:dyDescent="0.2">
      <c r="A137" s="84"/>
      <c r="B137" s="84"/>
      <c r="C137" s="84"/>
      <c r="D137" s="84"/>
      <c r="E137" s="84"/>
      <c r="F137" s="84"/>
      <c r="G137" s="84" t="s">
        <v>223</v>
      </c>
      <c r="H137" s="84">
        <v>4</v>
      </c>
      <c r="I137" s="84">
        <v>0.216</v>
      </c>
      <c r="J137" s="84">
        <v>-2.1339999999999999</v>
      </c>
      <c r="K137" s="84">
        <v>-2.5569999999999999</v>
      </c>
      <c r="L137" s="84">
        <v>-1.7110000000000001</v>
      </c>
      <c r="M137" s="84">
        <v>0.11799999999999999</v>
      </c>
      <c r="N137" s="84">
        <v>7.8E-2</v>
      </c>
      <c r="O137" s="84">
        <v>0.18099999999999999</v>
      </c>
      <c r="P137" s="84">
        <v>2.2000000000000001E-3</v>
      </c>
      <c r="Q137" s="84" t="s">
        <v>16</v>
      </c>
      <c r="R137" s="84" t="s">
        <v>16</v>
      </c>
      <c r="S137" s="85" t="s">
        <v>16</v>
      </c>
      <c r="T137" s="84">
        <v>0.01</v>
      </c>
      <c r="U137" s="84">
        <v>0.02</v>
      </c>
      <c r="V137" s="84">
        <v>0.82</v>
      </c>
      <c r="W137" s="87">
        <v>6.38E-4</v>
      </c>
      <c r="X137" s="84">
        <v>1.89233E-4</v>
      </c>
      <c r="Y137" s="84" t="b">
        <v>1</v>
      </c>
      <c r="Z137" s="87">
        <v>5.9500000000000001E-10</v>
      </c>
      <c r="AA137" s="84"/>
    </row>
    <row r="138" spans="1:27" x14ac:dyDescent="0.2">
      <c r="A138" s="84" t="s">
        <v>389</v>
      </c>
      <c r="B138" s="84" t="s">
        <v>535</v>
      </c>
      <c r="C138" s="84" t="s">
        <v>392</v>
      </c>
      <c r="D138" s="84" t="s">
        <v>536</v>
      </c>
      <c r="E138" s="84" t="s">
        <v>391</v>
      </c>
      <c r="F138" s="84" t="s">
        <v>477</v>
      </c>
      <c r="G138" s="84" t="s">
        <v>200</v>
      </c>
      <c r="H138" s="84">
        <v>6</v>
      </c>
      <c r="I138" s="84">
        <v>0.53100000000000003</v>
      </c>
      <c r="J138" s="84">
        <v>-0.50800000000000001</v>
      </c>
      <c r="K138" s="84">
        <v>-1.548</v>
      </c>
      <c r="L138" s="84">
        <v>0.53300000000000003</v>
      </c>
      <c r="M138" s="84">
        <v>0.60199999999999998</v>
      </c>
      <c r="N138" s="84">
        <v>0.21299999999999999</v>
      </c>
      <c r="O138" s="84">
        <v>1.704</v>
      </c>
      <c r="P138" s="84">
        <v>0.34</v>
      </c>
      <c r="Q138" s="84">
        <v>135.13</v>
      </c>
      <c r="R138" s="84">
        <v>5</v>
      </c>
      <c r="S138" s="85">
        <v>1.94E-27</v>
      </c>
      <c r="T138" s="84">
        <v>0.03</v>
      </c>
      <c r="U138" s="84">
        <v>0.01</v>
      </c>
      <c r="V138" s="84">
        <v>0.11</v>
      </c>
      <c r="W138" s="87">
        <v>6.0300000000000002E-4</v>
      </c>
      <c r="X138" s="87">
        <v>8.9300000000000002E-5</v>
      </c>
      <c r="Y138" s="84" t="b">
        <v>1</v>
      </c>
      <c r="Z138" s="87">
        <v>2.5700000000000001E-25</v>
      </c>
      <c r="AA138" s="84" t="s">
        <v>421</v>
      </c>
    </row>
    <row r="139" spans="1:27" x14ac:dyDescent="0.2">
      <c r="A139" s="84"/>
      <c r="B139" s="84"/>
      <c r="C139" s="84"/>
      <c r="D139" s="84"/>
      <c r="E139" s="84"/>
      <c r="F139" s="84"/>
      <c r="G139" s="84" t="s">
        <v>201</v>
      </c>
      <c r="H139" s="84">
        <v>6</v>
      </c>
      <c r="I139" s="84">
        <v>0.79600000000000004</v>
      </c>
      <c r="J139" s="84">
        <v>0.86199999999999999</v>
      </c>
      <c r="K139" s="84">
        <v>-0.69899999999999995</v>
      </c>
      <c r="L139" s="84">
        <v>2.4220000000000002</v>
      </c>
      <c r="M139" s="84">
        <v>2.3679999999999999</v>
      </c>
      <c r="N139" s="84">
        <v>0.497</v>
      </c>
      <c r="O139" s="84">
        <v>11.273999999999999</v>
      </c>
      <c r="P139" s="84">
        <v>0.34</v>
      </c>
      <c r="Q139" s="84">
        <v>66.89</v>
      </c>
      <c r="R139" s="84">
        <v>4</v>
      </c>
      <c r="S139" s="85">
        <v>1.03E-13</v>
      </c>
      <c r="T139" s="84">
        <v>0.03</v>
      </c>
      <c r="U139" s="84">
        <v>0.01</v>
      </c>
      <c r="V139" s="84">
        <v>0.11</v>
      </c>
      <c r="W139" s="87">
        <v>6.0300000000000002E-4</v>
      </c>
      <c r="X139" s="87">
        <v>8.9300000000000002E-5</v>
      </c>
      <c r="Y139" s="84" t="b">
        <v>1</v>
      </c>
      <c r="Z139" s="87">
        <v>2.5700000000000001E-25</v>
      </c>
      <c r="AA139" s="84"/>
    </row>
    <row r="140" spans="1:27" x14ac:dyDescent="0.2">
      <c r="A140" s="84"/>
      <c r="B140" s="84"/>
      <c r="C140" s="84"/>
      <c r="D140" s="84"/>
      <c r="E140" s="84"/>
      <c r="F140" s="84"/>
      <c r="G140" s="84" t="s">
        <v>216</v>
      </c>
      <c r="H140" s="84">
        <v>6</v>
      </c>
      <c r="I140" s="84">
        <v>0.31900000000000001</v>
      </c>
      <c r="J140" s="84">
        <v>-1.3140000000000001</v>
      </c>
      <c r="K140" s="84">
        <v>-1.94</v>
      </c>
      <c r="L140" s="84">
        <v>-0.68899999999999995</v>
      </c>
      <c r="M140" s="84">
        <v>0.26900000000000002</v>
      </c>
      <c r="N140" s="84">
        <v>0.14399999999999999</v>
      </c>
      <c r="O140" s="84">
        <v>0.502</v>
      </c>
      <c r="P140" s="84">
        <v>9.1999999999999998E-3</v>
      </c>
      <c r="Q140" s="84" t="s">
        <v>16</v>
      </c>
      <c r="R140" s="84" t="s">
        <v>16</v>
      </c>
      <c r="S140" s="85" t="s">
        <v>16</v>
      </c>
      <c r="T140" s="84">
        <v>0.03</v>
      </c>
      <c r="U140" s="84">
        <v>0.01</v>
      </c>
      <c r="V140" s="84">
        <v>0.11</v>
      </c>
      <c r="W140" s="87">
        <v>6.0300000000000002E-4</v>
      </c>
      <c r="X140" s="87">
        <v>8.9300000000000002E-5</v>
      </c>
      <c r="Y140" s="84" t="b">
        <v>1</v>
      </c>
      <c r="Z140" s="87">
        <v>2.5700000000000001E-25</v>
      </c>
      <c r="AA140" s="84"/>
    </row>
    <row r="141" spans="1:27" x14ac:dyDescent="0.2">
      <c r="A141" s="84"/>
      <c r="B141" s="84"/>
      <c r="C141" s="84"/>
      <c r="D141" s="84"/>
      <c r="E141" s="84"/>
      <c r="F141" s="84"/>
      <c r="G141" s="84" t="s">
        <v>203</v>
      </c>
      <c r="H141" s="84">
        <v>6</v>
      </c>
      <c r="I141" s="84">
        <v>0.155</v>
      </c>
      <c r="J141" s="84">
        <v>-0.14000000000000001</v>
      </c>
      <c r="K141" s="84">
        <v>-0.44400000000000001</v>
      </c>
      <c r="L141" s="84">
        <v>0.16500000000000001</v>
      </c>
      <c r="M141" s="84">
        <v>0.87</v>
      </c>
      <c r="N141" s="84">
        <v>0.64100000000000001</v>
      </c>
      <c r="O141" s="84">
        <v>1.179</v>
      </c>
      <c r="P141" s="84">
        <v>0.37</v>
      </c>
      <c r="Q141" s="84" t="s">
        <v>16</v>
      </c>
      <c r="R141" s="84" t="s">
        <v>16</v>
      </c>
      <c r="S141" s="85" t="s">
        <v>16</v>
      </c>
      <c r="T141" s="84">
        <v>0.03</v>
      </c>
      <c r="U141" s="84">
        <v>0.01</v>
      </c>
      <c r="V141" s="84">
        <v>0.11</v>
      </c>
      <c r="W141" s="87">
        <v>6.0300000000000002E-4</v>
      </c>
      <c r="X141" s="87">
        <v>8.9300000000000002E-5</v>
      </c>
      <c r="Y141" s="84" t="b">
        <v>1</v>
      </c>
      <c r="Z141" s="87">
        <v>2.5700000000000001E-25</v>
      </c>
      <c r="AA141" s="84"/>
    </row>
    <row r="142" spans="1:27" x14ac:dyDescent="0.2">
      <c r="A142" s="84"/>
      <c r="B142" s="84"/>
      <c r="C142" s="84"/>
      <c r="D142" s="84"/>
      <c r="E142" s="84"/>
      <c r="F142" s="84"/>
      <c r="G142" s="84" t="s">
        <v>223</v>
      </c>
      <c r="H142" s="84">
        <v>6</v>
      </c>
      <c r="I142" s="84">
        <v>0.14599999999999999</v>
      </c>
      <c r="J142" s="84">
        <v>0.36699999999999999</v>
      </c>
      <c r="K142" s="84">
        <v>8.1000000000000003E-2</v>
      </c>
      <c r="L142" s="84">
        <v>0.65200000000000002</v>
      </c>
      <c r="M142" s="84">
        <v>1.4430000000000001</v>
      </c>
      <c r="N142" s="84">
        <v>1.085</v>
      </c>
      <c r="O142" s="84">
        <v>1.919</v>
      </c>
      <c r="P142" s="84">
        <v>0.05</v>
      </c>
      <c r="Q142" s="84" t="s">
        <v>16</v>
      </c>
      <c r="R142" s="84" t="s">
        <v>16</v>
      </c>
      <c r="S142" s="85" t="s">
        <v>16</v>
      </c>
      <c r="T142" s="84">
        <v>0.03</v>
      </c>
      <c r="U142" s="84">
        <v>0.01</v>
      </c>
      <c r="V142" s="84">
        <v>0.11</v>
      </c>
      <c r="W142" s="87">
        <v>6.0300000000000002E-4</v>
      </c>
      <c r="X142" s="87">
        <v>8.9300000000000002E-5</v>
      </c>
      <c r="Y142" s="84" t="b">
        <v>1</v>
      </c>
      <c r="Z142" s="87">
        <v>2.5700000000000001E-25</v>
      </c>
      <c r="AA142" s="84"/>
    </row>
    <row r="143" spans="1:27" x14ac:dyDescent="0.2">
      <c r="A143" s="84" t="s">
        <v>389</v>
      </c>
      <c r="B143" s="84" t="s">
        <v>535</v>
      </c>
      <c r="C143" s="84" t="s">
        <v>392</v>
      </c>
      <c r="D143" s="84" t="s">
        <v>537</v>
      </c>
      <c r="E143" s="84" t="s">
        <v>340</v>
      </c>
      <c r="F143" s="84" t="s">
        <v>477</v>
      </c>
      <c r="G143" s="84" t="s">
        <v>200</v>
      </c>
      <c r="H143" s="84">
        <v>18</v>
      </c>
      <c r="I143" s="84">
        <v>0.104</v>
      </c>
      <c r="J143" s="84">
        <v>-0.26600000000000001</v>
      </c>
      <c r="K143" s="84">
        <v>-0.46899999999999997</v>
      </c>
      <c r="L143" s="84">
        <v>-6.3E-2</v>
      </c>
      <c r="M143" s="84">
        <v>0.76700000000000002</v>
      </c>
      <c r="N143" s="84">
        <v>0.626</v>
      </c>
      <c r="O143" s="84">
        <v>0.93899999999999995</v>
      </c>
      <c r="P143" s="84">
        <v>0.01</v>
      </c>
      <c r="Q143" s="84">
        <v>150.46</v>
      </c>
      <c r="R143" s="84">
        <v>17</v>
      </c>
      <c r="S143" s="85">
        <v>1.9899999999999999E-23</v>
      </c>
      <c r="T143" s="84">
        <v>0.01</v>
      </c>
      <c r="U143" s="84">
        <v>0.01</v>
      </c>
      <c r="V143" s="84">
        <v>0.05</v>
      </c>
      <c r="W143" s="87">
        <v>3.0100000000000001E-3</v>
      </c>
      <c r="X143" s="84">
        <v>1.18069E-4</v>
      </c>
      <c r="Y143" s="84" t="b">
        <v>1</v>
      </c>
      <c r="Z143" s="87">
        <v>3.0200000000000002E-146</v>
      </c>
      <c r="AA143" s="84" t="s">
        <v>454</v>
      </c>
    </row>
    <row r="144" spans="1:27" x14ac:dyDescent="0.2">
      <c r="A144" s="84"/>
      <c r="B144" s="84"/>
      <c r="C144" s="84"/>
      <c r="D144" s="84"/>
      <c r="E144" s="84"/>
      <c r="F144" s="84"/>
      <c r="G144" s="84" t="s">
        <v>201</v>
      </c>
      <c r="H144" s="84">
        <v>18</v>
      </c>
      <c r="I144" s="84">
        <v>0.184</v>
      </c>
      <c r="J144" s="84">
        <v>6.7000000000000004E-2</v>
      </c>
      <c r="K144" s="84">
        <v>-0.29399999999999998</v>
      </c>
      <c r="L144" s="84">
        <v>0.42799999999999999</v>
      </c>
      <c r="M144" s="84">
        <v>1.069</v>
      </c>
      <c r="N144" s="84">
        <v>0.745</v>
      </c>
      <c r="O144" s="84">
        <v>1.534</v>
      </c>
      <c r="P144" s="84">
        <v>0.72</v>
      </c>
      <c r="Q144" s="84">
        <v>117.92</v>
      </c>
      <c r="R144" s="84">
        <v>16</v>
      </c>
      <c r="S144" s="85">
        <v>1.3800000000000001E-17</v>
      </c>
      <c r="T144" s="84">
        <v>0.01</v>
      </c>
      <c r="U144" s="84">
        <v>0.01</v>
      </c>
      <c r="V144" s="84">
        <v>0.05</v>
      </c>
      <c r="W144" s="87">
        <v>3.0100000000000001E-3</v>
      </c>
      <c r="X144" s="84">
        <v>1.18069E-4</v>
      </c>
      <c r="Y144" s="84" t="b">
        <v>1</v>
      </c>
      <c r="Z144" s="87">
        <v>3.0200000000000002E-146</v>
      </c>
      <c r="AA144" s="84"/>
    </row>
    <row r="145" spans="1:27" x14ac:dyDescent="0.2">
      <c r="A145" s="84"/>
      <c r="B145" s="84"/>
      <c r="C145" s="84"/>
      <c r="D145" s="84"/>
      <c r="E145" s="84"/>
      <c r="F145" s="84"/>
      <c r="G145" s="84" t="s">
        <v>216</v>
      </c>
      <c r="H145" s="84">
        <v>18</v>
      </c>
      <c r="I145" s="84">
        <v>0.14699999999999999</v>
      </c>
      <c r="J145" s="84">
        <v>-0.38400000000000001</v>
      </c>
      <c r="K145" s="84">
        <v>-0.67100000000000004</v>
      </c>
      <c r="L145" s="84">
        <v>-9.7000000000000003E-2</v>
      </c>
      <c r="M145" s="84">
        <v>0.68100000000000005</v>
      </c>
      <c r="N145" s="84">
        <v>0.51100000000000001</v>
      </c>
      <c r="O145" s="84">
        <v>0.90800000000000003</v>
      </c>
      <c r="P145" s="84">
        <v>0.02</v>
      </c>
      <c r="Q145" s="84" t="s">
        <v>16</v>
      </c>
      <c r="R145" s="84" t="s">
        <v>16</v>
      </c>
      <c r="S145" s="85" t="s">
        <v>16</v>
      </c>
      <c r="T145" s="84">
        <v>0.01</v>
      </c>
      <c r="U145" s="84">
        <v>0.01</v>
      </c>
      <c r="V145" s="84">
        <v>0.05</v>
      </c>
      <c r="W145" s="87">
        <v>3.0100000000000001E-3</v>
      </c>
      <c r="X145" s="84">
        <v>1.18069E-4</v>
      </c>
      <c r="Y145" s="84" t="b">
        <v>1</v>
      </c>
      <c r="Z145" s="87">
        <v>3.0200000000000002E-146</v>
      </c>
      <c r="AA145" s="84"/>
    </row>
    <row r="146" spans="1:27" x14ac:dyDescent="0.2">
      <c r="A146" s="84"/>
      <c r="B146" s="84"/>
      <c r="C146" s="84"/>
      <c r="D146" s="84"/>
      <c r="E146" s="84"/>
      <c r="F146" s="84"/>
      <c r="G146" s="84" t="s">
        <v>203</v>
      </c>
      <c r="H146" s="84">
        <v>18</v>
      </c>
      <c r="I146" s="84">
        <v>8.3000000000000004E-2</v>
      </c>
      <c r="J146" s="84">
        <v>-0.214</v>
      </c>
      <c r="K146" s="84">
        <v>-0.376</v>
      </c>
      <c r="L146" s="84">
        <v>-5.1999999999999998E-2</v>
      </c>
      <c r="M146" s="84">
        <v>0.80800000000000005</v>
      </c>
      <c r="N146" s="84">
        <v>0.68700000000000006</v>
      </c>
      <c r="O146" s="84">
        <v>0.95</v>
      </c>
      <c r="P146" s="84">
        <v>9.7999999999999997E-3</v>
      </c>
      <c r="Q146" s="84" t="s">
        <v>16</v>
      </c>
      <c r="R146" s="84" t="s">
        <v>16</v>
      </c>
      <c r="S146" s="85" t="s">
        <v>16</v>
      </c>
      <c r="T146" s="84">
        <v>0.01</v>
      </c>
      <c r="U146" s="84">
        <v>0.01</v>
      </c>
      <c r="V146" s="84">
        <v>0.05</v>
      </c>
      <c r="W146" s="87">
        <v>3.0100000000000001E-3</v>
      </c>
      <c r="X146" s="84">
        <v>1.18069E-4</v>
      </c>
      <c r="Y146" s="84" t="b">
        <v>1</v>
      </c>
      <c r="Z146" s="87">
        <v>3.0200000000000002E-146</v>
      </c>
      <c r="AA146" s="84"/>
    </row>
    <row r="147" spans="1:27" x14ac:dyDescent="0.2">
      <c r="A147" s="84"/>
      <c r="B147" s="84"/>
      <c r="C147" s="84"/>
      <c r="D147" s="84"/>
      <c r="E147" s="84"/>
      <c r="F147" s="84"/>
      <c r="G147" s="84" t="s">
        <v>223</v>
      </c>
      <c r="H147" s="84">
        <v>18</v>
      </c>
      <c r="I147" s="84">
        <v>8.5000000000000006E-2</v>
      </c>
      <c r="J147" s="84">
        <v>7.5999999999999998E-2</v>
      </c>
      <c r="K147" s="84">
        <v>-8.8999999999999996E-2</v>
      </c>
      <c r="L147" s="84">
        <v>0.24199999999999999</v>
      </c>
      <c r="M147" s="84">
        <v>1.079</v>
      </c>
      <c r="N147" s="84">
        <v>0.91500000000000004</v>
      </c>
      <c r="O147" s="84">
        <v>1.274</v>
      </c>
      <c r="P147" s="84">
        <v>0.38</v>
      </c>
      <c r="Q147" s="84" t="s">
        <v>16</v>
      </c>
      <c r="R147" s="84" t="s">
        <v>16</v>
      </c>
      <c r="S147" s="85" t="s">
        <v>16</v>
      </c>
      <c r="T147" s="84">
        <v>0.01</v>
      </c>
      <c r="U147" s="84">
        <v>0.01</v>
      </c>
      <c r="V147" s="84">
        <v>0.05</v>
      </c>
      <c r="W147" s="87">
        <v>3.0100000000000001E-3</v>
      </c>
      <c r="X147" s="84">
        <v>1.18069E-4</v>
      </c>
      <c r="Y147" s="84" t="b">
        <v>1</v>
      </c>
      <c r="Z147" s="87">
        <v>3.0200000000000002E-146</v>
      </c>
      <c r="AA147" s="84"/>
    </row>
    <row r="148" spans="1:27" x14ac:dyDescent="0.2">
      <c r="A148" s="84" t="s">
        <v>389</v>
      </c>
      <c r="B148" s="84" t="s">
        <v>535</v>
      </c>
      <c r="C148" s="84" t="s">
        <v>397</v>
      </c>
      <c r="D148" s="84" t="s">
        <v>538</v>
      </c>
      <c r="E148" s="84" t="s">
        <v>340</v>
      </c>
      <c r="F148" s="84" t="s">
        <v>477</v>
      </c>
      <c r="G148" s="84" t="s">
        <v>200</v>
      </c>
      <c r="H148" s="84">
        <v>15</v>
      </c>
      <c r="I148" s="84">
        <v>6.6000000000000003E-2</v>
      </c>
      <c r="J148" s="84">
        <v>-0.88400000000000001</v>
      </c>
      <c r="K148" s="84">
        <v>-1.014</v>
      </c>
      <c r="L148" s="84">
        <v>-0.754</v>
      </c>
      <c r="M148" s="84">
        <v>0.41299999999999998</v>
      </c>
      <c r="N148" s="84">
        <v>0.36299999999999999</v>
      </c>
      <c r="O148" s="84">
        <v>0.47099999999999997</v>
      </c>
      <c r="P148" s="87">
        <v>2.2000000000000001E-40</v>
      </c>
      <c r="Q148" s="84">
        <v>38.020000000000003</v>
      </c>
      <c r="R148" s="84">
        <v>14</v>
      </c>
      <c r="S148" s="85">
        <v>5.1562099999999996E-4</v>
      </c>
      <c r="T148" s="84">
        <v>0</v>
      </c>
      <c r="U148" s="84">
        <v>0.01</v>
      </c>
      <c r="V148" s="84">
        <v>0.71</v>
      </c>
      <c r="W148" s="87">
        <v>2.7699999999999999E-3</v>
      </c>
      <c r="X148" s="84">
        <v>2.8636200000000002E-4</v>
      </c>
      <c r="Y148" s="84" t="b">
        <v>1</v>
      </c>
      <c r="Z148" s="87">
        <v>1.8099999999999999E-81</v>
      </c>
      <c r="AA148" s="84" t="s">
        <v>400</v>
      </c>
    </row>
    <row r="149" spans="1:27" x14ac:dyDescent="0.2">
      <c r="A149" s="84"/>
      <c r="B149" s="84"/>
      <c r="C149" s="84"/>
      <c r="D149" s="84"/>
      <c r="E149" s="84"/>
      <c r="F149" s="84"/>
      <c r="G149" s="84" t="s">
        <v>201</v>
      </c>
      <c r="H149" s="84">
        <v>15</v>
      </c>
      <c r="I149" s="84">
        <v>0.218</v>
      </c>
      <c r="J149" s="84">
        <v>-0.96199999999999997</v>
      </c>
      <c r="K149" s="84">
        <v>-1.39</v>
      </c>
      <c r="L149" s="84">
        <v>-0.53500000000000003</v>
      </c>
      <c r="M149" s="84">
        <v>0.38200000000000001</v>
      </c>
      <c r="N149" s="84">
        <v>0.249</v>
      </c>
      <c r="O149" s="84">
        <v>0.58599999999999997</v>
      </c>
      <c r="P149" s="84">
        <v>7.0399999999999998E-4</v>
      </c>
      <c r="Q149" s="84">
        <v>37.61</v>
      </c>
      <c r="R149" s="84">
        <v>13</v>
      </c>
      <c r="S149" s="85">
        <v>3.3218499999999998E-4</v>
      </c>
      <c r="T149" s="84">
        <v>0</v>
      </c>
      <c r="U149" s="84">
        <v>0.01</v>
      </c>
      <c r="V149" s="84">
        <v>0.71</v>
      </c>
      <c r="W149" s="87">
        <v>2.7699999999999999E-3</v>
      </c>
      <c r="X149" s="84">
        <v>2.8636200000000002E-4</v>
      </c>
      <c r="Y149" s="84" t="b">
        <v>1</v>
      </c>
      <c r="Z149" s="87">
        <v>1.8099999999999999E-81</v>
      </c>
      <c r="AA149" s="84"/>
    </row>
    <row r="150" spans="1:27" x14ac:dyDescent="0.2">
      <c r="A150" s="84"/>
      <c r="B150" s="84"/>
      <c r="C150" s="84"/>
      <c r="D150" s="84"/>
      <c r="E150" s="84"/>
      <c r="F150" s="84"/>
      <c r="G150" s="84" t="s">
        <v>216</v>
      </c>
      <c r="H150" s="84">
        <v>15</v>
      </c>
      <c r="I150" s="84">
        <v>0.122</v>
      </c>
      <c r="J150" s="84">
        <v>-0.91100000000000003</v>
      </c>
      <c r="K150" s="84">
        <v>-1.1499999999999999</v>
      </c>
      <c r="L150" s="84">
        <v>-0.67300000000000004</v>
      </c>
      <c r="M150" s="84">
        <v>0.40200000000000002</v>
      </c>
      <c r="N150" s="84">
        <v>0.317</v>
      </c>
      <c r="O150" s="84">
        <v>0.51</v>
      </c>
      <c r="P150" s="87">
        <v>2.9399999999999998E-6</v>
      </c>
      <c r="Q150" s="84" t="s">
        <v>16</v>
      </c>
      <c r="R150" s="84" t="s">
        <v>16</v>
      </c>
      <c r="S150" s="85" t="s">
        <v>16</v>
      </c>
      <c r="T150" s="84">
        <v>0</v>
      </c>
      <c r="U150" s="84">
        <v>0.01</v>
      </c>
      <c r="V150" s="84">
        <v>0.71</v>
      </c>
      <c r="W150" s="87">
        <v>2.7699999999999999E-3</v>
      </c>
      <c r="X150" s="84">
        <v>2.8636200000000002E-4</v>
      </c>
      <c r="Y150" s="84" t="b">
        <v>1</v>
      </c>
      <c r="Z150" s="87">
        <v>1.8099999999999999E-81</v>
      </c>
      <c r="AA150" s="84"/>
    </row>
    <row r="151" spans="1:27" x14ac:dyDescent="0.2">
      <c r="A151" s="84"/>
      <c r="B151" s="84"/>
      <c r="C151" s="84"/>
      <c r="D151" s="84"/>
      <c r="E151" s="84"/>
      <c r="F151" s="84"/>
      <c r="G151" s="84" t="s">
        <v>203</v>
      </c>
      <c r="H151" s="84">
        <v>15</v>
      </c>
      <c r="I151" s="84">
        <v>7.1999999999999995E-2</v>
      </c>
      <c r="J151" s="84">
        <v>-0.83099999999999996</v>
      </c>
      <c r="K151" s="84">
        <v>-0.97199999999999998</v>
      </c>
      <c r="L151" s="84">
        <v>-0.69</v>
      </c>
      <c r="M151" s="84">
        <v>0.436</v>
      </c>
      <c r="N151" s="84">
        <v>0.378</v>
      </c>
      <c r="O151" s="84">
        <v>0.501</v>
      </c>
      <c r="P151" s="87">
        <v>6.0399999999999999E-31</v>
      </c>
      <c r="Q151" s="84" t="s">
        <v>16</v>
      </c>
      <c r="R151" s="84" t="s">
        <v>16</v>
      </c>
      <c r="S151" s="85" t="s">
        <v>16</v>
      </c>
      <c r="T151" s="84">
        <v>0</v>
      </c>
      <c r="U151" s="84">
        <v>0.01</v>
      </c>
      <c r="V151" s="84">
        <v>0.71</v>
      </c>
      <c r="W151" s="87">
        <v>2.7699999999999999E-3</v>
      </c>
      <c r="X151" s="84">
        <v>2.8636200000000002E-4</v>
      </c>
      <c r="Y151" s="84" t="b">
        <v>1</v>
      </c>
      <c r="Z151" s="87">
        <v>1.8099999999999999E-81</v>
      </c>
      <c r="AA151" s="84"/>
    </row>
    <row r="152" spans="1:27" x14ac:dyDescent="0.2">
      <c r="A152" s="84"/>
      <c r="B152" s="84"/>
      <c r="C152" s="84"/>
      <c r="D152" s="84"/>
      <c r="E152" s="84"/>
      <c r="F152" s="84"/>
      <c r="G152" s="84" t="s">
        <v>223</v>
      </c>
      <c r="H152" s="84">
        <v>15</v>
      </c>
      <c r="I152" s="84">
        <v>0.107</v>
      </c>
      <c r="J152" s="84">
        <v>-0.92300000000000004</v>
      </c>
      <c r="K152" s="84">
        <v>-1.133</v>
      </c>
      <c r="L152" s="84">
        <v>-0.71299999999999997</v>
      </c>
      <c r="M152" s="84">
        <v>0.39700000000000002</v>
      </c>
      <c r="N152" s="84">
        <v>0.32200000000000001</v>
      </c>
      <c r="O152" s="84">
        <v>0.49</v>
      </c>
      <c r="P152" s="87">
        <v>5.68E-7</v>
      </c>
      <c r="Q152" s="84" t="s">
        <v>16</v>
      </c>
      <c r="R152" s="84" t="s">
        <v>16</v>
      </c>
      <c r="S152" s="85" t="s">
        <v>16</v>
      </c>
      <c r="T152" s="84">
        <v>0</v>
      </c>
      <c r="U152" s="84">
        <v>0.01</v>
      </c>
      <c r="V152" s="84">
        <v>0.71</v>
      </c>
      <c r="W152" s="87">
        <v>2.7699999999999999E-3</v>
      </c>
      <c r="X152" s="84">
        <v>2.8636200000000002E-4</v>
      </c>
      <c r="Y152" s="84" t="b">
        <v>1</v>
      </c>
      <c r="Z152" s="87">
        <v>1.8099999999999999E-81</v>
      </c>
      <c r="AA152" s="84"/>
    </row>
    <row r="153" spans="1:27" x14ac:dyDescent="0.2">
      <c r="A153" s="84" t="s">
        <v>389</v>
      </c>
      <c r="B153" s="84" t="s">
        <v>535</v>
      </c>
      <c r="C153" s="84" t="s">
        <v>397</v>
      </c>
      <c r="D153" s="84" t="s">
        <v>539</v>
      </c>
      <c r="E153" s="84" t="s">
        <v>33</v>
      </c>
      <c r="F153" s="84" t="s">
        <v>477</v>
      </c>
      <c r="G153" s="84" t="s">
        <v>200</v>
      </c>
      <c r="H153" s="84">
        <v>6</v>
      </c>
      <c r="I153" s="84">
        <v>0.14899999999999999</v>
      </c>
      <c r="J153" s="84">
        <v>-1.877</v>
      </c>
      <c r="K153" s="84">
        <v>-2.169</v>
      </c>
      <c r="L153" s="84">
        <v>-1.585</v>
      </c>
      <c r="M153" s="84">
        <v>0.153</v>
      </c>
      <c r="N153" s="84">
        <v>0.114</v>
      </c>
      <c r="O153" s="84">
        <v>0.20499999999999999</v>
      </c>
      <c r="P153" s="87">
        <v>1.8199999999999999E-36</v>
      </c>
      <c r="Q153" s="84">
        <v>11.91</v>
      </c>
      <c r="R153" s="84">
        <v>5</v>
      </c>
      <c r="S153" s="85">
        <v>3.6071196999999999E-2</v>
      </c>
      <c r="T153" s="84">
        <v>0</v>
      </c>
      <c r="U153" s="84">
        <v>0.01</v>
      </c>
      <c r="V153" s="84">
        <v>0.98</v>
      </c>
      <c r="W153" s="87">
        <v>8.25E-4</v>
      </c>
      <c r="X153" s="84">
        <v>2.1912E-4</v>
      </c>
      <c r="Y153" s="84" t="b">
        <v>1</v>
      </c>
      <c r="Z153" s="87">
        <v>6.6800000000000003E-14</v>
      </c>
      <c r="AA153" s="84" t="s">
        <v>424</v>
      </c>
    </row>
    <row r="154" spans="1:27" x14ac:dyDescent="0.2">
      <c r="A154" s="84"/>
      <c r="B154" s="84"/>
      <c r="C154" s="84"/>
      <c r="D154" s="84"/>
      <c r="E154" s="84"/>
      <c r="F154" s="84"/>
      <c r="G154" s="84" t="s">
        <v>201</v>
      </c>
      <c r="H154" s="84">
        <v>6</v>
      </c>
      <c r="I154" s="84">
        <v>0.61899999999999999</v>
      </c>
      <c r="J154" s="84">
        <v>-1.8959999999999999</v>
      </c>
      <c r="K154" s="84">
        <v>-3.109</v>
      </c>
      <c r="L154" s="84">
        <v>-0.68400000000000005</v>
      </c>
      <c r="M154" s="84">
        <v>0.15</v>
      </c>
      <c r="N154" s="84">
        <v>4.4999999999999998E-2</v>
      </c>
      <c r="O154" s="84">
        <v>0.505</v>
      </c>
      <c r="P154" s="84">
        <v>0.04</v>
      </c>
      <c r="Q154" s="84">
        <v>11.9</v>
      </c>
      <c r="R154" s="84">
        <v>4</v>
      </c>
      <c r="S154" s="85">
        <v>1.8073829E-2</v>
      </c>
      <c r="T154" s="84">
        <v>0</v>
      </c>
      <c r="U154" s="84">
        <v>0.01</v>
      </c>
      <c r="V154" s="84">
        <v>0.98</v>
      </c>
      <c r="W154" s="87">
        <v>8.25E-4</v>
      </c>
      <c r="X154" s="84">
        <v>2.1912E-4</v>
      </c>
      <c r="Y154" s="84" t="b">
        <v>1</v>
      </c>
      <c r="Z154" s="87">
        <v>6.6800000000000003E-14</v>
      </c>
      <c r="AA154" s="84"/>
    </row>
    <row r="155" spans="1:27" x14ac:dyDescent="0.2">
      <c r="A155" s="84"/>
      <c r="B155" s="84"/>
      <c r="C155" s="84"/>
      <c r="D155" s="84"/>
      <c r="E155" s="84"/>
      <c r="F155" s="84"/>
      <c r="G155" s="84" t="s">
        <v>216</v>
      </c>
      <c r="H155" s="84">
        <v>6</v>
      </c>
      <c r="I155" s="84">
        <v>0.314</v>
      </c>
      <c r="J155" s="84">
        <v>-1.7470000000000001</v>
      </c>
      <c r="K155" s="84">
        <v>-2.363</v>
      </c>
      <c r="L155" s="84">
        <v>-1.1319999999999999</v>
      </c>
      <c r="M155" s="84">
        <v>0.17399999999999999</v>
      </c>
      <c r="N155" s="84">
        <v>9.4E-2</v>
      </c>
      <c r="O155" s="84">
        <v>0.32200000000000001</v>
      </c>
      <c r="P155" s="84">
        <v>2.5999999999999999E-3</v>
      </c>
      <c r="Q155" s="84" t="s">
        <v>16</v>
      </c>
      <c r="R155" s="84" t="s">
        <v>16</v>
      </c>
      <c r="S155" s="85" t="s">
        <v>16</v>
      </c>
      <c r="T155" s="84">
        <v>0</v>
      </c>
      <c r="U155" s="84">
        <v>0.01</v>
      </c>
      <c r="V155" s="84">
        <v>0.98</v>
      </c>
      <c r="W155" s="87">
        <v>8.25E-4</v>
      </c>
      <c r="X155" s="84">
        <v>2.1912E-4</v>
      </c>
      <c r="Y155" s="84" t="b">
        <v>1</v>
      </c>
      <c r="Z155" s="87">
        <v>6.6800000000000003E-14</v>
      </c>
      <c r="AA155" s="84"/>
    </row>
    <row r="156" spans="1:27" x14ac:dyDescent="0.2">
      <c r="A156" s="84"/>
      <c r="B156" s="84"/>
      <c r="C156" s="84"/>
      <c r="D156" s="84"/>
      <c r="E156" s="84"/>
      <c r="F156" s="84"/>
      <c r="G156" s="84" t="s">
        <v>203</v>
      </c>
      <c r="H156" s="84">
        <v>6</v>
      </c>
      <c r="I156" s="84">
        <v>0.19400000000000001</v>
      </c>
      <c r="J156" s="84">
        <v>-1.831</v>
      </c>
      <c r="K156" s="84">
        <v>-2.2120000000000002</v>
      </c>
      <c r="L156" s="84">
        <v>-1.45</v>
      </c>
      <c r="M156" s="84">
        <v>0.16</v>
      </c>
      <c r="N156" s="84">
        <v>0.109</v>
      </c>
      <c r="O156" s="84">
        <v>0.23499999999999999</v>
      </c>
      <c r="P156" s="87">
        <v>4.6400000000000003E-21</v>
      </c>
      <c r="Q156" s="84" t="s">
        <v>16</v>
      </c>
      <c r="R156" s="84" t="s">
        <v>16</v>
      </c>
      <c r="S156" s="85" t="s">
        <v>16</v>
      </c>
      <c r="T156" s="84">
        <v>0</v>
      </c>
      <c r="U156" s="84">
        <v>0.01</v>
      </c>
      <c r="V156" s="84">
        <v>0.98</v>
      </c>
      <c r="W156" s="87">
        <v>8.25E-4</v>
      </c>
      <c r="X156" s="84">
        <v>2.1912E-4</v>
      </c>
      <c r="Y156" s="84" t="b">
        <v>1</v>
      </c>
      <c r="Z156" s="87">
        <v>6.6800000000000003E-14</v>
      </c>
      <c r="AA156" s="84"/>
    </row>
    <row r="157" spans="1:27" x14ac:dyDescent="0.2">
      <c r="A157" s="84"/>
      <c r="B157" s="84"/>
      <c r="C157" s="84"/>
      <c r="D157" s="84"/>
      <c r="E157" s="84"/>
      <c r="F157" s="84"/>
      <c r="G157" s="84" t="s">
        <v>223</v>
      </c>
      <c r="H157" s="84">
        <v>6</v>
      </c>
      <c r="I157" s="84">
        <v>0.246</v>
      </c>
      <c r="J157" s="84">
        <v>-2.1320000000000001</v>
      </c>
      <c r="K157" s="84">
        <v>-2.6139999999999999</v>
      </c>
      <c r="L157" s="84">
        <v>-1.65</v>
      </c>
      <c r="M157" s="84">
        <v>0.11899999999999999</v>
      </c>
      <c r="N157" s="84">
        <v>7.2999999999999995E-2</v>
      </c>
      <c r="O157" s="84">
        <v>0.192</v>
      </c>
      <c r="P157" s="84">
        <v>3.3700000000000001E-4</v>
      </c>
      <c r="Q157" s="84" t="s">
        <v>16</v>
      </c>
      <c r="R157" s="84" t="s">
        <v>16</v>
      </c>
      <c r="S157" s="85" t="s">
        <v>16</v>
      </c>
      <c r="T157" s="84">
        <v>0</v>
      </c>
      <c r="U157" s="84">
        <v>0.01</v>
      </c>
      <c r="V157" s="84">
        <v>0.98</v>
      </c>
      <c r="W157" s="87">
        <v>8.25E-4</v>
      </c>
      <c r="X157" s="84">
        <v>2.1912E-4</v>
      </c>
      <c r="Y157" s="84" t="b">
        <v>1</v>
      </c>
      <c r="Z157" s="87">
        <v>6.6800000000000003E-14</v>
      </c>
      <c r="AA157" s="84"/>
    </row>
    <row r="158" spans="1:27" x14ac:dyDescent="0.2">
      <c r="A158" s="84" t="s">
        <v>389</v>
      </c>
      <c r="B158" s="84" t="s">
        <v>167</v>
      </c>
      <c r="C158" s="84" t="s">
        <v>392</v>
      </c>
      <c r="D158" s="84" t="s">
        <v>430</v>
      </c>
      <c r="E158" s="84" t="s">
        <v>391</v>
      </c>
      <c r="F158" s="84" t="s">
        <v>477</v>
      </c>
      <c r="G158" s="84" t="s">
        <v>200</v>
      </c>
      <c r="H158" s="84">
        <v>2</v>
      </c>
      <c r="I158" s="84">
        <v>0.29099999999999998</v>
      </c>
      <c r="J158" s="84">
        <v>-1.1559999999999999</v>
      </c>
      <c r="K158" s="84">
        <v>-1.7250000000000001</v>
      </c>
      <c r="L158" s="84">
        <v>-0.58599999999999997</v>
      </c>
      <c r="M158" s="84">
        <v>0.315</v>
      </c>
      <c r="N158" s="84">
        <v>0.17799999999999999</v>
      </c>
      <c r="O158" s="84">
        <v>0.55700000000000005</v>
      </c>
      <c r="P158" s="87">
        <v>7.0400000000000004E-5</v>
      </c>
      <c r="Q158" s="84">
        <v>0.33</v>
      </c>
      <c r="R158" s="84">
        <v>1</v>
      </c>
      <c r="S158" s="85">
        <v>0.56642139700000005</v>
      </c>
      <c r="T158" s="84" t="s">
        <v>16</v>
      </c>
      <c r="U158" s="84" t="s">
        <v>16</v>
      </c>
      <c r="V158" s="84" t="s">
        <v>16</v>
      </c>
      <c r="W158" s="87">
        <v>7.9800000000000002E-5</v>
      </c>
      <c r="X158" s="87">
        <v>8.85E-6</v>
      </c>
      <c r="Y158" s="84" t="b">
        <v>1</v>
      </c>
      <c r="Z158" s="87">
        <v>6.2199999999999994E-5</v>
      </c>
      <c r="AA158" s="84" t="s">
        <v>431</v>
      </c>
    </row>
    <row r="159" spans="1:27" x14ac:dyDescent="0.2">
      <c r="A159" s="84" t="s">
        <v>389</v>
      </c>
      <c r="B159" s="84" t="s">
        <v>167</v>
      </c>
      <c r="C159" s="84" t="s">
        <v>392</v>
      </c>
      <c r="D159" s="84" t="s">
        <v>432</v>
      </c>
      <c r="E159" s="84" t="s">
        <v>340</v>
      </c>
      <c r="F159" s="84" t="s">
        <v>477</v>
      </c>
      <c r="G159" s="84" t="s">
        <v>200</v>
      </c>
      <c r="H159" s="84">
        <v>9</v>
      </c>
      <c r="I159" s="84">
        <v>0.14899999999999999</v>
      </c>
      <c r="J159" s="84">
        <v>-0.48899999999999999</v>
      </c>
      <c r="K159" s="84">
        <v>-0.78200000000000003</v>
      </c>
      <c r="L159" s="84">
        <v>-0.19600000000000001</v>
      </c>
      <c r="M159" s="84">
        <v>0.61299999999999999</v>
      </c>
      <c r="N159" s="84">
        <v>0.45700000000000002</v>
      </c>
      <c r="O159" s="84">
        <v>0.82199999999999995</v>
      </c>
      <c r="P159" s="84">
        <v>1.1000000000000001E-3</v>
      </c>
      <c r="Q159" s="84">
        <v>62.47</v>
      </c>
      <c r="R159" s="84">
        <v>8</v>
      </c>
      <c r="S159" s="85">
        <v>1.5199999999999999E-10</v>
      </c>
      <c r="T159" s="84">
        <v>0</v>
      </c>
      <c r="U159" s="84">
        <v>0.01</v>
      </c>
      <c r="V159" s="84">
        <v>0.76</v>
      </c>
      <c r="W159" s="87">
        <v>1.2800000000000001E-3</v>
      </c>
      <c r="X159" s="87">
        <v>8.0699999999999996E-5</v>
      </c>
      <c r="Y159" s="84" t="b">
        <v>1</v>
      </c>
      <c r="Z159" s="87">
        <v>1.8199999999999998E-55</v>
      </c>
      <c r="AA159" s="84" t="s">
        <v>433</v>
      </c>
    </row>
    <row r="160" spans="1:27" x14ac:dyDescent="0.2">
      <c r="A160" s="84"/>
      <c r="B160" s="84"/>
      <c r="C160" s="84"/>
      <c r="D160" s="84"/>
      <c r="E160" s="84"/>
      <c r="F160" s="84"/>
      <c r="G160" s="84" t="s">
        <v>201</v>
      </c>
      <c r="H160" s="84">
        <v>9</v>
      </c>
      <c r="I160" s="84">
        <v>0.42399999999999999</v>
      </c>
      <c r="J160" s="84">
        <v>-0.36599999999999999</v>
      </c>
      <c r="K160" s="84">
        <v>-1.1970000000000001</v>
      </c>
      <c r="L160" s="84">
        <v>0.46500000000000002</v>
      </c>
      <c r="M160" s="84">
        <v>0.69299999999999995</v>
      </c>
      <c r="N160" s="84">
        <v>0.30199999999999999</v>
      </c>
      <c r="O160" s="84">
        <v>1.591</v>
      </c>
      <c r="P160" s="84">
        <v>0.42</v>
      </c>
      <c r="Q160" s="84">
        <v>61.61</v>
      </c>
      <c r="R160" s="84">
        <v>7</v>
      </c>
      <c r="S160" s="85">
        <v>7.1900000000000005E-11</v>
      </c>
      <c r="T160" s="84">
        <v>0</v>
      </c>
      <c r="U160" s="84">
        <v>0.01</v>
      </c>
      <c r="V160" s="84">
        <v>0.76</v>
      </c>
      <c r="W160" s="87">
        <v>1.2800000000000001E-3</v>
      </c>
      <c r="X160" s="87">
        <v>8.0699999999999996E-5</v>
      </c>
      <c r="Y160" s="84" t="b">
        <v>1</v>
      </c>
      <c r="Z160" s="87">
        <v>1.8199999999999998E-55</v>
      </c>
      <c r="AA160" s="84"/>
    </row>
    <row r="161" spans="1:27" x14ac:dyDescent="0.2">
      <c r="A161" s="84"/>
      <c r="B161" s="84"/>
      <c r="C161" s="84"/>
      <c r="D161" s="84"/>
      <c r="E161" s="84"/>
      <c r="F161" s="84"/>
      <c r="G161" s="84" t="s">
        <v>216</v>
      </c>
      <c r="H161" s="84">
        <v>9</v>
      </c>
      <c r="I161" s="84">
        <v>0.14299999999999999</v>
      </c>
      <c r="J161" s="84">
        <v>-0.52200000000000002</v>
      </c>
      <c r="K161" s="84">
        <v>-0.80300000000000005</v>
      </c>
      <c r="L161" s="84">
        <v>-0.24</v>
      </c>
      <c r="M161" s="84">
        <v>0.59399999999999997</v>
      </c>
      <c r="N161" s="84">
        <v>0.44800000000000001</v>
      </c>
      <c r="O161" s="84">
        <v>0.78600000000000003</v>
      </c>
      <c r="P161" s="84">
        <v>6.6E-3</v>
      </c>
      <c r="Q161" s="84" t="s">
        <v>16</v>
      </c>
      <c r="R161" s="84" t="s">
        <v>16</v>
      </c>
      <c r="S161" s="85" t="s">
        <v>16</v>
      </c>
      <c r="T161" s="84">
        <v>0</v>
      </c>
      <c r="U161" s="84">
        <v>0.01</v>
      </c>
      <c r="V161" s="84">
        <v>0.76</v>
      </c>
      <c r="W161" s="87">
        <v>1.2800000000000001E-3</v>
      </c>
      <c r="X161" s="87">
        <v>8.0699999999999996E-5</v>
      </c>
      <c r="Y161" s="84" t="b">
        <v>1</v>
      </c>
      <c r="Z161" s="87">
        <v>1.8199999999999998E-55</v>
      </c>
      <c r="AA161" s="84"/>
    </row>
    <row r="162" spans="1:27" x14ac:dyDescent="0.2">
      <c r="A162" s="84"/>
      <c r="B162" s="84"/>
      <c r="C162" s="84"/>
      <c r="D162" s="84"/>
      <c r="E162" s="84"/>
      <c r="F162" s="84"/>
      <c r="G162" s="84" t="s">
        <v>203</v>
      </c>
      <c r="H162" s="84">
        <v>9</v>
      </c>
      <c r="I162" s="84">
        <v>0.10100000000000001</v>
      </c>
      <c r="J162" s="84">
        <v>-0.442</v>
      </c>
      <c r="K162" s="84">
        <v>-0.63900000000000001</v>
      </c>
      <c r="L162" s="84">
        <v>-0.245</v>
      </c>
      <c r="M162" s="84">
        <v>0.64300000000000002</v>
      </c>
      <c r="N162" s="84">
        <v>0.52800000000000002</v>
      </c>
      <c r="O162" s="84">
        <v>0.78300000000000003</v>
      </c>
      <c r="P162" s="87">
        <v>1.13E-5</v>
      </c>
      <c r="Q162" s="84" t="s">
        <v>16</v>
      </c>
      <c r="R162" s="84" t="s">
        <v>16</v>
      </c>
      <c r="S162" s="85" t="s">
        <v>16</v>
      </c>
      <c r="T162" s="84">
        <v>0</v>
      </c>
      <c r="U162" s="84">
        <v>0.01</v>
      </c>
      <c r="V162" s="84">
        <v>0.76</v>
      </c>
      <c r="W162" s="87">
        <v>1.2800000000000001E-3</v>
      </c>
      <c r="X162" s="87">
        <v>8.0699999999999996E-5</v>
      </c>
      <c r="Y162" s="84" t="b">
        <v>1</v>
      </c>
      <c r="Z162" s="87">
        <v>1.8199999999999998E-55</v>
      </c>
      <c r="AA162" s="84"/>
    </row>
    <row r="163" spans="1:27" x14ac:dyDescent="0.2">
      <c r="A163" s="84"/>
      <c r="B163" s="84"/>
      <c r="C163" s="84"/>
      <c r="D163" s="84"/>
      <c r="E163" s="84"/>
      <c r="F163" s="84"/>
      <c r="G163" s="84" t="s">
        <v>223</v>
      </c>
      <c r="H163" s="84">
        <v>9</v>
      </c>
      <c r="I163" s="84">
        <v>0.10299999999999999</v>
      </c>
      <c r="J163" s="84">
        <v>-0.53500000000000003</v>
      </c>
      <c r="K163" s="84">
        <v>-0.73699999999999999</v>
      </c>
      <c r="L163" s="84">
        <v>-0.33200000000000002</v>
      </c>
      <c r="M163" s="84">
        <v>0.58599999999999997</v>
      </c>
      <c r="N163" s="84">
        <v>0.47799999999999998</v>
      </c>
      <c r="O163" s="84">
        <v>0.71799999999999997</v>
      </c>
      <c r="P163" s="84">
        <v>8.52E-4</v>
      </c>
      <c r="Q163" s="84" t="s">
        <v>16</v>
      </c>
      <c r="R163" s="84" t="s">
        <v>16</v>
      </c>
      <c r="S163" s="85" t="s">
        <v>16</v>
      </c>
      <c r="T163" s="84">
        <v>0</v>
      </c>
      <c r="U163" s="84">
        <v>0.01</v>
      </c>
      <c r="V163" s="84">
        <v>0.76</v>
      </c>
      <c r="W163" s="87">
        <v>1.2800000000000001E-3</v>
      </c>
      <c r="X163" s="87">
        <v>8.0699999999999996E-5</v>
      </c>
      <c r="Y163" s="84" t="b">
        <v>1</v>
      </c>
      <c r="Z163" s="87">
        <v>1.8199999999999998E-55</v>
      </c>
      <c r="AA163" s="84"/>
    </row>
    <row r="164" spans="1:27" x14ac:dyDescent="0.2">
      <c r="A164" s="84" t="s">
        <v>389</v>
      </c>
      <c r="B164" s="84" t="s">
        <v>167</v>
      </c>
      <c r="C164" s="84" t="s">
        <v>397</v>
      </c>
      <c r="D164" s="84" t="s">
        <v>436</v>
      </c>
      <c r="E164" s="84" t="s">
        <v>340</v>
      </c>
      <c r="F164" s="84" t="s">
        <v>477</v>
      </c>
      <c r="G164" s="84" t="s">
        <v>200</v>
      </c>
      <c r="H164" s="84">
        <v>10</v>
      </c>
      <c r="I164" s="84">
        <v>0.09</v>
      </c>
      <c r="J164" s="84">
        <v>-0.79600000000000004</v>
      </c>
      <c r="K164" s="84">
        <v>-0.97199999999999998</v>
      </c>
      <c r="L164" s="84">
        <v>-0.62</v>
      </c>
      <c r="M164" s="84">
        <v>0.45100000000000001</v>
      </c>
      <c r="N164" s="84">
        <v>0.378</v>
      </c>
      <c r="O164" s="84">
        <v>0.53800000000000003</v>
      </c>
      <c r="P164" s="87">
        <v>6.8099999999999998E-19</v>
      </c>
      <c r="Q164" s="84">
        <v>26.93</v>
      </c>
      <c r="R164" s="84">
        <v>9</v>
      </c>
      <c r="S164" s="85">
        <v>1.436802E-3</v>
      </c>
      <c r="T164" s="84">
        <v>0</v>
      </c>
      <c r="U164" s="84">
        <v>0.01</v>
      </c>
      <c r="V164" s="84">
        <v>0.86</v>
      </c>
      <c r="W164" s="87">
        <v>1.64E-3</v>
      </c>
      <c r="X164" s="84">
        <v>1.4474999999999999E-4</v>
      </c>
      <c r="Y164" s="84" t="b">
        <v>1</v>
      </c>
      <c r="Z164" s="87">
        <v>1.6199999999999999E-52</v>
      </c>
      <c r="AA164" s="84" t="s">
        <v>437</v>
      </c>
    </row>
    <row r="165" spans="1:27" x14ac:dyDescent="0.2">
      <c r="A165" s="84"/>
      <c r="B165" s="84"/>
      <c r="C165" s="84"/>
      <c r="D165" s="84"/>
      <c r="E165" s="84"/>
      <c r="F165" s="84"/>
      <c r="G165" s="84" t="s">
        <v>201</v>
      </c>
      <c r="H165" s="84">
        <v>10</v>
      </c>
      <c r="I165" s="84">
        <v>0.29099999999999998</v>
      </c>
      <c r="J165" s="84">
        <v>-0.84499999999999997</v>
      </c>
      <c r="K165" s="84">
        <v>-1.415</v>
      </c>
      <c r="L165" s="84">
        <v>-0.27500000000000002</v>
      </c>
      <c r="M165" s="84">
        <v>0.43</v>
      </c>
      <c r="N165" s="84">
        <v>0.24299999999999999</v>
      </c>
      <c r="O165" s="84">
        <v>0.76</v>
      </c>
      <c r="P165" s="84">
        <v>0.02</v>
      </c>
      <c r="Q165" s="84">
        <v>26.82</v>
      </c>
      <c r="R165" s="84">
        <v>8</v>
      </c>
      <c r="S165" s="85">
        <v>7.5835699999999998E-4</v>
      </c>
      <c r="T165" s="84">
        <v>0</v>
      </c>
      <c r="U165" s="84">
        <v>0.01</v>
      </c>
      <c r="V165" s="84">
        <v>0.86</v>
      </c>
      <c r="W165" s="87">
        <v>1.64E-3</v>
      </c>
      <c r="X165" s="84">
        <v>1.4474999999999999E-4</v>
      </c>
      <c r="Y165" s="84" t="b">
        <v>1</v>
      </c>
      <c r="Z165" s="87">
        <v>1.6199999999999999E-52</v>
      </c>
      <c r="AA165" s="84"/>
    </row>
    <row r="166" spans="1:27" x14ac:dyDescent="0.2">
      <c r="A166" s="84"/>
      <c r="B166" s="84"/>
      <c r="C166" s="84"/>
      <c r="D166" s="84"/>
      <c r="E166" s="84"/>
      <c r="F166" s="84"/>
      <c r="G166" s="84" t="s">
        <v>216</v>
      </c>
      <c r="H166" s="84">
        <v>10</v>
      </c>
      <c r="I166" s="84">
        <v>0.14499999999999999</v>
      </c>
      <c r="J166" s="84">
        <v>-0.86599999999999999</v>
      </c>
      <c r="K166" s="84">
        <v>-1.149</v>
      </c>
      <c r="L166" s="84">
        <v>-0.58299999999999996</v>
      </c>
      <c r="M166" s="84">
        <v>0.42099999999999999</v>
      </c>
      <c r="N166" s="84">
        <v>0.317</v>
      </c>
      <c r="O166" s="84">
        <v>0.55800000000000005</v>
      </c>
      <c r="P166" s="84">
        <v>2.05E-4</v>
      </c>
      <c r="Q166" s="84" t="s">
        <v>16</v>
      </c>
      <c r="R166" s="84" t="s">
        <v>16</v>
      </c>
      <c r="S166" s="85" t="s">
        <v>16</v>
      </c>
      <c r="T166" s="84">
        <v>0</v>
      </c>
      <c r="U166" s="84">
        <v>0.01</v>
      </c>
      <c r="V166" s="84">
        <v>0.86</v>
      </c>
      <c r="W166" s="87">
        <v>1.64E-3</v>
      </c>
      <c r="X166" s="84">
        <v>1.4474999999999999E-4</v>
      </c>
      <c r="Y166" s="84" t="b">
        <v>1</v>
      </c>
      <c r="Z166" s="87">
        <v>1.6199999999999999E-52</v>
      </c>
      <c r="AA166" s="84"/>
    </row>
    <row r="167" spans="1:27" x14ac:dyDescent="0.2">
      <c r="A167" s="84"/>
      <c r="B167" s="84"/>
      <c r="C167" s="84"/>
      <c r="D167" s="84"/>
      <c r="E167" s="84"/>
      <c r="F167" s="84"/>
      <c r="G167" s="84" t="s">
        <v>203</v>
      </c>
      <c r="H167" s="84">
        <v>10</v>
      </c>
      <c r="I167" s="84">
        <v>9.4E-2</v>
      </c>
      <c r="J167" s="84">
        <v>-0.81699999999999995</v>
      </c>
      <c r="K167" s="84">
        <v>-1</v>
      </c>
      <c r="L167" s="84">
        <v>-0.63400000000000001</v>
      </c>
      <c r="M167" s="84">
        <v>0.442</v>
      </c>
      <c r="N167" s="84">
        <v>0.36799999999999999</v>
      </c>
      <c r="O167" s="84">
        <v>0.53100000000000003</v>
      </c>
      <c r="P167" s="87">
        <v>2.5200000000000001E-18</v>
      </c>
      <c r="Q167" s="84" t="s">
        <v>16</v>
      </c>
      <c r="R167" s="84" t="s">
        <v>16</v>
      </c>
      <c r="S167" s="85" t="s">
        <v>16</v>
      </c>
      <c r="T167" s="84">
        <v>0</v>
      </c>
      <c r="U167" s="84">
        <v>0.01</v>
      </c>
      <c r="V167" s="84">
        <v>0.86</v>
      </c>
      <c r="W167" s="87">
        <v>1.64E-3</v>
      </c>
      <c r="X167" s="84">
        <v>1.4474999999999999E-4</v>
      </c>
      <c r="Y167" s="84" t="b">
        <v>1</v>
      </c>
      <c r="Z167" s="87">
        <v>1.6199999999999999E-52</v>
      </c>
      <c r="AA167" s="84"/>
    </row>
    <row r="168" spans="1:27" x14ac:dyDescent="0.2">
      <c r="A168" s="84"/>
      <c r="B168" s="84"/>
      <c r="C168" s="84"/>
      <c r="D168" s="84"/>
      <c r="E168" s="84"/>
      <c r="F168" s="84"/>
      <c r="G168" s="84" t="s">
        <v>223</v>
      </c>
      <c r="H168" s="84">
        <v>10</v>
      </c>
      <c r="I168" s="84">
        <v>0.122</v>
      </c>
      <c r="J168" s="84">
        <v>-0.81299999999999994</v>
      </c>
      <c r="K168" s="84">
        <v>-1.052</v>
      </c>
      <c r="L168" s="84">
        <v>-0.57399999999999995</v>
      </c>
      <c r="M168" s="84">
        <v>0.44400000000000001</v>
      </c>
      <c r="N168" s="84">
        <v>0.34899999999999998</v>
      </c>
      <c r="O168" s="84">
        <v>0.56299999999999994</v>
      </c>
      <c r="P168" s="87">
        <v>9.2100000000000003E-5</v>
      </c>
      <c r="Q168" s="84" t="s">
        <v>16</v>
      </c>
      <c r="R168" s="84" t="s">
        <v>16</v>
      </c>
      <c r="S168" s="85" t="s">
        <v>16</v>
      </c>
      <c r="T168" s="84">
        <v>0</v>
      </c>
      <c r="U168" s="84">
        <v>0.01</v>
      </c>
      <c r="V168" s="84">
        <v>0.86</v>
      </c>
      <c r="W168" s="87">
        <v>1.64E-3</v>
      </c>
      <c r="X168" s="84">
        <v>1.4474999999999999E-4</v>
      </c>
      <c r="Y168" s="84" t="b">
        <v>1</v>
      </c>
      <c r="Z168" s="87">
        <v>1.6199999999999999E-52</v>
      </c>
      <c r="AA168" s="84"/>
    </row>
    <row r="169" spans="1:27" x14ac:dyDescent="0.2">
      <c r="A169" s="84" t="s">
        <v>389</v>
      </c>
      <c r="B169" s="84" t="s">
        <v>167</v>
      </c>
      <c r="C169" s="84" t="s">
        <v>397</v>
      </c>
      <c r="D169" s="84" t="s">
        <v>434</v>
      </c>
      <c r="E169" s="84" t="s">
        <v>33</v>
      </c>
      <c r="F169" s="84" t="s">
        <v>477</v>
      </c>
      <c r="G169" s="84" t="s">
        <v>200</v>
      </c>
      <c r="H169" s="84">
        <v>2</v>
      </c>
      <c r="I169" s="84">
        <v>0.23400000000000001</v>
      </c>
      <c r="J169" s="84">
        <v>-1.458</v>
      </c>
      <c r="K169" s="84">
        <v>-1.917</v>
      </c>
      <c r="L169" s="84">
        <v>-0.999</v>
      </c>
      <c r="M169" s="84">
        <v>0.23300000000000001</v>
      </c>
      <c r="N169" s="84">
        <v>0.14699999999999999</v>
      </c>
      <c r="O169" s="84">
        <v>0.36799999999999999</v>
      </c>
      <c r="P169" s="87">
        <v>4.79E-10</v>
      </c>
      <c r="Q169" s="84">
        <v>1.38</v>
      </c>
      <c r="R169" s="84">
        <v>1</v>
      </c>
      <c r="S169" s="85">
        <v>0.24081339700000001</v>
      </c>
      <c r="T169" s="84" t="s">
        <v>16</v>
      </c>
      <c r="U169" s="84" t="s">
        <v>16</v>
      </c>
      <c r="V169" s="84" t="s">
        <v>16</v>
      </c>
      <c r="W169" s="87">
        <v>1.8699999999999999E-4</v>
      </c>
      <c r="X169" s="87">
        <v>2.9899999999999998E-5</v>
      </c>
      <c r="Y169" s="84" t="b">
        <v>1</v>
      </c>
      <c r="Z169" s="87">
        <v>9.9899999999999992E-6</v>
      </c>
      <c r="AA169" s="84" t="s">
        <v>455</v>
      </c>
    </row>
    <row r="170" spans="1:27" x14ac:dyDescent="0.2">
      <c r="A170" s="84" t="s">
        <v>401</v>
      </c>
      <c r="B170" s="84" t="s">
        <v>146</v>
      </c>
      <c r="C170" s="84" t="s">
        <v>392</v>
      </c>
      <c r="D170" s="84" t="s">
        <v>406</v>
      </c>
      <c r="E170" s="84" t="s">
        <v>391</v>
      </c>
      <c r="F170" s="84" t="s">
        <v>478</v>
      </c>
      <c r="G170" s="84" t="s">
        <v>208</v>
      </c>
      <c r="H170" s="84">
        <v>1</v>
      </c>
      <c r="I170" s="84">
        <v>1.333</v>
      </c>
      <c r="J170" s="84">
        <v>-0.56000000000000005</v>
      </c>
      <c r="K170" s="84">
        <v>-3.1720000000000002</v>
      </c>
      <c r="L170" s="84">
        <v>2.052</v>
      </c>
      <c r="M170" s="84">
        <v>0.57099999999999995</v>
      </c>
      <c r="N170" s="84">
        <v>4.2000000000000003E-2</v>
      </c>
      <c r="O170" s="84">
        <v>7.782</v>
      </c>
      <c r="P170" s="84">
        <v>0.67</v>
      </c>
      <c r="Q170" s="84" t="s">
        <v>16</v>
      </c>
      <c r="R170" s="84" t="s">
        <v>16</v>
      </c>
      <c r="S170" s="85" t="s">
        <v>16</v>
      </c>
      <c r="T170" s="84" t="s">
        <v>16</v>
      </c>
      <c r="U170" s="84" t="s">
        <v>16</v>
      </c>
      <c r="V170" s="84" t="s">
        <v>16</v>
      </c>
      <c r="W170" s="87">
        <v>3.2600000000000001E-4</v>
      </c>
      <c r="X170" s="87">
        <v>4.1300000000000001E-7</v>
      </c>
      <c r="Y170" s="84" t="b">
        <v>1</v>
      </c>
      <c r="Z170" s="87">
        <v>3.3499999999999999E-20</v>
      </c>
      <c r="AA170" s="84" t="s">
        <v>407</v>
      </c>
    </row>
    <row r="171" spans="1:27" x14ac:dyDescent="0.2">
      <c r="A171" s="84" t="s">
        <v>401</v>
      </c>
      <c r="B171" s="84" t="s">
        <v>146</v>
      </c>
      <c r="C171" s="84" t="s">
        <v>397</v>
      </c>
      <c r="D171" s="84" t="s">
        <v>479</v>
      </c>
      <c r="E171" s="84" t="s">
        <v>33</v>
      </c>
      <c r="F171" s="84" t="s">
        <v>478</v>
      </c>
      <c r="G171" s="84" t="s">
        <v>208</v>
      </c>
      <c r="H171" s="84">
        <v>1</v>
      </c>
      <c r="I171" s="84">
        <v>4.1520000000000001</v>
      </c>
      <c r="J171" s="84">
        <v>1.7450000000000001</v>
      </c>
      <c r="K171" s="84">
        <v>-6.3929999999999998</v>
      </c>
      <c r="L171" s="84">
        <v>9.8829999999999991</v>
      </c>
      <c r="M171" s="84">
        <v>5.726</v>
      </c>
      <c r="N171" s="84">
        <v>2E-3</v>
      </c>
      <c r="O171" s="84">
        <v>19592.106</v>
      </c>
      <c r="P171" s="84">
        <v>0.67</v>
      </c>
      <c r="Q171" s="84" t="s">
        <v>16</v>
      </c>
      <c r="R171" s="84" t="s">
        <v>16</v>
      </c>
      <c r="S171" s="85" t="s">
        <v>16</v>
      </c>
      <c r="T171" s="84" t="s">
        <v>16</v>
      </c>
      <c r="U171" s="84" t="s">
        <v>16</v>
      </c>
      <c r="V171" s="84" t="s">
        <v>16</v>
      </c>
      <c r="W171" s="87">
        <v>4.07E-5</v>
      </c>
      <c r="X171" s="87">
        <v>4.1300000000000001E-7</v>
      </c>
      <c r="Y171" s="84" t="b">
        <v>1</v>
      </c>
      <c r="Z171" s="84">
        <v>1.2211326E-2</v>
      </c>
      <c r="AA171" s="84" t="s">
        <v>480</v>
      </c>
    </row>
    <row r="172" spans="1:27" x14ac:dyDescent="0.2">
      <c r="A172" s="84" t="s">
        <v>401</v>
      </c>
      <c r="B172" s="84" t="s">
        <v>146</v>
      </c>
      <c r="C172" s="84" t="s">
        <v>392</v>
      </c>
      <c r="D172" s="84" t="s">
        <v>461</v>
      </c>
      <c r="E172" s="84" t="s">
        <v>391</v>
      </c>
      <c r="F172" s="84" t="s">
        <v>478</v>
      </c>
      <c r="G172" s="84" t="s">
        <v>200</v>
      </c>
      <c r="H172" s="84">
        <v>6</v>
      </c>
      <c r="I172" s="84">
        <v>0.95899999999999996</v>
      </c>
      <c r="J172" s="84">
        <v>-0.29599999999999999</v>
      </c>
      <c r="K172" s="84">
        <v>-2.1749999999999998</v>
      </c>
      <c r="L172" s="84">
        <v>1.583</v>
      </c>
      <c r="M172" s="84">
        <v>0.74399999999999999</v>
      </c>
      <c r="N172" s="84">
        <v>0.114</v>
      </c>
      <c r="O172" s="84">
        <v>4.87</v>
      </c>
      <c r="P172" s="84">
        <v>0.76</v>
      </c>
      <c r="Q172" s="84">
        <v>0.3</v>
      </c>
      <c r="R172" s="84">
        <v>5</v>
      </c>
      <c r="S172" s="85">
        <v>0.99768311300000001</v>
      </c>
      <c r="T172" s="84">
        <v>-0.04</v>
      </c>
      <c r="U172" s="84">
        <v>7.0000000000000007E-2</v>
      </c>
      <c r="V172" s="84">
        <v>0.61</v>
      </c>
      <c r="W172" s="87">
        <v>4.8500000000000003E-4</v>
      </c>
      <c r="X172" s="87">
        <v>9.1999999999999998E-7</v>
      </c>
      <c r="Y172" s="84" t="b">
        <v>1</v>
      </c>
      <c r="Z172" s="87">
        <v>8.5700000000000004E-29</v>
      </c>
      <c r="AA172" s="84" t="s">
        <v>403</v>
      </c>
    </row>
    <row r="173" spans="1:27" x14ac:dyDescent="0.2">
      <c r="A173" s="84"/>
      <c r="B173" s="84"/>
      <c r="C173" s="84"/>
      <c r="D173" s="84"/>
      <c r="E173" s="84"/>
      <c r="F173" s="84"/>
      <c r="G173" s="84" t="s">
        <v>201</v>
      </c>
      <c r="H173" s="84">
        <v>6</v>
      </c>
      <c r="I173" s="84">
        <v>2.855</v>
      </c>
      <c r="J173" s="84">
        <v>-1.764</v>
      </c>
      <c r="K173" s="84">
        <v>-7.36</v>
      </c>
      <c r="L173" s="84">
        <v>3.8330000000000002</v>
      </c>
      <c r="M173" s="84">
        <v>0.17100000000000001</v>
      </c>
      <c r="N173" s="84">
        <v>1E-3</v>
      </c>
      <c r="O173" s="84">
        <v>46.188000000000002</v>
      </c>
      <c r="P173" s="84">
        <v>0.56999999999999995</v>
      </c>
      <c r="Q173" s="84">
        <v>0</v>
      </c>
      <c r="R173" s="84">
        <v>4</v>
      </c>
      <c r="S173" s="85">
        <v>1</v>
      </c>
      <c r="T173" s="84">
        <v>-0.04</v>
      </c>
      <c r="U173" s="84">
        <v>7.0000000000000007E-2</v>
      </c>
      <c r="V173" s="84">
        <v>0.61</v>
      </c>
      <c r="W173" s="87">
        <v>4.8500000000000003E-4</v>
      </c>
      <c r="X173" s="87">
        <v>9.1999999999999998E-7</v>
      </c>
      <c r="Y173" s="84" t="b">
        <v>1</v>
      </c>
      <c r="Z173" s="87">
        <v>8.5700000000000004E-29</v>
      </c>
      <c r="AA173" s="84"/>
    </row>
    <row r="174" spans="1:27" x14ac:dyDescent="0.2">
      <c r="A174" s="84"/>
      <c r="B174" s="84"/>
      <c r="C174" s="84"/>
      <c r="D174" s="84"/>
      <c r="E174" s="84"/>
      <c r="F174" s="84"/>
      <c r="G174" s="84" t="s">
        <v>216</v>
      </c>
      <c r="H174" s="84">
        <v>6</v>
      </c>
      <c r="I174" s="84">
        <v>1.41</v>
      </c>
      <c r="J174" s="84">
        <v>-0.42899999999999999</v>
      </c>
      <c r="K174" s="84">
        <v>-3.1930000000000001</v>
      </c>
      <c r="L174" s="84">
        <v>2.3340000000000001</v>
      </c>
      <c r="M174" s="84">
        <v>0.65100000000000002</v>
      </c>
      <c r="N174" s="84">
        <v>4.1000000000000002E-2</v>
      </c>
      <c r="O174" s="84">
        <v>10.321</v>
      </c>
      <c r="P174" s="84">
        <v>0.77</v>
      </c>
      <c r="Q174" s="84" t="s">
        <v>16</v>
      </c>
      <c r="R174" s="84" t="s">
        <v>16</v>
      </c>
      <c r="S174" s="85" t="s">
        <v>16</v>
      </c>
      <c r="T174" s="84">
        <v>-0.04</v>
      </c>
      <c r="U174" s="84">
        <v>7.0000000000000007E-2</v>
      </c>
      <c r="V174" s="84">
        <v>0.61</v>
      </c>
      <c r="W174" s="87">
        <v>4.8500000000000003E-4</v>
      </c>
      <c r="X174" s="87">
        <v>9.1999999999999998E-7</v>
      </c>
      <c r="Y174" s="84" t="b">
        <v>1</v>
      </c>
      <c r="Z174" s="87">
        <v>8.5700000000000004E-29</v>
      </c>
      <c r="AA174" s="84"/>
    </row>
    <row r="175" spans="1:27" x14ac:dyDescent="0.2">
      <c r="A175" s="84"/>
      <c r="B175" s="84"/>
      <c r="C175" s="84"/>
      <c r="D175" s="84"/>
      <c r="E175" s="84"/>
      <c r="F175" s="84"/>
      <c r="G175" s="84" t="s">
        <v>203</v>
      </c>
      <c r="H175" s="84">
        <v>6</v>
      </c>
      <c r="I175" s="84">
        <v>1.145</v>
      </c>
      <c r="J175" s="84">
        <v>-0.52200000000000002</v>
      </c>
      <c r="K175" s="84">
        <v>-2.7669999999999999</v>
      </c>
      <c r="L175" s="84">
        <v>1.722</v>
      </c>
      <c r="M175" s="84">
        <v>0.59299999999999997</v>
      </c>
      <c r="N175" s="84">
        <v>6.3E-2</v>
      </c>
      <c r="O175" s="84">
        <v>5.5949999999999998</v>
      </c>
      <c r="P175" s="84">
        <v>0.65</v>
      </c>
      <c r="Q175" s="84" t="s">
        <v>16</v>
      </c>
      <c r="R175" s="84" t="s">
        <v>16</v>
      </c>
      <c r="S175" s="85" t="s">
        <v>16</v>
      </c>
      <c r="T175" s="84">
        <v>-0.04</v>
      </c>
      <c r="U175" s="84">
        <v>7.0000000000000007E-2</v>
      </c>
      <c r="V175" s="84">
        <v>0.61</v>
      </c>
      <c r="W175" s="87">
        <v>4.8500000000000003E-4</v>
      </c>
      <c r="X175" s="87">
        <v>9.1999999999999998E-7</v>
      </c>
      <c r="Y175" s="84" t="b">
        <v>1</v>
      </c>
      <c r="Z175" s="87">
        <v>8.5700000000000004E-29</v>
      </c>
      <c r="AA175" s="84"/>
    </row>
    <row r="176" spans="1:27" x14ac:dyDescent="0.2">
      <c r="A176" s="84"/>
      <c r="B176" s="84"/>
      <c r="C176" s="84"/>
      <c r="D176" s="84"/>
      <c r="E176" s="84"/>
      <c r="F176" s="84"/>
      <c r="G176" s="84" t="s">
        <v>223</v>
      </c>
      <c r="H176" s="84">
        <v>6</v>
      </c>
      <c r="I176" s="84">
        <v>1.2689999999999999</v>
      </c>
      <c r="J176" s="84">
        <v>-0.48799999999999999</v>
      </c>
      <c r="K176" s="84">
        <v>-2.976</v>
      </c>
      <c r="L176" s="84">
        <v>1.9990000000000001</v>
      </c>
      <c r="M176" s="84">
        <v>0.61399999999999999</v>
      </c>
      <c r="N176" s="84">
        <v>5.0999999999999997E-2</v>
      </c>
      <c r="O176" s="84">
        <v>7.383</v>
      </c>
      <c r="P176" s="84">
        <v>0.72</v>
      </c>
      <c r="Q176" s="84" t="s">
        <v>16</v>
      </c>
      <c r="R176" s="84" t="s">
        <v>16</v>
      </c>
      <c r="S176" s="85" t="s">
        <v>16</v>
      </c>
      <c r="T176" s="84">
        <v>-0.04</v>
      </c>
      <c r="U176" s="84">
        <v>7.0000000000000007E-2</v>
      </c>
      <c r="V176" s="84">
        <v>0.61</v>
      </c>
      <c r="W176" s="87">
        <v>4.8500000000000003E-4</v>
      </c>
      <c r="X176" s="87">
        <v>9.1999999999999998E-7</v>
      </c>
      <c r="Y176" s="84" t="b">
        <v>1</v>
      </c>
      <c r="Z176" s="87">
        <v>8.5700000000000004E-29</v>
      </c>
      <c r="AA176" s="84"/>
    </row>
    <row r="177" spans="1:27" x14ac:dyDescent="0.2">
      <c r="A177" s="84" t="s">
        <v>401</v>
      </c>
      <c r="B177" s="84" t="s">
        <v>146</v>
      </c>
      <c r="C177" s="84" t="s">
        <v>345</v>
      </c>
      <c r="D177" s="84" t="s">
        <v>413</v>
      </c>
      <c r="E177" s="84" t="s">
        <v>347</v>
      </c>
      <c r="F177" s="84" t="s">
        <v>478</v>
      </c>
      <c r="G177" s="84" t="s">
        <v>200</v>
      </c>
      <c r="H177" s="84">
        <v>3</v>
      </c>
      <c r="I177" s="84">
        <v>8.1000000000000003E-2</v>
      </c>
      <c r="J177" s="84">
        <v>-8.5000000000000006E-2</v>
      </c>
      <c r="K177" s="84">
        <v>-0.245</v>
      </c>
      <c r="L177" s="84">
        <v>7.4999999999999997E-2</v>
      </c>
      <c r="M177" s="84">
        <v>0.91800000000000004</v>
      </c>
      <c r="N177" s="84">
        <v>0.78300000000000003</v>
      </c>
      <c r="O177" s="84">
        <v>1.077</v>
      </c>
      <c r="P177" s="84">
        <v>0.3</v>
      </c>
      <c r="Q177" s="84">
        <v>0.55000000000000004</v>
      </c>
      <c r="R177" s="84">
        <v>2</v>
      </c>
      <c r="S177" s="85">
        <v>0.76128105300000004</v>
      </c>
      <c r="T177" s="84">
        <v>-0.08</v>
      </c>
      <c r="U177" s="84">
        <v>0.13</v>
      </c>
      <c r="V177" s="84">
        <v>0.66</v>
      </c>
      <c r="W177" s="87">
        <v>0.13</v>
      </c>
      <c r="X177" s="87">
        <v>3.8299999999999998E-6</v>
      </c>
      <c r="Y177" s="84" t="b">
        <v>1</v>
      </c>
      <c r="Z177" s="87">
        <v>1.01E-77</v>
      </c>
      <c r="AA177" s="84" t="s">
        <v>414</v>
      </c>
    </row>
    <row r="178" spans="1:27" x14ac:dyDescent="0.2">
      <c r="A178" s="84"/>
      <c r="B178" s="84"/>
      <c r="C178" s="84"/>
      <c r="D178" s="84"/>
      <c r="E178" s="84"/>
      <c r="F178" s="84"/>
      <c r="G178" s="84" t="s">
        <v>201</v>
      </c>
      <c r="H178" s="84">
        <v>3</v>
      </c>
      <c r="I178" s="84">
        <v>0.33300000000000002</v>
      </c>
      <c r="J178" s="84">
        <v>0.105</v>
      </c>
      <c r="K178" s="84">
        <v>-0.54700000000000004</v>
      </c>
      <c r="L178" s="84">
        <v>0.75700000000000001</v>
      </c>
      <c r="M178" s="84">
        <v>1.1100000000000001</v>
      </c>
      <c r="N178" s="84">
        <v>0.57899999999999996</v>
      </c>
      <c r="O178" s="84">
        <v>2.1309999999999998</v>
      </c>
      <c r="P178" s="84">
        <v>0.81</v>
      </c>
      <c r="Q178" s="84">
        <v>0.2</v>
      </c>
      <c r="R178" s="84">
        <v>1</v>
      </c>
      <c r="S178" s="85">
        <v>0.65567686000000003</v>
      </c>
      <c r="T178" s="84">
        <v>-0.08</v>
      </c>
      <c r="U178" s="84">
        <v>0.13</v>
      </c>
      <c r="V178" s="84">
        <v>0.66</v>
      </c>
      <c r="W178" s="87">
        <v>0.13</v>
      </c>
      <c r="X178" s="87">
        <v>3.8299999999999998E-6</v>
      </c>
      <c r="Y178" s="84" t="b">
        <v>1</v>
      </c>
      <c r="Z178" s="87">
        <v>1.01E-77</v>
      </c>
      <c r="AA178" s="84"/>
    </row>
    <row r="179" spans="1:27" x14ac:dyDescent="0.2">
      <c r="A179" s="84"/>
      <c r="B179" s="84"/>
      <c r="C179" s="84"/>
      <c r="D179" s="84"/>
      <c r="E179" s="84"/>
      <c r="F179" s="84"/>
      <c r="G179" s="84" t="s">
        <v>216</v>
      </c>
      <c r="H179" s="84">
        <v>3</v>
      </c>
      <c r="I179" s="84">
        <v>0.114</v>
      </c>
      <c r="J179" s="84">
        <v>-4.2999999999999997E-2</v>
      </c>
      <c r="K179" s="84">
        <v>-0.26700000000000002</v>
      </c>
      <c r="L179" s="84">
        <v>0.18</v>
      </c>
      <c r="M179" s="84">
        <v>0.95799999999999996</v>
      </c>
      <c r="N179" s="84">
        <v>0.76600000000000001</v>
      </c>
      <c r="O179" s="84">
        <v>1.198</v>
      </c>
      <c r="P179" s="84">
        <v>0.74</v>
      </c>
      <c r="Q179" s="84" t="s">
        <v>16</v>
      </c>
      <c r="R179" s="84" t="s">
        <v>16</v>
      </c>
      <c r="S179" s="85" t="s">
        <v>16</v>
      </c>
      <c r="T179" s="84">
        <v>-0.08</v>
      </c>
      <c r="U179" s="84">
        <v>0.13</v>
      </c>
      <c r="V179" s="84">
        <v>0.66</v>
      </c>
      <c r="W179" s="87">
        <v>0.13</v>
      </c>
      <c r="X179" s="87">
        <v>3.8299999999999998E-6</v>
      </c>
      <c r="Y179" s="84" t="b">
        <v>1</v>
      </c>
      <c r="Z179" s="87">
        <v>1.01E-77</v>
      </c>
      <c r="AA179" s="84"/>
    </row>
    <row r="180" spans="1:27" x14ac:dyDescent="0.2">
      <c r="A180" s="84"/>
      <c r="B180" s="84"/>
      <c r="C180" s="84"/>
      <c r="D180" s="84"/>
      <c r="E180" s="84"/>
      <c r="F180" s="84"/>
      <c r="G180" s="84" t="s">
        <v>203</v>
      </c>
      <c r="H180" s="84">
        <v>3</v>
      </c>
      <c r="I180" s="84">
        <v>8.8999999999999996E-2</v>
      </c>
      <c r="J180" s="84">
        <v>-6.7000000000000004E-2</v>
      </c>
      <c r="K180" s="84">
        <v>-0.24199999999999999</v>
      </c>
      <c r="L180" s="84">
        <v>0.107</v>
      </c>
      <c r="M180" s="84">
        <v>0.93500000000000005</v>
      </c>
      <c r="N180" s="84">
        <v>0.78500000000000003</v>
      </c>
      <c r="O180" s="84">
        <v>1.113</v>
      </c>
      <c r="P180" s="84">
        <v>0.45</v>
      </c>
      <c r="Q180" s="84" t="s">
        <v>16</v>
      </c>
      <c r="R180" s="84" t="s">
        <v>16</v>
      </c>
      <c r="S180" s="85" t="s">
        <v>16</v>
      </c>
      <c r="T180" s="84">
        <v>-0.08</v>
      </c>
      <c r="U180" s="84">
        <v>0.13</v>
      </c>
      <c r="V180" s="84">
        <v>0.66</v>
      </c>
      <c r="W180" s="87">
        <v>0.13</v>
      </c>
      <c r="X180" s="87">
        <v>3.8299999999999998E-6</v>
      </c>
      <c r="Y180" s="84" t="b">
        <v>1</v>
      </c>
      <c r="Z180" s="87">
        <v>1.01E-77</v>
      </c>
      <c r="AA180" s="84"/>
    </row>
    <row r="181" spans="1:27" x14ac:dyDescent="0.2">
      <c r="A181" s="84"/>
      <c r="B181" s="84"/>
      <c r="C181" s="84"/>
      <c r="D181" s="84"/>
      <c r="E181" s="84"/>
      <c r="F181" s="84"/>
      <c r="G181" s="84" t="s">
        <v>223</v>
      </c>
      <c r="H181" s="84">
        <v>3</v>
      </c>
      <c r="I181" s="84">
        <v>0.113</v>
      </c>
      <c r="J181" s="84">
        <v>-4.7E-2</v>
      </c>
      <c r="K181" s="84">
        <v>-0.26900000000000002</v>
      </c>
      <c r="L181" s="84">
        <v>0.17399999999999999</v>
      </c>
      <c r="M181" s="84">
        <v>0.95399999999999996</v>
      </c>
      <c r="N181" s="84">
        <v>0.76400000000000001</v>
      </c>
      <c r="O181" s="84">
        <v>1.1910000000000001</v>
      </c>
      <c r="P181" s="84">
        <v>0.72</v>
      </c>
      <c r="Q181" s="84" t="s">
        <v>16</v>
      </c>
      <c r="R181" s="84" t="s">
        <v>16</v>
      </c>
      <c r="S181" s="85" t="s">
        <v>16</v>
      </c>
      <c r="T181" s="84">
        <v>-0.08</v>
      </c>
      <c r="U181" s="84">
        <v>0.13</v>
      </c>
      <c r="V181" s="84">
        <v>0.66</v>
      </c>
      <c r="W181" s="87">
        <v>0.13</v>
      </c>
      <c r="X181" s="87">
        <v>3.8299999999999998E-6</v>
      </c>
      <c r="Y181" s="84" t="b">
        <v>1</v>
      </c>
      <c r="Z181" s="87">
        <v>1.01E-77</v>
      </c>
      <c r="AA181" s="84"/>
    </row>
    <row r="182" spans="1:27" x14ac:dyDescent="0.2">
      <c r="A182" s="84" t="s">
        <v>401</v>
      </c>
      <c r="B182" s="84" t="s">
        <v>146</v>
      </c>
      <c r="C182" s="84" t="s">
        <v>392</v>
      </c>
      <c r="D182" s="84" t="s">
        <v>409</v>
      </c>
      <c r="E182" s="84" t="s">
        <v>340</v>
      </c>
      <c r="F182" s="84" t="s">
        <v>478</v>
      </c>
      <c r="G182" s="84" t="s">
        <v>200</v>
      </c>
      <c r="H182" s="84">
        <v>2</v>
      </c>
      <c r="I182" s="84">
        <v>0.77700000000000002</v>
      </c>
      <c r="J182" s="84">
        <v>-0.34899999999999998</v>
      </c>
      <c r="K182" s="84">
        <v>-1.8720000000000001</v>
      </c>
      <c r="L182" s="84">
        <v>1.173</v>
      </c>
      <c r="M182" s="84">
        <v>0.70499999999999996</v>
      </c>
      <c r="N182" s="84">
        <v>0.154</v>
      </c>
      <c r="O182" s="84">
        <v>3.2320000000000002</v>
      </c>
      <c r="P182" s="84">
        <v>0.65</v>
      </c>
      <c r="Q182" s="84">
        <v>0.04</v>
      </c>
      <c r="R182" s="84">
        <v>1</v>
      </c>
      <c r="S182" s="85">
        <v>0.842566908</v>
      </c>
      <c r="T182" s="84" t="s">
        <v>16</v>
      </c>
      <c r="U182" s="84" t="s">
        <v>16</v>
      </c>
      <c r="V182" s="84" t="s">
        <v>16</v>
      </c>
      <c r="W182" s="87">
        <v>6.4099999999999997E-4</v>
      </c>
      <c r="X182" s="87">
        <v>5.6499999999999999E-7</v>
      </c>
      <c r="Y182" s="84" t="b">
        <v>1</v>
      </c>
      <c r="Z182" s="87">
        <v>8.4099999999999996E-30</v>
      </c>
      <c r="AA182" s="84" t="s">
        <v>410</v>
      </c>
    </row>
    <row r="183" spans="1:27" x14ac:dyDescent="0.2">
      <c r="A183" s="84" t="s">
        <v>401</v>
      </c>
      <c r="B183" s="84" t="s">
        <v>146</v>
      </c>
      <c r="C183" s="84" t="s">
        <v>397</v>
      </c>
      <c r="D183" s="84" t="s">
        <v>417</v>
      </c>
      <c r="E183" s="84" t="s">
        <v>340</v>
      </c>
      <c r="F183" s="84" t="s">
        <v>478</v>
      </c>
      <c r="G183" s="84" t="s">
        <v>200</v>
      </c>
      <c r="H183" s="84">
        <v>4</v>
      </c>
      <c r="I183" s="84">
        <v>1.0860000000000001</v>
      </c>
      <c r="J183" s="84">
        <v>-0.90900000000000003</v>
      </c>
      <c r="K183" s="84">
        <v>-3.0379999999999998</v>
      </c>
      <c r="L183" s="84">
        <v>1.22</v>
      </c>
      <c r="M183" s="84">
        <v>0.40300000000000002</v>
      </c>
      <c r="N183" s="84">
        <v>4.8000000000000001E-2</v>
      </c>
      <c r="O183" s="84">
        <v>3.387</v>
      </c>
      <c r="P183" s="84">
        <v>0.4</v>
      </c>
      <c r="Q183" s="84">
        <v>3.34</v>
      </c>
      <c r="R183" s="84">
        <v>3</v>
      </c>
      <c r="S183" s="85">
        <v>0.341761498</v>
      </c>
      <c r="T183" s="84">
        <v>-0.12</v>
      </c>
      <c r="U183" s="84">
        <v>0.13</v>
      </c>
      <c r="V183" s="84">
        <v>0.46</v>
      </c>
      <c r="W183" s="87">
        <v>5.04E-4</v>
      </c>
      <c r="X183" s="87">
        <v>9.6500000000000008E-6</v>
      </c>
      <c r="Y183" s="84" t="b">
        <v>1</v>
      </c>
      <c r="Z183" s="87">
        <v>3.9500000000000001E-17</v>
      </c>
      <c r="AA183" s="84" t="s">
        <v>418</v>
      </c>
    </row>
    <row r="184" spans="1:27" x14ac:dyDescent="0.2">
      <c r="A184" s="84"/>
      <c r="B184" s="84"/>
      <c r="C184" s="84"/>
      <c r="D184" s="84"/>
      <c r="E184" s="84"/>
      <c r="F184" s="84"/>
      <c r="G184" s="84" t="s">
        <v>201</v>
      </c>
      <c r="H184" s="84">
        <v>4</v>
      </c>
      <c r="I184" s="84">
        <v>5.6849999999999996</v>
      </c>
      <c r="J184" s="84">
        <v>-5.923</v>
      </c>
      <c r="K184" s="84">
        <v>-17.065999999999999</v>
      </c>
      <c r="L184" s="84">
        <v>5.2190000000000003</v>
      </c>
      <c r="M184" s="84">
        <v>3.0000000000000001E-3</v>
      </c>
      <c r="N184" s="84">
        <v>0</v>
      </c>
      <c r="O184" s="84">
        <v>184.84100000000001</v>
      </c>
      <c r="P184" s="84">
        <v>0.41</v>
      </c>
      <c r="Q184" s="84">
        <v>2.38</v>
      </c>
      <c r="R184" s="84">
        <v>2</v>
      </c>
      <c r="S184" s="85">
        <v>0.30429396199999997</v>
      </c>
      <c r="T184" s="84">
        <v>-0.12</v>
      </c>
      <c r="U184" s="84">
        <v>0.13</v>
      </c>
      <c r="V184" s="84">
        <v>0.46</v>
      </c>
      <c r="W184" s="87">
        <v>5.04E-4</v>
      </c>
      <c r="X184" s="87">
        <v>9.6500000000000008E-6</v>
      </c>
      <c r="Y184" s="84" t="b">
        <v>1</v>
      </c>
      <c r="Z184" s="87">
        <v>3.9500000000000001E-17</v>
      </c>
      <c r="AA184" s="84"/>
    </row>
    <row r="185" spans="1:27" x14ac:dyDescent="0.2">
      <c r="A185" s="84"/>
      <c r="B185" s="84"/>
      <c r="C185" s="84"/>
      <c r="D185" s="84"/>
      <c r="E185" s="84"/>
      <c r="F185" s="84"/>
      <c r="G185" s="84" t="s">
        <v>216</v>
      </c>
      <c r="H185" s="84">
        <v>4</v>
      </c>
      <c r="I185" s="84">
        <v>1.6439999999999999</v>
      </c>
      <c r="J185" s="84">
        <v>-1.8819999999999999</v>
      </c>
      <c r="K185" s="84">
        <v>-5.1040000000000001</v>
      </c>
      <c r="L185" s="84">
        <v>1.34</v>
      </c>
      <c r="M185" s="84">
        <v>0.152</v>
      </c>
      <c r="N185" s="84">
        <v>6.0000000000000001E-3</v>
      </c>
      <c r="O185" s="84">
        <v>3.82</v>
      </c>
      <c r="P185" s="84">
        <v>0.34</v>
      </c>
      <c r="Q185" s="84" t="s">
        <v>16</v>
      </c>
      <c r="R185" s="84" t="s">
        <v>16</v>
      </c>
      <c r="S185" s="85" t="s">
        <v>16</v>
      </c>
      <c r="T185" s="84">
        <v>-0.12</v>
      </c>
      <c r="U185" s="84">
        <v>0.13</v>
      </c>
      <c r="V185" s="84">
        <v>0.46</v>
      </c>
      <c r="W185" s="87">
        <v>5.04E-4</v>
      </c>
      <c r="X185" s="87">
        <v>9.6500000000000008E-6</v>
      </c>
      <c r="Y185" s="84" t="b">
        <v>1</v>
      </c>
      <c r="Z185" s="87">
        <v>3.9500000000000001E-17</v>
      </c>
      <c r="AA185" s="84"/>
    </row>
    <row r="186" spans="1:27" x14ac:dyDescent="0.2">
      <c r="A186" s="84"/>
      <c r="B186" s="84"/>
      <c r="C186" s="84"/>
      <c r="D186" s="84"/>
      <c r="E186" s="84"/>
      <c r="F186" s="84"/>
      <c r="G186" s="84" t="s">
        <v>203</v>
      </c>
      <c r="H186" s="84">
        <v>4</v>
      </c>
      <c r="I186" s="84">
        <v>1.254</v>
      </c>
      <c r="J186" s="84">
        <v>-1.5589999999999999</v>
      </c>
      <c r="K186" s="84">
        <v>-4.0170000000000003</v>
      </c>
      <c r="L186" s="84">
        <v>0.89900000000000002</v>
      </c>
      <c r="M186" s="84">
        <v>0.21</v>
      </c>
      <c r="N186" s="84">
        <v>1.7999999999999999E-2</v>
      </c>
      <c r="O186" s="84">
        <v>2.4569999999999999</v>
      </c>
      <c r="P186" s="84">
        <v>0.21</v>
      </c>
      <c r="Q186" s="84" t="s">
        <v>16</v>
      </c>
      <c r="R186" s="84" t="s">
        <v>16</v>
      </c>
      <c r="S186" s="85" t="s">
        <v>16</v>
      </c>
      <c r="T186" s="84">
        <v>-0.12</v>
      </c>
      <c r="U186" s="84">
        <v>0.13</v>
      </c>
      <c r="V186" s="84">
        <v>0.46</v>
      </c>
      <c r="W186" s="87">
        <v>5.04E-4</v>
      </c>
      <c r="X186" s="87">
        <v>9.6500000000000008E-6</v>
      </c>
      <c r="Y186" s="84" t="b">
        <v>1</v>
      </c>
      <c r="Z186" s="87">
        <v>3.9500000000000001E-17</v>
      </c>
      <c r="AA186" s="84"/>
    </row>
    <row r="187" spans="1:27" x14ac:dyDescent="0.2">
      <c r="A187" s="84"/>
      <c r="B187" s="84"/>
      <c r="C187" s="84"/>
      <c r="D187" s="84"/>
      <c r="E187" s="84"/>
      <c r="F187" s="84"/>
      <c r="G187" s="84" t="s">
        <v>223</v>
      </c>
      <c r="H187" s="84">
        <v>4</v>
      </c>
      <c r="I187" s="84">
        <v>1.4119999999999999</v>
      </c>
      <c r="J187" s="84">
        <v>-1.8819999999999999</v>
      </c>
      <c r="K187" s="84">
        <v>-4.6479999999999997</v>
      </c>
      <c r="L187" s="84">
        <v>0.88500000000000001</v>
      </c>
      <c r="M187" s="84">
        <v>0.152</v>
      </c>
      <c r="N187" s="84">
        <v>0.01</v>
      </c>
      <c r="O187" s="84">
        <v>2.423</v>
      </c>
      <c r="P187" s="84">
        <v>0.27</v>
      </c>
      <c r="Q187" s="84" t="s">
        <v>16</v>
      </c>
      <c r="R187" s="84" t="s">
        <v>16</v>
      </c>
      <c r="S187" s="85" t="s">
        <v>16</v>
      </c>
      <c r="T187" s="84">
        <v>-0.12</v>
      </c>
      <c r="U187" s="84">
        <v>0.13</v>
      </c>
      <c r="V187" s="84">
        <v>0.46</v>
      </c>
      <c r="W187" s="87">
        <v>5.04E-4</v>
      </c>
      <c r="X187" s="87">
        <v>9.6500000000000008E-6</v>
      </c>
      <c r="Y187" s="84" t="b">
        <v>1</v>
      </c>
      <c r="Z187" s="87">
        <v>3.9500000000000001E-17</v>
      </c>
      <c r="AA187" s="84"/>
    </row>
    <row r="188" spans="1:27" x14ac:dyDescent="0.2">
      <c r="A188" s="84" t="s">
        <v>401</v>
      </c>
      <c r="B188" s="84" t="s">
        <v>146</v>
      </c>
      <c r="C188" s="84" t="s">
        <v>397</v>
      </c>
      <c r="D188" s="84" t="s">
        <v>415</v>
      </c>
      <c r="E188" s="84" t="s">
        <v>33</v>
      </c>
      <c r="F188" s="84" t="s">
        <v>478</v>
      </c>
      <c r="G188" s="84" t="s">
        <v>200</v>
      </c>
      <c r="H188" s="84">
        <v>2</v>
      </c>
      <c r="I188" s="84">
        <v>1.3149999999999999</v>
      </c>
      <c r="J188" s="84">
        <v>-7.6999999999999999E-2</v>
      </c>
      <c r="K188" s="84">
        <v>-2.6549999999999998</v>
      </c>
      <c r="L188" s="84">
        <v>2.5009999999999999</v>
      </c>
      <c r="M188" s="84">
        <v>0.92600000000000005</v>
      </c>
      <c r="N188" s="84">
        <v>7.0000000000000007E-2</v>
      </c>
      <c r="O188" s="84">
        <v>12.199</v>
      </c>
      <c r="P188" s="84">
        <v>0.95</v>
      </c>
      <c r="Q188" s="84">
        <v>0.03</v>
      </c>
      <c r="R188" s="84">
        <v>1</v>
      </c>
      <c r="S188" s="85">
        <v>0.86259471300000001</v>
      </c>
      <c r="T188" s="84" t="s">
        <v>16</v>
      </c>
      <c r="U188" s="84" t="s">
        <v>16</v>
      </c>
      <c r="V188" s="84" t="s">
        <v>16</v>
      </c>
      <c r="W188" s="87">
        <v>4.57E-4</v>
      </c>
      <c r="X188" s="87">
        <v>7.8100000000000005E-8</v>
      </c>
      <c r="Y188" s="84" t="b">
        <v>1</v>
      </c>
      <c r="Z188" s="87">
        <v>3.19E-20</v>
      </c>
      <c r="AA188" s="84" t="s">
        <v>416</v>
      </c>
    </row>
    <row r="189" spans="1:27" x14ac:dyDescent="0.2">
      <c r="A189" s="84" t="s">
        <v>401</v>
      </c>
      <c r="B189" s="84" t="s">
        <v>535</v>
      </c>
      <c r="C189" s="84" t="s">
        <v>392</v>
      </c>
      <c r="D189" s="84" t="s">
        <v>540</v>
      </c>
      <c r="E189" s="84" t="s">
        <v>391</v>
      </c>
      <c r="F189" s="84" t="s">
        <v>478</v>
      </c>
      <c r="G189" s="84" t="s">
        <v>200</v>
      </c>
      <c r="H189" s="84">
        <v>8</v>
      </c>
      <c r="I189" s="84">
        <v>1.004</v>
      </c>
      <c r="J189" s="84">
        <v>-1.079</v>
      </c>
      <c r="K189" s="84">
        <v>-3.0470000000000002</v>
      </c>
      <c r="L189" s="84">
        <v>0.89</v>
      </c>
      <c r="M189" s="84">
        <v>0.34</v>
      </c>
      <c r="N189" s="84">
        <v>4.8000000000000001E-2</v>
      </c>
      <c r="O189" s="84">
        <v>2.4350000000000001</v>
      </c>
      <c r="P189" s="84">
        <v>0.28000000000000003</v>
      </c>
      <c r="Q189" s="84">
        <v>8.3699999999999992</v>
      </c>
      <c r="R189" s="84">
        <v>7</v>
      </c>
      <c r="S189" s="85">
        <v>0.300927575</v>
      </c>
      <c r="T189" s="84">
        <v>0.08</v>
      </c>
      <c r="U189" s="84">
        <v>0.04</v>
      </c>
      <c r="V189" s="84">
        <v>0.09</v>
      </c>
      <c r="W189" s="87">
        <v>5.5000000000000003E-4</v>
      </c>
      <c r="X189" s="87">
        <v>2.2799999999999999E-5</v>
      </c>
      <c r="Y189" s="84" t="b">
        <v>1</v>
      </c>
      <c r="Z189" s="87">
        <v>5.3500000000000001E-23</v>
      </c>
      <c r="AA189" s="84" t="s">
        <v>426</v>
      </c>
    </row>
    <row r="190" spans="1:27" x14ac:dyDescent="0.2">
      <c r="A190" s="84"/>
      <c r="B190" s="84"/>
      <c r="C190" s="84"/>
      <c r="D190" s="84"/>
      <c r="E190" s="84"/>
      <c r="F190" s="84"/>
      <c r="G190" s="84" t="s">
        <v>201</v>
      </c>
      <c r="H190" s="84">
        <v>8</v>
      </c>
      <c r="I190" s="84">
        <v>1.9550000000000001</v>
      </c>
      <c r="J190" s="84">
        <v>2.472</v>
      </c>
      <c r="K190" s="84">
        <v>-1.361</v>
      </c>
      <c r="L190" s="84">
        <v>6.3040000000000003</v>
      </c>
      <c r="M190" s="84">
        <v>11.840999999999999</v>
      </c>
      <c r="N190" s="84">
        <v>0.25600000000000001</v>
      </c>
      <c r="O190" s="84">
        <v>546.77099999999996</v>
      </c>
      <c r="P190" s="84">
        <v>0.25</v>
      </c>
      <c r="Q190" s="84">
        <v>4.1399999999999997</v>
      </c>
      <c r="R190" s="84">
        <v>6</v>
      </c>
      <c r="S190" s="85">
        <v>0.65731861999999996</v>
      </c>
      <c r="T190" s="84">
        <v>0.08</v>
      </c>
      <c r="U190" s="84">
        <v>0.04</v>
      </c>
      <c r="V190" s="84">
        <v>0.09</v>
      </c>
      <c r="W190" s="87">
        <v>5.5000000000000003E-4</v>
      </c>
      <c r="X190" s="87">
        <v>2.2799999999999999E-5</v>
      </c>
      <c r="Y190" s="84" t="b">
        <v>1</v>
      </c>
      <c r="Z190" s="87">
        <v>5.3500000000000001E-23</v>
      </c>
      <c r="AA190" s="84"/>
    </row>
    <row r="191" spans="1:27" x14ac:dyDescent="0.2">
      <c r="A191" s="84"/>
      <c r="B191" s="84"/>
      <c r="C191" s="84"/>
      <c r="D191" s="84"/>
      <c r="E191" s="84"/>
      <c r="F191" s="84"/>
      <c r="G191" s="84" t="s">
        <v>216</v>
      </c>
      <c r="H191" s="84">
        <v>8</v>
      </c>
      <c r="I191" s="84">
        <v>1.462</v>
      </c>
      <c r="J191" s="84">
        <v>-0.32200000000000001</v>
      </c>
      <c r="K191" s="84">
        <v>-3.1869999999999998</v>
      </c>
      <c r="L191" s="84">
        <v>2.544</v>
      </c>
      <c r="M191" s="84">
        <v>0.72499999999999998</v>
      </c>
      <c r="N191" s="84">
        <v>4.1000000000000002E-2</v>
      </c>
      <c r="O191" s="84">
        <v>12.727</v>
      </c>
      <c r="P191" s="84">
        <v>0.83</v>
      </c>
      <c r="Q191" s="84" t="s">
        <v>16</v>
      </c>
      <c r="R191" s="84" t="s">
        <v>16</v>
      </c>
      <c r="S191" s="85" t="s">
        <v>16</v>
      </c>
      <c r="T191" s="84">
        <v>0.08</v>
      </c>
      <c r="U191" s="84">
        <v>0.04</v>
      </c>
      <c r="V191" s="84">
        <v>0.09</v>
      </c>
      <c r="W191" s="87">
        <v>5.5000000000000003E-4</v>
      </c>
      <c r="X191" s="87">
        <v>2.2799999999999999E-5</v>
      </c>
      <c r="Y191" s="84" t="b">
        <v>1</v>
      </c>
      <c r="Z191" s="87">
        <v>5.3500000000000001E-23</v>
      </c>
      <c r="AA191" s="84"/>
    </row>
    <row r="192" spans="1:27" x14ac:dyDescent="0.2">
      <c r="A192" s="84"/>
      <c r="B192" s="84"/>
      <c r="C192" s="84"/>
      <c r="D192" s="84"/>
      <c r="E192" s="84"/>
      <c r="F192" s="84"/>
      <c r="G192" s="84" t="s">
        <v>203</v>
      </c>
      <c r="H192" s="84">
        <v>8</v>
      </c>
      <c r="I192" s="84">
        <v>1.111</v>
      </c>
      <c r="J192" s="84">
        <v>-0.52200000000000002</v>
      </c>
      <c r="K192" s="84">
        <v>-2.7010000000000001</v>
      </c>
      <c r="L192" s="84">
        <v>1.6559999999999999</v>
      </c>
      <c r="M192" s="84">
        <v>0.59299999999999997</v>
      </c>
      <c r="N192" s="84">
        <v>6.7000000000000004E-2</v>
      </c>
      <c r="O192" s="84">
        <v>5.2380000000000004</v>
      </c>
      <c r="P192" s="84">
        <v>0.64</v>
      </c>
      <c r="Q192" s="84" t="s">
        <v>16</v>
      </c>
      <c r="R192" s="84" t="s">
        <v>16</v>
      </c>
      <c r="S192" s="85" t="s">
        <v>16</v>
      </c>
      <c r="T192" s="84">
        <v>0.08</v>
      </c>
      <c r="U192" s="84">
        <v>0.04</v>
      </c>
      <c r="V192" s="84">
        <v>0.09</v>
      </c>
      <c r="W192" s="87">
        <v>5.5000000000000003E-4</v>
      </c>
      <c r="X192" s="87">
        <v>2.2799999999999999E-5</v>
      </c>
      <c r="Y192" s="84" t="b">
        <v>1</v>
      </c>
      <c r="Z192" s="87">
        <v>5.3500000000000001E-23</v>
      </c>
      <c r="AA192" s="84"/>
    </row>
    <row r="193" spans="1:27" x14ac:dyDescent="0.2">
      <c r="A193" s="84"/>
      <c r="B193" s="84"/>
      <c r="C193" s="84"/>
      <c r="D193" s="84"/>
      <c r="E193" s="84"/>
      <c r="F193" s="84"/>
      <c r="G193" s="84" t="s">
        <v>223</v>
      </c>
      <c r="H193" s="84">
        <v>8</v>
      </c>
      <c r="I193" s="84">
        <v>1.171</v>
      </c>
      <c r="J193" s="84">
        <v>-0.47299999999999998</v>
      </c>
      <c r="K193" s="84">
        <v>-2.7669999999999999</v>
      </c>
      <c r="L193" s="84">
        <v>1.8220000000000001</v>
      </c>
      <c r="M193" s="84">
        <v>0.623</v>
      </c>
      <c r="N193" s="84">
        <v>6.3E-2</v>
      </c>
      <c r="O193" s="84">
        <v>6.1820000000000004</v>
      </c>
      <c r="P193" s="84">
        <v>0.7</v>
      </c>
      <c r="Q193" s="84" t="s">
        <v>16</v>
      </c>
      <c r="R193" s="84" t="s">
        <v>16</v>
      </c>
      <c r="S193" s="85" t="s">
        <v>16</v>
      </c>
      <c r="T193" s="84">
        <v>0.08</v>
      </c>
      <c r="U193" s="84">
        <v>0.04</v>
      </c>
      <c r="V193" s="84">
        <v>0.09</v>
      </c>
      <c r="W193" s="87">
        <v>5.5000000000000003E-4</v>
      </c>
      <c r="X193" s="87">
        <v>2.2799999999999999E-5</v>
      </c>
      <c r="Y193" s="84" t="b">
        <v>1</v>
      </c>
      <c r="Z193" s="87">
        <v>5.3500000000000001E-23</v>
      </c>
      <c r="AA193" s="84"/>
    </row>
    <row r="194" spans="1:27" x14ac:dyDescent="0.2">
      <c r="A194" s="84" t="s">
        <v>401</v>
      </c>
      <c r="B194" s="84" t="s">
        <v>535</v>
      </c>
      <c r="C194" s="84" t="s">
        <v>392</v>
      </c>
      <c r="D194" s="84" t="s">
        <v>541</v>
      </c>
      <c r="E194" s="84" t="s">
        <v>340</v>
      </c>
      <c r="F194" s="84" t="s">
        <v>478</v>
      </c>
      <c r="G194" s="84" t="s">
        <v>200</v>
      </c>
      <c r="H194" s="84">
        <v>6</v>
      </c>
      <c r="I194" s="84">
        <v>0.76</v>
      </c>
      <c r="J194" s="84">
        <v>-1.8480000000000001</v>
      </c>
      <c r="K194" s="84">
        <v>-3.3380000000000001</v>
      </c>
      <c r="L194" s="84">
        <v>-0.35799999999999998</v>
      </c>
      <c r="M194" s="84">
        <v>0.158</v>
      </c>
      <c r="N194" s="84">
        <v>3.5999999999999997E-2</v>
      </c>
      <c r="O194" s="84">
        <v>0.69899999999999995</v>
      </c>
      <c r="P194" s="84">
        <v>0.02</v>
      </c>
      <c r="Q194" s="84">
        <v>10.89</v>
      </c>
      <c r="R194" s="84">
        <v>5</v>
      </c>
      <c r="S194" s="85">
        <v>5.370167E-2</v>
      </c>
      <c r="T194" s="84">
        <v>0.08</v>
      </c>
      <c r="U194" s="84">
        <v>7.0000000000000007E-2</v>
      </c>
      <c r="V194" s="84">
        <v>0.33</v>
      </c>
      <c r="W194" s="87">
        <v>1.5399999999999999E-3</v>
      </c>
      <c r="X194" s="87">
        <v>5.5600000000000003E-5</v>
      </c>
      <c r="Y194" s="84" t="b">
        <v>1</v>
      </c>
      <c r="Z194" s="87">
        <v>8.5900000000000001E-49</v>
      </c>
      <c r="AA194" s="84" t="s">
        <v>425</v>
      </c>
    </row>
    <row r="195" spans="1:27" x14ac:dyDescent="0.2">
      <c r="A195" s="84"/>
      <c r="B195" s="84"/>
      <c r="C195" s="84"/>
      <c r="D195" s="84"/>
      <c r="E195" s="84"/>
      <c r="F195" s="84"/>
      <c r="G195" s="84" t="s">
        <v>201</v>
      </c>
      <c r="H195" s="84">
        <v>6</v>
      </c>
      <c r="I195" s="84">
        <v>1.9830000000000001</v>
      </c>
      <c r="J195" s="84">
        <v>0.2</v>
      </c>
      <c r="K195" s="84">
        <v>-3.6869999999999998</v>
      </c>
      <c r="L195" s="84">
        <v>4.0860000000000003</v>
      </c>
      <c r="M195" s="84">
        <v>1.2210000000000001</v>
      </c>
      <c r="N195" s="84">
        <v>2.5000000000000001E-2</v>
      </c>
      <c r="O195" s="84">
        <v>59.506999999999998</v>
      </c>
      <c r="P195" s="84">
        <v>0.92</v>
      </c>
      <c r="Q195" s="84">
        <v>8.31</v>
      </c>
      <c r="R195" s="84">
        <v>4</v>
      </c>
      <c r="S195" s="85">
        <v>8.0896251000000002E-2</v>
      </c>
      <c r="T195" s="84">
        <v>0.08</v>
      </c>
      <c r="U195" s="84">
        <v>7.0000000000000007E-2</v>
      </c>
      <c r="V195" s="84">
        <v>0.33</v>
      </c>
      <c r="W195" s="87">
        <v>1.5399999999999999E-3</v>
      </c>
      <c r="X195" s="87">
        <v>5.5600000000000003E-5</v>
      </c>
      <c r="Y195" s="84" t="b">
        <v>1</v>
      </c>
      <c r="Z195" s="87">
        <v>8.5900000000000001E-49</v>
      </c>
      <c r="AA195" s="84"/>
    </row>
    <row r="196" spans="1:27" x14ac:dyDescent="0.2">
      <c r="A196" s="84"/>
      <c r="B196" s="84"/>
      <c r="C196" s="84"/>
      <c r="D196" s="84"/>
      <c r="E196" s="84"/>
      <c r="F196" s="84"/>
      <c r="G196" s="84" t="s">
        <v>216</v>
      </c>
      <c r="H196" s="84">
        <v>6</v>
      </c>
      <c r="I196" s="84">
        <v>1.196</v>
      </c>
      <c r="J196" s="84">
        <v>-0.82099999999999995</v>
      </c>
      <c r="K196" s="84">
        <v>-3.1659999999999999</v>
      </c>
      <c r="L196" s="84">
        <v>1.5229999999999999</v>
      </c>
      <c r="M196" s="84">
        <v>0.44</v>
      </c>
      <c r="N196" s="84">
        <v>4.2000000000000003E-2</v>
      </c>
      <c r="O196" s="84">
        <v>4.585</v>
      </c>
      <c r="P196" s="84">
        <v>0.52</v>
      </c>
      <c r="Q196" s="84" t="s">
        <v>16</v>
      </c>
      <c r="R196" s="84" t="s">
        <v>16</v>
      </c>
      <c r="S196" s="85" t="s">
        <v>16</v>
      </c>
      <c r="T196" s="84">
        <v>0.08</v>
      </c>
      <c r="U196" s="84">
        <v>7.0000000000000007E-2</v>
      </c>
      <c r="V196" s="84">
        <v>0.33</v>
      </c>
      <c r="W196" s="87">
        <v>1.5399999999999999E-3</v>
      </c>
      <c r="X196" s="87">
        <v>5.5600000000000003E-5</v>
      </c>
      <c r="Y196" s="84" t="b">
        <v>1</v>
      </c>
      <c r="Z196" s="87">
        <v>8.5900000000000001E-49</v>
      </c>
      <c r="AA196" s="84"/>
    </row>
    <row r="197" spans="1:27" x14ac:dyDescent="0.2">
      <c r="A197" s="84"/>
      <c r="B197" s="84"/>
      <c r="C197" s="84"/>
      <c r="D197" s="84"/>
      <c r="E197" s="84"/>
      <c r="F197" s="84"/>
      <c r="G197" s="84" t="s">
        <v>203</v>
      </c>
      <c r="H197" s="84">
        <v>6</v>
      </c>
      <c r="I197" s="84">
        <v>0.75700000000000001</v>
      </c>
      <c r="J197" s="84">
        <v>-0.77900000000000003</v>
      </c>
      <c r="K197" s="84">
        <v>-2.262</v>
      </c>
      <c r="L197" s="84">
        <v>0.70399999999999996</v>
      </c>
      <c r="M197" s="84">
        <v>0.45900000000000002</v>
      </c>
      <c r="N197" s="84">
        <v>0.104</v>
      </c>
      <c r="O197" s="84">
        <v>2.0209999999999999</v>
      </c>
      <c r="P197" s="84">
        <v>0.3</v>
      </c>
      <c r="Q197" s="84" t="s">
        <v>16</v>
      </c>
      <c r="R197" s="84" t="s">
        <v>16</v>
      </c>
      <c r="S197" s="85" t="s">
        <v>16</v>
      </c>
      <c r="T197" s="84">
        <v>0.08</v>
      </c>
      <c r="U197" s="84">
        <v>7.0000000000000007E-2</v>
      </c>
      <c r="V197" s="84">
        <v>0.33</v>
      </c>
      <c r="W197" s="87">
        <v>1.5399999999999999E-3</v>
      </c>
      <c r="X197" s="87">
        <v>5.5600000000000003E-5</v>
      </c>
      <c r="Y197" s="84" t="b">
        <v>1</v>
      </c>
      <c r="Z197" s="87">
        <v>8.5900000000000001E-49</v>
      </c>
      <c r="AA197" s="84"/>
    </row>
    <row r="198" spans="1:27" x14ac:dyDescent="0.2">
      <c r="A198" s="84"/>
      <c r="B198" s="84"/>
      <c r="C198" s="84"/>
      <c r="D198" s="84"/>
      <c r="E198" s="84"/>
      <c r="F198" s="84"/>
      <c r="G198" s="84" t="s">
        <v>223</v>
      </c>
      <c r="H198" s="84">
        <v>6</v>
      </c>
      <c r="I198" s="84">
        <v>0.96499999999999997</v>
      </c>
      <c r="J198" s="84">
        <v>-0.71599999999999997</v>
      </c>
      <c r="K198" s="84">
        <v>-2.6070000000000002</v>
      </c>
      <c r="L198" s="84">
        <v>1.175</v>
      </c>
      <c r="M198" s="84">
        <v>0.48899999999999999</v>
      </c>
      <c r="N198" s="84">
        <v>7.3999999999999996E-2</v>
      </c>
      <c r="O198" s="84">
        <v>3.2370000000000001</v>
      </c>
      <c r="P198" s="84">
        <v>0.49</v>
      </c>
      <c r="Q198" s="84" t="s">
        <v>16</v>
      </c>
      <c r="R198" s="84" t="s">
        <v>16</v>
      </c>
      <c r="S198" s="85" t="s">
        <v>16</v>
      </c>
      <c r="T198" s="84">
        <v>0.08</v>
      </c>
      <c r="U198" s="84">
        <v>7.0000000000000007E-2</v>
      </c>
      <c r="V198" s="84">
        <v>0.33</v>
      </c>
      <c r="W198" s="87">
        <v>1.5399999999999999E-3</v>
      </c>
      <c r="X198" s="87">
        <v>5.5600000000000003E-5</v>
      </c>
      <c r="Y198" s="84" t="b">
        <v>1</v>
      </c>
      <c r="Z198" s="87">
        <v>8.5900000000000001E-49</v>
      </c>
      <c r="AA198" s="84"/>
    </row>
    <row r="199" spans="1:27" x14ac:dyDescent="0.2">
      <c r="A199" s="84" t="s">
        <v>401</v>
      </c>
      <c r="B199" s="84" t="s">
        <v>535</v>
      </c>
      <c r="C199" s="84" t="s">
        <v>397</v>
      </c>
      <c r="D199" s="84" t="s">
        <v>542</v>
      </c>
      <c r="E199" s="84" t="s">
        <v>340</v>
      </c>
      <c r="F199" s="84" t="s">
        <v>478</v>
      </c>
      <c r="G199" s="84" t="s">
        <v>200</v>
      </c>
      <c r="H199" s="84">
        <v>10</v>
      </c>
      <c r="I199" s="84">
        <v>0.60499999999999998</v>
      </c>
      <c r="J199" s="84">
        <v>-1.8560000000000001</v>
      </c>
      <c r="K199" s="84">
        <v>-3.0419999999999998</v>
      </c>
      <c r="L199" s="84">
        <v>-0.67</v>
      </c>
      <c r="M199" s="84">
        <v>0.156</v>
      </c>
      <c r="N199" s="84">
        <v>4.8000000000000001E-2</v>
      </c>
      <c r="O199" s="84">
        <v>0.51200000000000001</v>
      </c>
      <c r="P199" s="84">
        <v>2.2000000000000001E-3</v>
      </c>
      <c r="Q199" s="84">
        <v>9.4600000000000009</v>
      </c>
      <c r="R199" s="84">
        <v>9</v>
      </c>
      <c r="S199" s="85">
        <v>0.39557838499999998</v>
      </c>
      <c r="T199" s="84">
        <v>0.01</v>
      </c>
      <c r="U199" s="84">
        <v>0.05</v>
      </c>
      <c r="V199" s="84">
        <v>0.9</v>
      </c>
      <c r="W199" s="87">
        <v>1.6999999999999999E-3</v>
      </c>
      <c r="X199" s="87">
        <v>4.5300000000000003E-5</v>
      </c>
      <c r="Y199" s="84" t="b">
        <v>1</v>
      </c>
      <c r="Z199" s="87">
        <v>8.3699999999999997E-51</v>
      </c>
      <c r="AA199" s="84" t="s">
        <v>428</v>
      </c>
    </row>
    <row r="200" spans="1:27" x14ac:dyDescent="0.2">
      <c r="A200" s="84"/>
      <c r="B200" s="84"/>
      <c r="C200" s="84"/>
      <c r="D200" s="84"/>
      <c r="E200" s="84"/>
      <c r="F200" s="84"/>
      <c r="G200" s="84" t="s">
        <v>201</v>
      </c>
      <c r="H200" s="84">
        <v>10</v>
      </c>
      <c r="I200" s="84">
        <v>2.012</v>
      </c>
      <c r="J200" s="84">
        <v>-1.607</v>
      </c>
      <c r="K200" s="84">
        <v>-5.55</v>
      </c>
      <c r="L200" s="84">
        <v>2.3370000000000002</v>
      </c>
      <c r="M200" s="84">
        <v>0.20100000000000001</v>
      </c>
      <c r="N200" s="84">
        <v>4.0000000000000001E-3</v>
      </c>
      <c r="O200" s="84">
        <v>10.349</v>
      </c>
      <c r="P200" s="84">
        <v>0.45</v>
      </c>
      <c r="Q200" s="84">
        <v>9.44</v>
      </c>
      <c r="R200" s="84">
        <v>8</v>
      </c>
      <c r="S200" s="85">
        <v>0.30624025900000001</v>
      </c>
      <c r="T200" s="84">
        <v>0.01</v>
      </c>
      <c r="U200" s="84">
        <v>0.05</v>
      </c>
      <c r="V200" s="84">
        <v>0.9</v>
      </c>
      <c r="W200" s="87">
        <v>1.6999999999999999E-3</v>
      </c>
      <c r="X200" s="87">
        <v>4.5300000000000003E-5</v>
      </c>
      <c r="Y200" s="84" t="b">
        <v>1</v>
      </c>
      <c r="Z200" s="87">
        <v>8.3699999999999997E-51</v>
      </c>
      <c r="AA200" s="84"/>
    </row>
    <row r="201" spans="1:27" x14ac:dyDescent="0.2">
      <c r="A201" s="84"/>
      <c r="B201" s="84"/>
      <c r="C201" s="84"/>
      <c r="D201" s="84"/>
      <c r="E201" s="84"/>
      <c r="F201" s="84"/>
      <c r="G201" s="84" t="s">
        <v>216</v>
      </c>
      <c r="H201" s="84">
        <v>10</v>
      </c>
      <c r="I201" s="84">
        <v>1.4470000000000001</v>
      </c>
      <c r="J201" s="84">
        <v>-2.605</v>
      </c>
      <c r="K201" s="84">
        <v>-5.44</v>
      </c>
      <c r="L201" s="84">
        <v>0.23100000000000001</v>
      </c>
      <c r="M201" s="84">
        <v>7.3999999999999996E-2</v>
      </c>
      <c r="N201" s="84">
        <v>4.0000000000000001E-3</v>
      </c>
      <c r="O201" s="84">
        <v>1.26</v>
      </c>
      <c r="P201" s="84">
        <v>0.11</v>
      </c>
      <c r="Q201" s="84" t="s">
        <v>16</v>
      </c>
      <c r="R201" s="84" t="s">
        <v>16</v>
      </c>
      <c r="S201" s="85" t="s">
        <v>16</v>
      </c>
      <c r="T201" s="84">
        <v>0.01</v>
      </c>
      <c r="U201" s="84">
        <v>0.05</v>
      </c>
      <c r="V201" s="84">
        <v>0.9</v>
      </c>
      <c r="W201" s="87">
        <v>1.6999999999999999E-3</v>
      </c>
      <c r="X201" s="87">
        <v>4.5300000000000003E-5</v>
      </c>
      <c r="Y201" s="84" t="b">
        <v>1</v>
      </c>
      <c r="Z201" s="87">
        <v>8.3699999999999997E-51</v>
      </c>
      <c r="AA201" s="84"/>
    </row>
    <row r="202" spans="1:27" x14ac:dyDescent="0.2">
      <c r="A202" s="84"/>
      <c r="B202" s="84"/>
      <c r="C202" s="84"/>
      <c r="D202" s="84"/>
      <c r="E202" s="84"/>
      <c r="F202" s="84"/>
      <c r="G202" s="84" t="s">
        <v>203</v>
      </c>
      <c r="H202" s="84">
        <v>10</v>
      </c>
      <c r="I202" s="84">
        <v>0.81899999999999995</v>
      </c>
      <c r="J202" s="84">
        <v>-2.4409999999999998</v>
      </c>
      <c r="K202" s="84">
        <v>-4.0469999999999997</v>
      </c>
      <c r="L202" s="84">
        <v>-0.83499999999999996</v>
      </c>
      <c r="M202" s="84">
        <v>8.6999999999999994E-2</v>
      </c>
      <c r="N202" s="84">
        <v>1.7000000000000001E-2</v>
      </c>
      <c r="O202" s="84">
        <v>0.434</v>
      </c>
      <c r="P202" s="84">
        <v>2.8999999999999998E-3</v>
      </c>
      <c r="Q202" s="84" t="s">
        <v>16</v>
      </c>
      <c r="R202" s="84" t="s">
        <v>16</v>
      </c>
      <c r="S202" s="85" t="s">
        <v>16</v>
      </c>
      <c r="T202" s="84">
        <v>0.01</v>
      </c>
      <c r="U202" s="84">
        <v>0.05</v>
      </c>
      <c r="V202" s="84">
        <v>0.9</v>
      </c>
      <c r="W202" s="87">
        <v>1.6999999999999999E-3</v>
      </c>
      <c r="X202" s="87">
        <v>4.5300000000000003E-5</v>
      </c>
      <c r="Y202" s="84" t="b">
        <v>1</v>
      </c>
      <c r="Z202" s="87">
        <v>8.3699999999999997E-51</v>
      </c>
      <c r="AA202" s="84"/>
    </row>
    <row r="203" spans="1:27" x14ac:dyDescent="0.2">
      <c r="A203" s="84"/>
      <c r="B203" s="84"/>
      <c r="C203" s="84"/>
      <c r="D203" s="84"/>
      <c r="E203" s="84"/>
      <c r="F203" s="84"/>
      <c r="G203" s="84" t="s">
        <v>223</v>
      </c>
      <c r="H203" s="84">
        <v>10</v>
      </c>
      <c r="I203" s="84">
        <v>1.284</v>
      </c>
      <c r="J203" s="84">
        <v>-2.6829999999999998</v>
      </c>
      <c r="K203" s="84">
        <v>-5.1989999999999998</v>
      </c>
      <c r="L203" s="84">
        <v>-0.16700000000000001</v>
      </c>
      <c r="M203" s="84">
        <v>6.8000000000000005E-2</v>
      </c>
      <c r="N203" s="84">
        <v>6.0000000000000001E-3</v>
      </c>
      <c r="O203" s="84">
        <v>0.84599999999999997</v>
      </c>
      <c r="P203" s="84">
        <v>7.0000000000000007E-2</v>
      </c>
      <c r="Q203" s="84" t="s">
        <v>16</v>
      </c>
      <c r="R203" s="84" t="s">
        <v>16</v>
      </c>
      <c r="S203" s="85" t="s">
        <v>16</v>
      </c>
      <c r="T203" s="84">
        <v>0.01</v>
      </c>
      <c r="U203" s="84">
        <v>0.05</v>
      </c>
      <c r="V203" s="84">
        <v>0.9</v>
      </c>
      <c r="W203" s="87">
        <v>1.6999999999999999E-3</v>
      </c>
      <c r="X203" s="87">
        <v>4.5300000000000003E-5</v>
      </c>
      <c r="Y203" s="84" t="b">
        <v>1</v>
      </c>
      <c r="Z203" s="87">
        <v>8.3699999999999997E-51</v>
      </c>
      <c r="AA203" s="84"/>
    </row>
    <row r="204" spans="1:27" x14ac:dyDescent="0.2">
      <c r="A204" s="84" t="s">
        <v>401</v>
      </c>
      <c r="B204" s="84" t="s">
        <v>535</v>
      </c>
      <c r="C204" s="84" t="s">
        <v>397</v>
      </c>
      <c r="D204" s="84" t="s">
        <v>543</v>
      </c>
      <c r="E204" s="84" t="s">
        <v>33</v>
      </c>
      <c r="F204" s="84" t="s">
        <v>478</v>
      </c>
      <c r="G204" s="84" t="s">
        <v>200</v>
      </c>
      <c r="H204" s="84">
        <v>3</v>
      </c>
      <c r="I204" s="84">
        <v>3.0390000000000001</v>
      </c>
      <c r="J204" s="84">
        <v>-1.895</v>
      </c>
      <c r="K204" s="84">
        <v>-7.851</v>
      </c>
      <c r="L204" s="84">
        <v>4.0609999999999999</v>
      </c>
      <c r="M204" s="84">
        <v>0.15</v>
      </c>
      <c r="N204" s="84">
        <v>0</v>
      </c>
      <c r="O204" s="84">
        <v>58.042999999999999</v>
      </c>
      <c r="P204" s="84">
        <v>0.53</v>
      </c>
      <c r="Q204" s="84">
        <v>12.59</v>
      </c>
      <c r="R204" s="84">
        <v>2</v>
      </c>
      <c r="S204" s="85">
        <v>1.8448220000000001E-3</v>
      </c>
      <c r="T204" s="84">
        <v>0.36</v>
      </c>
      <c r="U204" s="84">
        <v>0.1</v>
      </c>
      <c r="V204" s="84">
        <v>0.18</v>
      </c>
      <c r="W204" s="87">
        <v>5.4699999999999996E-4</v>
      </c>
      <c r="X204" s="87">
        <v>3.5200000000000002E-5</v>
      </c>
      <c r="Y204" s="84" t="b">
        <v>1</v>
      </c>
      <c r="Z204" s="87">
        <v>2.5199999999999999E-14</v>
      </c>
      <c r="AA204" s="84" t="s">
        <v>427</v>
      </c>
    </row>
    <row r="205" spans="1:27" x14ac:dyDescent="0.2">
      <c r="A205" s="84"/>
      <c r="B205" s="84"/>
      <c r="C205" s="84"/>
      <c r="D205" s="84"/>
      <c r="E205" s="84"/>
      <c r="F205" s="84"/>
      <c r="G205" s="84" t="s">
        <v>201</v>
      </c>
      <c r="H205" s="84">
        <v>3</v>
      </c>
      <c r="I205" s="84">
        <v>4.609</v>
      </c>
      <c r="J205" s="84">
        <v>13.867000000000001</v>
      </c>
      <c r="K205" s="84">
        <v>4.8330000000000002</v>
      </c>
      <c r="L205" s="84">
        <v>22.902000000000001</v>
      </c>
      <c r="M205" s="84">
        <v>1052966.4069999999</v>
      </c>
      <c r="N205" s="84">
        <v>125.545</v>
      </c>
      <c r="O205" s="84">
        <v>8831389546</v>
      </c>
      <c r="P205" s="84">
        <v>0.2</v>
      </c>
      <c r="Q205" s="84">
        <v>0.03</v>
      </c>
      <c r="R205" s="84">
        <v>1</v>
      </c>
      <c r="S205" s="85">
        <v>0.86259471300000001</v>
      </c>
      <c r="T205" s="84">
        <v>0.36</v>
      </c>
      <c r="U205" s="84">
        <v>0.1</v>
      </c>
      <c r="V205" s="84">
        <v>0.18</v>
      </c>
      <c r="W205" s="87">
        <v>5.4699999999999996E-4</v>
      </c>
      <c r="X205" s="87">
        <v>3.5200000000000002E-5</v>
      </c>
      <c r="Y205" s="84" t="b">
        <v>1</v>
      </c>
      <c r="Z205" s="87">
        <v>2.5199999999999999E-14</v>
      </c>
      <c r="AA205" s="84"/>
    </row>
    <row r="206" spans="1:27" x14ac:dyDescent="0.2">
      <c r="A206" s="84"/>
      <c r="B206" s="84"/>
      <c r="C206" s="84"/>
      <c r="D206" s="84"/>
      <c r="E206" s="84"/>
      <c r="F206" s="84"/>
      <c r="G206" s="84" t="s">
        <v>216</v>
      </c>
      <c r="H206" s="84">
        <v>3</v>
      </c>
      <c r="I206" s="84">
        <v>1.383</v>
      </c>
      <c r="J206" s="84">
        <v>2.1000000000000001E-2</v>
      </c>
      <c r="K206" s="84">
        <v>-2.6909999999999998</v>
      </c>
      <c r="L206" s="84">
        <v>2.7320000000000002</v>
      </c>
      <c r="M206" s="84">
        <v>1.0209999999999999</v>
      </c>
      <c r="N206" s="84">
        <v>6.8000000000000005E-2</v>
      </c>
      <c r="O206" s="84">
        <v>15.365</v>
      </c>
      <c r="P206" s="84">
        <v>0.99</v>
      </c>
      <c r="Q206" s="84" t="s">
        <v>16</v>
      </c>
      <c r="R206" s="84" t="s">
        <v>16</v>
      </c>
      <c r="S206" s="85" t="s">
        <v>16</v>
      </c>
      <c r="T206" s="84">
        <v>0.36</v>
      </c>
      <c r="U206" s="84">
        <v>0.1</v>
      </c>
      <c r="V206" s="84">
        <v>0.18</v>
      </c>
      <c r="W206" s="87">
        <v>5.4699999999999996E-4</v>
      </c>
      <c r="X206" s="87">
        <v>3.5200000000000002E-5</v>
      </c>
      <c r="Y206" s="84" t="b">
        <v>1</v>
      </c>
      <c r="Z206" s="87">
        <v>2.5199999999999999E-14</v>
      </c>
      <c r="AA206" s="84"/>
    </row>
    <row r="207" spans="1:27" x14ac:dyDescent="0.2">
      <c r="A207" s="84"/>
      <c r="B207" s="84"/>
      <c r="C207" s="84"/>
      <c r="D207" s="84"/>
      <c r="E207" s="84"/>
      <c r="F207" s="84"/>
      <c r="G207" s="84" t="s">
        <v>203</v>
      </c>
      <c r="H207" s="84">
        <v>3</v>
      </c>
      <c r="I207" s="84">
        <v>1.343</v>
      </c>
      <c r="J207" s="84">
        <v>-0.14399999999999999</v>
      </c>
      <c r="K207" s="84">
        <v>-2.7759999999999998</v>
      </c>
      <c r="L207" s="84">
        <v>2.4870000000000001</v>
      </c>
      <c r="M207" s="84">
        <v>0.86599999999999999</v>
      </c>
      <c r="N207" s="84">
        <v>6.2E-2</v>
      </c>
      <c r="O207" s="84">
        <v>12.029</v>
      </c>
      <c r="P207" s="84">
        <v>0.91</v>
      </c>
      <c r="Q207" s="84" t="s">
        <v>16</v>
      </c>
      <c r="R207" s="84" t="s">
        <v>16</v>
      </c>
      <c r="S207" s="85" t="s">
        <v>16</v>
      </c>
      <c r="T207" s="84">
        <v>0.36</v>
      </c>
      <c r="U207" s="84">
        <v>0.1</v>
      </c>
      <c r="V207" s="84">
        <v>0.18</v>
      </c>
      <c r="W207" s="87">
        <v>5.4699999999999996E-4</v>
      </c>
      <c r="X207" s="87">
        <v>3.5200000000000002E-5</v>
      </c>
      <c r="Y207" s="84" t="b">
        <v>1</v>
      </c>
      <c r="Z207" s="87">
        <v>2.5199999999999999E-14</v>
      </c>
      <c r="AA207" s="84"/>
    </row>
    <row r="208" spans="1:27" x14ac:dyDescent="0.2">
      <c r="A208" s="84"/>
      <c r="B208" s="84"/>
      <c r="C208" s="84"/>
      <c r="D208" s="84"/>
      <c r="E208" s="84"/>
      <c r="F208" s="84"/>
      <c r="G208" s="84" t="s">
        <v>223</v>
      </c>
      <c r="H208" s="84">
        <v>3</v>
      </c>
      <c r="I208" s="84">
        <v>1.383</v>
      </c>
      <c r="J208" s="84">
        <v>-0.1</v>
      </c>
      <c r="K208" s="84">
        <v>-2.81</v>
      </c>
      <c r="L208" s="84">
        <v>2.61</v>
      </c>
      <c r="M208" s="84">
        <v>0.90500000000000003</v>
      </c>
      <c r="N208" s="84">
        <v>0.06</v>
      </c>
      <c r="O208" s="84">
        <v>13.593</v>
      </c>
      <c r="P208" s="84">
        <v>0.95</v>
      </c>
      <c r="Q208" s="84" t="s">
        <v>16</v>
      </c>
      <c r="R208" s="84" t="s">
        <v>16</v>
      </c>
      <c r="S208" s="85" t="s">
        <v>16</v>
      </c>
      <c r="T208" s="84">
        <v>0.36</v>
      </c>
      <c r="U208" s="84">
        <v>0.1</v>
      </c>
      <c r="V208" s="84">
        <v>0.18</v>
      </c>
      <c r="W208" s="87">
        <v>5.4699999999999996E-4</v>
      </c>
      <c r="X208" s="87">
        <v>3.5200000000000002E-5</v>
      </c>
      <c r="Y208" s="84" t="b">
        <v>1</v>
      </c>
      <c r="Z208" s="87">
        <v>2.5199999999999999E-14</v>
      </c>
      <c r="AA208" s="84"/>
    </row>
    <row r="209" spans="1:27" x14ac:dyDescent="0.2">
      <c r="A209" s="84" t="s">
        <v>401</v>
      </c>
      <c r="B209" s="84" t="s">
        <v>167</v>
      </c>
      <c r="C209" s="84" t="s">
        <v>392</v>
      </c>
      <c r="D209" s="84" t="s">
        <v>462</v>
      </c>
      <c r="E209" s="84" t="s">
        <v>391</v>
      </c>
      <c r="F209" s="84" t="s">
        <v>478</v>
      </c>
      <c r="G209" s="84" t="s">
        <v>200</v>
      </c>
      <c r="H209" s="84">
        <v>2</v>
      </c>
      <c r="I209" s="84">
        <v>3.1970000000000001</v>
      </c>
      <c r="J209" s="84">
        <v>-9.7789999999999999</v>
      </c>
      <c r="K209" s="84">
        <v>-16.044</v>
      </c>
      <c r="L209" s="84">
        <v>-3.5129999999999999</v>
      </c>
      <c r="M209" s="84">
        <v>0</v>
      </c>
      <c r="N209" s="84">
        <v>0</v>
      </c>
      <c r="O209" s="84">
        <v>0.03</v>
      </c>
      <c r="P209" s="84">
        <v>2.2000000000000001E-3</v>
      </c>
      <c r="Q209" s="84">
        <v>0</v>
      </c>
      <c r="R209" s="84">
        <v>1</v>
      </c>
      <c r="S209" s="85">
        <v>1</v>
      </c>
      <c r="T209" s="84" t="s">
        <v>16</v>
      </c>
      <c r="U209" s="84" t="s">
        <v>16</v>
      </c>
      <c r="V209" s="84" t="s">
        <v>16</v>
      </c>
      <c r="W209" s="87">
        <v>6.5199999999999999E-5</v>
      </c>
      <c r="X209" s="87">
        <v>2.19E-5</v>
      </c>
      <c r="Y209" s="84" t="b">
        <v>1</v>
      </c>
      <c r="Z209" s="84">
        <v>7.2513198000000001E-2</v>
      </c>
      <c r="AA209" s="84" t="s">
        <v>439</v>
      </c>
    </row>
    <row r="210" spans="1:27" x14ac:dyDescent="0.2">
      <c r="A210" s="84" t="s">
        <v>401</v>
      </c>
      <c r="B210" s="84" t="s">
        <v>167</v>
      </c>
      <c r="C210" s="84" t="s">
        <v>345</v>
      </c>
      <c r="D210" s="84" t="s">
        <v>442</v>
      </c>
      <c r="E210" s="84" t="s">
        <v>347</v>
      </c>
      <c r="F210" s="84" t="s">
        <v>478</v>
      </c>
      <c r="G210" s="84" t="s">
        <v>200</v>
      </c>
      <c r="H210" s="84">
        <v>2</v>
      </c>
      <c r="I210" s="84">
        <v>0.30599999999999999</v>
      </c>
      <c r="J210" s="84">
        <v>0.14799999999999999</v>
      </c>
      <c r="K210" s="84">
        <v>-0.45200000000000001</v>
      </c>
      <c r="L210" s="84">
        <v>0.748</v>
      </c>
      <c r="M210" s="84">
        <v>1.159</v>
      </c>
      <c r="N210" s="84">
        <v>0.63600000000000001</v>
      </c>
      <c r="O210" s="84">
        <v>2.1120000000000001</v>
      </c>
      <c r="P210" s="84">
        <v>0.63</v>
      </c>
      <c r="Q210" s="84">
        <v>2.36</v>
      </c>
      <c r="R210" s="84">
        <v>1</v>
      </c>
      <c r="S210" s="85">
        <v>0.12455221599999999</v>
      </c>
      <c r="T210" s="84" t="s">
        <v>16</v>
      </c>
      <c r="U210" s="84" t="s">
        <v>16</v>
      </c>
      <c r="V210" s="84" t="s">
        <v>16</v>
      </c>
      <c r="W210" s="87">
        <v>1.95E-2</v>
      </c>
      <c r="X210" s="87">
        <v>6.81E-6</v>
      </c>
      <c r="Y210" s="84" t="b">
        <v>1</v>
      </c>
      <c r="Z210" s="87">
        <v>1.4700000000000001E-10</v>
      </c>
      <c r="AA210" s="84" t="s">
        <v>443</v>
      </c>
    </row>
    <row r="211" spans="1:27" x14ac:dyDescent="0.2">
      <c r="A211" s="84" t="s">
        <v>401</v>
      </c>
      <c r="B211" s="84" t="s">
        <v>167</v>
      </c>
      <c r="C211" s="84" t="s">
        <v>392</v>
      </c>
      <c r="D211" s="84" t="s">
        <v>440</v>
      </c>
      <c r="E211" s="84" t="s">
        <v>340</v>
      </c>
      <c r="F211" s="84" t="s">
        <v>478</v>
      </c>
      <c r="G211" s="84" t="s">
        <v>200</v>
      </c>
      <c r="H211" s="84">
        <v>4</v>
      </c>
      <c r="I211" s="84">
        <v>0.81399999999999995</v>
      </c>
      <c r="J211" s="84">
        <v>-3.0249999999999999</v>
      </c>
      <c r="K211" s="84">
        <v>-4.6210000000000004</v>
      </c>
      <c r="L211" s="84">
        <v>-1.429</v>
      </c>
      <c r="M211" s="84">
        <v>4.9000000000000002E-2</v>
      </c>
      <c r="N211" s="84">
        <v>0.01</v>
      </c>
      <c r="O211" s="84">
        <v>0.24</v>
      </c>
      <c r="P211" s="84">
        <v>2.03E-4</v>
      </c>
      <c r="Q211" s="84">
        <v>4.2</v>
      </c>
      <c r="R211" s="84">
        <v>3</v>
      </c>
      <c r="S211" s="85">
        <v>0.24086553299999999</v>
      </c>
      <c r="T211" s="84">
        <v>0.02</v>
      </c>
      <c r="U211" s="84">
        <v>0.11</v>
      </c>
      <c r="V211" s="84">
        <v>0.87</v>
      </c>
      <c r="W211" s="87">
        <v>8.9999999999999998E-4</v>
      </c>
      <c r="X211" s="87">
        <v>5.5000000000000002E-5</v>
      </c>
      <c r="Y211" s="84" t="b">
        <v>1</v>
      </c>
      <c r="Z211" s="87">
        <v>2.0000000000000001E-25</v>
      </c>
      <c r="AA211" s="84" t="s">
        <v>441</v>
      </c>
    </row>
    <row r="212" spans="1:27" x14ac:dyDescent="0.2">
      <c r="A212" s="84"/>
      <c r="B212" s="84"/>
      <c r="C212" s="84"/>
      <c r="D212" s="84"/>
      <c r="E212" s="84"/>
      <c r="F212" s="84"/>
      <c r="G212" s="84" t="s">
        <v>201</v>
      </c>
      <c r="H212" s="84">
        <v>4</v>
      </c>
      <c r="I212" s="84">
        <v>3.544</v>
      </c>
      <c r="J212" s="84">
        <v>-2.4039999999999999</v>
      </c>
      <c r="K212" s="84">
        <v>-9.35</v>
      </c>
      <c r="L212" s="84">
        <v>4.5419999999999998</v>
      </c>
      <c r="M212" s="84">
        <v>0.09</v>
      </c>
      <c r="N212" s="84">
        <v>0</v>
      </c>
      <c r="O212" s="84">
        <v>93.87</v>
      </c>
      <c r="P212" s="84">
        <v>0.56999999999999995</v>
      </c>
      <c r="Q212" s="84">
        <v>4.13</v>
      </c>
      <c r="R212" s="84">
        <v>2</v>
      </c>
      <c r="S212" s="85">
        <v>0.126864803</v>
      </c>
      <c r="T212" s="84">
        <v>0.02</v>
      </c>
      <c r="U212" s="84">
        <v>0.11</v>
      </c>
      <c r="V212" s="84">
        <v>0.87</v>
      </c>
      <c r="W212" s="87">
        <v>8.9999999999999998E-4</v>
      </c>
      <c r="X212" s="87">
        <v>5.5000000000000002E-5</v>
      </c>
      <c r="Y212" s="84" t="b">
        <v>1</v>
      </c>
      <c r="Z212" s="87">
        <v>2.0000000000000001E-25</v>
      </c>
      <c r="AA212" s="84"/>
    </row>
    <row r="213" spans="1:27" x14ac:dyDescent="0.2">
      <c r="A213" s="84"/>
      <c r="B213" s="84"/>
      <c r="C213" s="84"/>
      <c r="D213" s="84"/>
      <c r="E213" s="84"/>
      <c r="F213" s="84"/>
      <c r="G213" s="84" t="s">
        <v>216</v>
      </c>
      <c r="H213" s="84">
        <v>4</v>
      </c>
      <c r="I213" s="84">
        <v>1.117</v>
      </c>
      <c r="J213" s="84">
        <v>-2.778</v>
      </c>
      <c r="K213" s="84">
        <v>-4.9669999999999996</v>
      </c>
      <c r="L213" s="84">
        <v>-0.58799999999999997</v>
      </c>
      <c r="M213" s="84">
        <v>6.2E-2</v>
      </c>
      <c r="N213" s="84">
        <v>7.0000000000000001E-3</v>
      </c>
      <c r="O213" s="84">
        <v>0.55500000000000005</v>
      </c>
      <c r="P213" s="84">
        <v>0.09</v>
      </c>
      <c r="Q213" s="84" t="s">
        <v>16</v>
      </c>
      <c r="R213" s="84" t="s">
        <v>16</v>
      </c>
      <c r="S213" s="85" t="s">
        <v>16</v>
      </c>
      <c r="T213" s="84">
        <v>0.02</v>
      </c>
      <c r="U213" s="84">
        <v>0.11</v>
      </c>
      <c r="V213" s="84">
        <v>0.87</v>
      </c>
      <c r="W213" s="87">
        <v>8.9999999999999998E-4</v>
      </c>
      <c r="X213" s="87">
        <v>5.5000000000000002E-5</v>
      </c>
      <c r="Y213" s="84" t="b">
        <v>1</v>
      </c>
      <c r="Z213" s="87">
        <v>2.0000000000000001E-25</v>
      </c>
      <c r="AA213" s="84"/>
    </row>
    <row r="214" spans="1:27" x14ac:dyDescent="0.2">
      <c r="A214" s="84"/>
      <c r="B214" s="84"/>
      <c r="C214" s="84"/>
      <c r="D214" s="84"/>
      <c r="E214" s="84"/>
      <c r="F214" s="84"/>
      <c r="G214" s="84" t="s">
        <v>203</v>
      </c>
      <c r="H214" s="84">
        <v>4</v>
      </c>
      <c r="I214" s="84">
        <v>0.81599999999999995</v>
      </c>
      <c r="J214" s="84">
        <v>-2.9830000000000001</v>
      </c>
      <c r="K214" s="84">
        <v>-4.5830000000000002</v>
      </c>
      <c r="L214" s="84">
        <v>-1.383</v>
      </c>
      <c r="M214" s="84">
        <v>5.0999999999999997E-2</v>
      </c>
      <c r="N214" s="84">
        <v>0.01</v>
      </c>
      <c r="O214" s="84">
        <v>0.251</v>
      </c>
      <c r="P214" s="84">
        <v>2.5799999999999998E-4</v>
      </c>
      <c r="Q214" s="84" t="s">
        <v>16</v>
      </c>
      <c r="R214" s="84" t="s">
        <v>16</v>
      </c>
      <c r="S214" s="85" t="s">
        <v>16</v>
      </c>
      <c r="T214" s="84">
        <v>0.02</v>
      </c>
      <c r="U214" s="84">
        <v>0.11</v>
      </c>
      <c r="V214" s="84">
        <v>0.87</v>
      </c>
      <c r="W214" s="87">
        <v>8.9999999999999998E-4</v>
      </c>
      <c r="X214" s="87">
        <v>5.5000000000000002E-5</v>
      </c>
      <c r="Y214" s="84" t="b">
        <v>1</v>
      </c>
      <c r="Z214" s="87">
        <v>2.0000000000000001E-25</v>
      </c>
      <c r="AA214" s="84"/>
    </row>
    <row r="215" spans="1:27" x14ac:dyDescent="0.2">
      <c r="A215" s="84"/>
      <c r="B215" s="84"/>
      <c r="C215" s="84"/>
      <c r="D215" s="84"/>
      <c r="E215" s="84"/>
      <c r="F215" s="84"/>
      <c r="G215" s="84" t="s">
        <v>223</v>
      </c>
      <c r="H215" s="84">
        <v>4</v>
      </c>
      <c r="I215" s="84">
        <v>0.873</v>
      </c>
      <c r="J215" s="84">
        <v>-2.9430000000000001</v>
      </c>
      <c r="K215" s="84">
        <v>-4.6550000000000002</v>
      </c>
      <c r="L215" s="84">
        <v>-1.2310000000000001</v>
      </c>
      <c r="M215" s="84">
        <v>5.2999999999999999E-2</v>
      </c>
      <c r="N215" s="84">
        <v>0.01</v>
      </c>
      <c r="O215" s="84">
        <v>0.29199999999999998</v>
      </c>
      <c r="P215" s="84">
        <v>0.04</v>
      </c>
      <c r="Q215" s="84" t="s">
        <v>16</v>
      </c>
      <c r="R215" s="84" t="s">
        <v>16</v>
      </c>
      <c r="S215" s="85" t="s">
        <v>16</v>
      </c>
      <c r="T215" s="84">
        <v>0.02</v>
      </c>
      <c r="U215" s="84">
        <v>0.11</v>
      </c>
      <c r="V215" s="84">
        <v>0.87</v>
      </c>
      <c r="W215" s="87">
        <v>8.9999999999999998E-4</v>
      </c>
      <c r="X215" s="87">
        <v>5.5000000000000002E-5</v>
      </c>
      <c r="Y215" s="84" t="b">
        <v>1</v>
      </c>
      <c r="Z215" s="87">
        <v>2.0000000000000001E-25</v>
      </c>
      <c r="AA215" s="84"/>
    </row>
    <row r="216" spans="1:27" x14ac:dyDescent="0.2">
      <c r="A216" s="84" t="s">
        <v>401</v>
      </c>
      <c r="B216" s="84" t="s">
        <v>167</v>
      </c>
      <c r="C216" s="84" t="s">
        <v>392</v>
      </c>
      <c r="D216" s="84" t="s">
        <v>463</v>
      </c>
      <c r="E216" s="84" t="s">
        <v>340</v>
      </c>
      <c r="F216" s="84" t="s">
        <v>478</v>
      </c>
      <c r="G216" s="84" t="s">
        <v>208</v>
      </c>
      <c r="H216" s="84">
        <v>1</v>
      </c>
      <c r="I216" s="84">
        <v>1.246</v>
      </c>
      <c r="J216" s="84">
        <v>-4.5919999999999996</v>
      </c>
      <c r="K216" s="84">
        <v>-7.0330000000000004</v>
      </c>
      <c r="L216" s="84">
        <v>-2.15</v>
      </c>
      <c r="M216" s="84">
        <v>0.01</v>
      </c>
      <c r="N216" s="84">
        <v>1E-3</v>
      </c>
      <c r="O216" s="84">
        <v>0.11600000000000001</v>
      </c>
      <c r="P216" s="84">
        <v>2.2800000000000001E-4</v>
      </c>
      <c r="Q216" s="84" t="s">
        <v>16</v>
      </c>
      <c r="R216" s="84" t="s">
        <v>16</v>
      </c>
      <c r="S216" s="85" t="s">
        <v>16</v>
      </c>
      <c r="T216" s="84" t="s">
        <v>16</v>
      </c>
      <c r="U216" s="84" t="s">
        <v>16</v>
      </c>
      <c r="V216" s="84" t="s">
        <v>16</v>
      </c>
      <c r="W216" s="87">
        <v>2.7900000000000001E-4</v>
      </c>
      <c r="X216" s="87">
        <v>3.18E-5</v>
      </c>
      <c r="Y216" s="84" t="b">
        <v>1</v>
      </c>
      <c r="Z216" s="87">
        <v>3.22E-7</v>
      </c>
      <c r="AA216" s="84" t="s">
        <v>464</v>
      </c>
    </row>
    <row r="217" spans="1:27" x14ac:dyDescent="0.2">
      <c r="A217" s="84" t="s">
        <v>401</v>
      </c>
      <c r="B217" s="84" t="s">
        <v>167</v>
      </c>
      <c r="C217" s="84" t="s">
        <v>397</v>
      </c>
      <c r="D217" s="84" t="s">
        <v>447</v>
      </c>
      <c r="E217" s="84" t="s">
        <v>340</v>
      </c>
      <c r="F217" s="84" t="s">
        <v>478</v>
      </c>
      <c r="G217" s="84" t="s">
        <v>200</v>
      </c>
      <c r="H217" s="84">
        <v>6</v>
      </c>
      <c r="I217" s="84">
        <v>0.72099999999999997</v>
      </c>
      <c r="J217" s="84">
        <v>-2.3199999999999998</v>
      </c>
      <c r="K217" s="84">
        <v>-3.7320000000000002</v>
      </c>
      <c r="L217" s="84">
        <v>-0.90800000000000003</v>
      </c>
      <c r="M217" s="84">
        <v>9.8000000000000004E-2</v>
      </c>
      <c r="N217" s="84">
        <v>2.4E-2</v>
      </c>
      <c r="O217" s="84">
        <v>0.40300000000000002</v>
      </c>
      <c r="P217" s="84">
        <v>1.2999999999999999E-3</v>
      </c>
      <c r="Q217" s="84">
        <v>4.8600000000000003</v>
      </c>
      <c r="R217" s="84">
        <v>5</v>
      </c>
      <c r="S217" s="85">
        <v>0.433178181</v>
      </c>
      <c r="T217" s="84">
        <v>0.08</v>
      </c>
      <c r="U217" s="84">
        <v>0.06</v>
      </c>
      <c r="V217" s="84">
        <v>0.26</v>
      </c>
      <c r="W217" s="87">
        <v>1.1900000000000001E-3</v>
      </c>
      <c r="X217" s="87">
        <v>3.5599999999999998E-5</v>
      </c>
      <c r="Y217" s="84" t="b">
        <v>1</v>
      </c>
      <c r="Z217" s="87">
        <v>1.99E-35</v>
      </c>
      <c r="AA217" s="84" t="s">
        <v>448</v>
      </c>
    </row>
    <row r="218" spans="1:27" x14ac:dyDescent="0.2">
      <c r="A218" s="84"/>
      <c r="B218" s="84"/>
      <c r="C218" s="84"/>
      <c r="D218" s="84"/>
      <c r="E218" s="84"/>
      <c r="F218" s="84"/>
      <c r="G218" s="84" t="s">
        <v>201</v>
      </c>
      <c r="H218" s="84">
        <v>6</v>
      </c>
      <c r="I218" s="84">
        <v>2.0990000000000002</v>
      </c>
      <c r="J218" s="84">
        <v>0.24</v>
      </c>
      <c r="K218" s="84">
        <v>-3.8740000000000001</v>
      </c>
      <c r="L218" s="84">
        <v>4.3540000000000001</v>
      </c>
      <c r="M218" s="84">
        <v>1.2709999999999999</v>
      </c>
      <c r="N218" s="84">
        <v>2.1000000000000001E-2</v>
      </c>
      <c r="O218" s="84">
        <v>77.787000000000006</v>
      </c>
      <c r="P218" s="84">
        <v>0.91</v>
      </c>
      <c r="Q218" s="84">
        <v>3.17</v>
      </c>
      <c r="R218" s="84">
        <v>4</v>
      </c>
      <c r="S218" s="85">
        <v>0.52914043099999997</v>
      </c>
      <c r="T218" s="84">
        <v>0.08</v>
      </c>
      <c r="U218" s="84">
        <v>0.06</v>
      </c>
      <c r="V218" s="84">
        <v>0.26</v>
      </c>
      <c r="W218" s="87">
        <v>1.1900000000000001E-3</v>
      </c>
      <c r="X218" s="87">
        <v>3.5599999999999998E-5</v>
      </c>
      <c r="Y218" s="84" t="b">
        <v>1</v>
      </c>
      <c r="Z218" s="87">
        <v>1.99E-35</v>
      </c>
      <c r="AA218" s="84"/>
    </row>
    <row r="219" spans="1:27" x14ac:dyDescent="0.2">
      <c r="A219" s="84"/>
      <c r="B219" s="84"/>
      <c r="C219" s="84"/>
      <c r="D219" s="84"/>
      <c r="E219" s="84"/>
      <c r="F219" s="84"/>
      <c r="G219" s="84" t="s">
        <v>216</v>
      </c>
      <c r="H219" s="84">
        <v>6</v>
      </c>
      <c r="I219" s="84">
        <v>1.5640000000000001</v>
      </c>
      <c r="J219" s="84">
        <v>-3.3010000000000002</v>
      </c>
      <c r="K219" s="84">
        <v>-6.3659999999999997</v>
      </c>
      <c r="L219" s="84">
        <v>-0.23599999999999999</v>
      </c>
      <c r="M219" s="84">
        <v>3.6999999999999998E-2</v>
      </c>
      <c r="N219" s="84">
        <v>2E-3</v>
      </c>
      <c r="O219" s="84">
        <v>0.79</v>
      </c>
      <c r="P219" s="84">
        <v>0.09</v>
      </c>
      <c r="Q219" s="84" t="s">
        <v>16</v>
      </c>
      <c r="R219" s="84" t="s">
        <v>16</v>
      </c>
      <c r="S219" s="85" t="s">
        <v>16</v>
      </c>
      <c r="T219" s="84">
        <v>0.08</v>
      </c>
      <c r="U219" s="84">
        <v>0.06</v>
      </c>
      <c r="V219" s="84">
        <v>0.26</v>
      </c>
      <c r="W219" s="87">
        <v>1.1900000000000001E-3</v>
      </c>
      <c r="X219" s="87">
        <v>3.5599999999999998E-5</v>
      </c>
      <c r="Y219" s="84" t="b">
        <v>1</v>
      </c>
      <c r="Z219" s="87">
        <v>1.99E-35</v>
      </c>
      <c r="AA219" s="84"/>
    </row>
    <row r="220" spans="1:27" x14ac:dyDescent="0.2">
      <c r="A220" s="84"/>
      <c r="B220" s="84"/>
      <c r="C220" s="84"/>
      <c r="D220" s="84"/>
      <c r="E220" s="84"/>
      <c r="F220" s="84"/>
      <c r="G220" s="84" t="s">
        <v>203</v>
      </c>
      <c r="H220" s="84">
        <v>6</v>
      </c>
      <c r="I220" s="84">
        <v>0.94</v>
      </c>
      <c r="J220" s="84">
        <v>-2.81</v>
      </c>
      <c r="K220" s="84">
        <v>-4.6529999999999996</v>
      </c>
      <c r="L220" s="84">
        <v>-0.96799999999999997</v>
      </c>
      <c r="M220" s="84">
        <v>0.06</v>
      </c>
      <c r="N220" s="84">
        <v>0.01</v>
      </c>
      <c r="O220" s="84">
        <v>0.38</v>
      </c>
      <c r="P220" s="84">
        <v>2.8E-3</v>
      </c>
      <c r="Q220" s="84" t="s">
        <v>16</v>
      </c>
      <c r="R220" s="84" t="s">
        <v>16</v>
      </c>
      <c r="S220" s="85" t="s">
        <v>16</v>
      </c>
      <c r="T220" s="84">
        <v>0.08</v>
      </c>
      <c r="U220" s="84">
        <v>0.06</v>
      </c>
      <c r="V220" s="84">
        <v>0.26</v>
      </c>
      <c r="W220" s="87">
        <v>1.1900000000000001E-3</v>
      </c>
      <c r="X220" s="87">
        <v>3.5599999999999998E-5</v>
      </c>
      <c r="Y220" s="84" t="b">
        <v>1</v>
      </c>
      <c r="Z220" s="87">
        <v>1.99E-35</v>
      </c>
      <c r="AA220" s="84"/>
    </row>
    <row r="221" spans="1:27" x14ac:dyDescent="0.2">
      <c r="A221" s="84"/>
      <c r="B221" s="84"/>
      <c r="C221" s="84"/>
      <c r="D221" s="84"/>
      <c r="E221" s="84"/>
      <c r="F221" s="84"/>
      <c r="G221" s="84" t="s">
        <v>223</v>
      </c>
      <c r="H221" s="84">
        <v>6</v>
      </c>
      <c r="I221" s="84">
        <v>1.3819999999999999</v>
      </c>
      <c r="J221" s="84">
        <v>-3.2440000000000002</v>
      </c>
      <c r="K221" s="84">
        <v>-5.9530000000000003</v>
      </c>
      <c r="L221" s="84">
        <v>-0.53500000000000003</v>
      </c>
      <c r="M221" s="84">
        <v>3.9E-2</v>
      </c>
      <c r="N221" s="84">
        <v>3.0000000000000001E-3</v>
      </c>
      <c r="O221" s="84">
        <v>0.58599999999999997</v>
      </c>
      <c r="P221" s="84">
        <v>7.0000000000000007E-2</v>
      </c>
      <c r="Q221" s="84" t="s">
        <v>16</v>
      </c>
      <c r="R221" s="84" t="s">
        <v>16</v>
      </c>
      <c r="S221" s="85" t="s">
        <v>16</v>
      </c>
      <c r="T221" s="84">
        <v>0.08</v>
      </c>
      <c r="U221" s="84">
        <v>0.06</v>
      </c>
      <c r="V221" s="84">
        <v>0.26</v>
      </c>
      <c r="W221" s="87">
        <v>1.1900000000000001E-3</v>
      </c>
      <c r="X221" s="87">
        <v>3.5599999999999998E-5</v>
      </c>
      <c r="Y221" s="84" t="b">
        <v>1</v>
      </c>
      <c r="Z221" s="87">
        <v>1.99E-35</v>
      </c>
      <c r="AA221" s="84"/>
    </row>
    <row r="222" spans="1:27" x14ac:dyDescent="0.2">
      <c r="A222" s="84" t="s">
        <v>401</v>
      </c>
      <c r="B222" s="84" t="s">
        <v>167</v>
      </c>
      <c r="C222" s="84" t="s">
        <v>397</v>
      </c>
      <c r="D222" s="84" t="s">
        <v>449</v>
      </c>
      <c r="E222" s="84" t="s">
        <v>340</v>
      </c>
      <c r="F222" s="84" t="s">
        <v>478</v>
      </c>
      <c r="G222" s="84" t="s">
        <v>208</v>
      </c>
      <c r="H222" s="84">
        <v>1</v>
      </c>
      <c r="I222" s="84">
        <v>1.478</v>
      </c>
      <c r="J222" s="84">
        <v>-5.4480000000000004</v>
      </c>
      <c r="K222" s="84">
        <v>-8.3450000000000006</v>
      </c>
      <c r="L222" s="84">
        <v>-2.5510000000000002</v>
      </c>
      <c r="M222" s="84">
        <v>4.0000000000000001E-3</v>
      </c>
      <c r="N222" s="84">
        <v>0</v>
      </c>
      <c r="O222" s="84">
        <v>7.8E-2</v>
      </c>
      <c r="P222" s="84">
        <v>2.2800000000000001E-4</v>
      </c>
      <c r="Q222" s="84" t="s">
        <v>16</v>
      </c>
      <c r="R222" s="84" t="s">
        <v>16</v>
      </c>
      <c r="S222" s="85" t="s">
        <v>16</v>
      </c>
      <c r="T222" s="84" t="s">
        <v>16</v>
      </c>
      <c r="U222" s="84" t="s">
        <v>16</v>
      </c>
      <c r="V222" s="84" t="s">
        <v>16</v>
      </c>
      <c r="W222" s="87">
        <v>2.4399999999999999E-4</v>
      </c>
      <c r="X222" s="87">
        <v>3.18E-5</v>
      </c>
      <c r="Y222" s="84" t="b">
        <v>1</v>
      </c>
      <c r="Z222" s="87">
        <v>1.4100000000000001E-5</v>
      </c>
      <c r="AA222" s="84" t="s">
        <v>450</v>
      </c>
    </row>
    <row r="223" spans="1:27" x14ac:dyDescent="0.2">
      <c r="A223" s="84" t="s">
        <v>401</v>
      </c>
      <c r="B223" s="84" t="s">
        <v>167</v>
      </c>
      <c r="C223" s="84" t="s">
        <v>397</v>
      </c>
      <c r="D223" s="84" t="s">
        <v>444</v>
      </c>
      <c r="E223" s="84" t="s">
        <v>33</v>
      </c>
      <c r="F223" s="84" t="s">
        <v>478</v>
      </c>
      <c r="G223" s="84" t="s">
        <v>208</v>
      </c>
      <c r="H223" s="84">
        <v>1</v>
      </c>
      <c r="I223" s="84">
        <v>3.105</v>
      </c>
      <c r="J223" s="84">
        <v>-12.029</v>
      </c>
      <c r="K223" s="84">
        <v>-18.114999999999998</v>
      </c>
      <c r="L223" s="84">
        <v>-5.9420000000000002</v>
      </c>
      <c r="M223" s="84">
        <v>0</v>
      </c>
      <c r="N223" s="84">
        <v>0</v>
      </c>
      <c r="O223" s="84">
        <v>3.0000000000000001E-3</v>
      </c>
      <c r="P223" s="84">
        <v>1.07E-4</v>
      </c>
      <c r="Q223" s="84" t="s">
        <v>16</v>
      </c>
      <c r="R223" s="84" t="s">
        <v>16</v>
      </c>
      <c r="S223" s="85" t="s">
        <v>16</v>
      </c>
      <c r="T223" s="84" t="s">
        <v>16</v>
      </c>
      <c r="U223" s="84" t="s">
        <v>16</v>
      </c>
      <c r="V223" s="84" t="s">
        <v>16</v>
      </c>
      <c r="W223" s="87">
        <v>8.9800000000000001E-5</v>
      </c>
      <c r="X223" s="87">
        <v>3.5099999999999999E-5</v>
      </c>
      <c r="Y223" s="84" t="b">
        <v>1</v>
      </c>
      <c r="Z223" s="84">
        <v>0.120906364</v>
      </c>
      <c r="AA223" s="84" t="s">
        <v>465</v>
      </c>
    </row>
    <row r="224" spans="1:27" x14ac:dyDescent="0.2">
      <c r="A224" s="84" t="s">
        <v>401</v>
      </c>
      <c r="B224" s="84" t="s">
        <v>167</v>
      </c>
      <c r="C224" s="84" t="s">
        <v>397</v>
      </c>
      <c r="D224" s="84" t="s">
        <v>445</v>
      </c>
      <c r="E224" s="84" t="s">
        <v>33</v>
      </c>
      <c r="F224" s="84" t="s">
        <v>478</v>
      </c>
      <c r="G224" s="84" t="s">
        <v>208</v>
      </c>
      <c r="H224" s="84">
        <v>1</v>
      </c>
      <c r="I224" s="84">
        <v>3.6819999999999999</v>
      </c>
      <c r="J224" s="84">
        <v>-13.571</v>
      </c>
      <c r="K224" s="84">
        <v>-20.786999999999999</v>
      </c>
      <c r="L224" s="84">
        <v>-6.3550000000000004</v>
      </c>
      <c r="M224" s="84">
        <v>0</v>
      </c>
      <c r="N224" s="84">
        <v>0</v>
      </c>
      <c r="O224" s="84">
        <v>2E-3</v>
      </c>
      <c r="P224" s="84">
        <v>2.2800000000000001E-4</v>
      </c>
      <c r="Q224" s="84" t="s">
        <v>16</v>
      </c>
      <c r="R224" s="84" t="s">
        <v>16</v>
      </c>
      <c r="S224" s="85" t="s">
        <v>16</v>
      </c>
      <c r="T224" s="84" t="s">
        <v>16</v>
      </c>
      <c r="U224" s="84" t="s">
        <v>16</v>
      </c>
      <c r="V224" s="84" t="s">
        <v>16</v>
      </c>
      <c r="W224" s="87">
        <v>6.3499999999999999E-5</v>
      </c>
      <c r="X224" s="87">
        <v>3.18E-5</v>
      </c>
      <c r="Y224" s="84" t="b">
        <v>1</v>
      </c>
      <c r="Z224" s="84">
        <v>0.30956674000000001</v>
      </c>
      <c r="AA224" s="84" t="s">
        <v>446</v>
      </c>
    </row>
    <row r="225" spans="1:27" x14ac:dyDescent="0.2">
      <c r="A225" s="84" t="s">
        <v>401</v>
      </c>
      <c r="B225" s="84" t="s">
        <v>146</v>
      </c>
      <c r="C225" s="84" t="s">
        <v>392</v>
      </c>
      <c r="D225" s="84" t="s">
        <v>406</v>
      </c>
      <c r="E225" s="84" t="s">
        <v>391</v>
      </c>
      <c r="F225" s="84" t="s">
        <v>476</v>
      </c>
      <c r="G225" s="84" t="s">
        <v>208</v>
      </c>
      <c r="H225" s="84">
        <v>1</v>
      </c>
      <c r="I225" s="84">
        <v>0.30299999999999999</v>
      </c>
      <c r="J225" s="84">
        <v>-2.2400000000000002</v>
      </c>
      <c r="K225" s="84">
        <v>-2.8340000000000001</v>
      </c>
      <c r="L225" s="84">
        <v>-1.6459999999999999</v>
      </c>
      <c r="M225" s="84">
        <v>0.106</v>
      </c>
      <c r="N225" s="84">
        <v>5.8999999999999997E-2</v>
      </c>
      <c r="O225" s="84">
        <v>0.193</v>
      </c>
      <c r="P225" s="87">
        <v>1.4600000000000001E-13</v>
      </c>
      <c r="Q225" s="84" t="s">
        <v>16</v>
      </c>
      <c r="R225" s="84" t="s">
        <v>16</v>
      </c>
      <c r="S225" s="85" t="s">
        <v>16</v>
      </c>
      <c r="T225" s="84" t="s">
        <v>16</v>
      </c>
      <c r="U225" s="84" t="s">
        <v>16</v>
      </c>
      <c r="V225" s="84" t="s">
        <v>16</v>
      </c>
      <c r="W225" s="87">
        <v>3.2600000000000001E-4</v>
      </c>
      <c r="X225" s="84">
        <v>1.27828E-4</v>
      </c>
      <c r="Y225" s="84" t="b">
        <v>1</v>
      </c>
      <c r="Z225" s="84">
        <v>3.5560300000000002E-4</v>
      </c>
      <c r="AA225" s="84" t="s">
        <v>407</v>
      </c>
    </row>
    <row r="226" spans="1:27" x14ac:dyDescent="0.2">
      <c r="A226" s="84" t="s">
        <v>401</v>
      </c>
      <c r="B226" s="84" t="s">
        <v>146</v>
      </c>
      <c r="C226" s="84" t="s">
        <v>397</v>
      </c>
      <c r="D226" s="84" t="s">
        <v>479</v>
      </c>
      <c r="E226" s="84" t="s">
        <v>33</v>
      </c>
      <c r="F226" s="84" t="s">
        <v>476</v>
      </c>
      <c r="G226" s="84" t="s">
        <v>208</v>
      </c>
      <c r="H226" s="84">
        <v>1</v>
      </c>
      <c r="I226" s="84">
        <v>0.94399999999999995</v>
      </c>
      <c r="J226" s="84">
        <v>6.98</v>
      </c>
      <c r="K226" s="84">
        <v>5.1289999999999996</v>
      </c>
      <c r="L226" s="84">
        <v>8.8309999999999995</v>
      </c>
      <c r="M226" s="84">
        <v>1075.1559999999999</v>
      </c>
      <c r="N226" s="84">
        <v>168.881</v>
      </c>
      <c r="O226" s="84">
        <v>6844.835</v>
      </c>
      <c r="P226" s="87">
        <v>1.4600000000000001E-13</v>
      </c>
      <c r="Q226" s="84" t="s">
        <v>16</v>
      </c>
      <c r="R226" s="84" t="s">
        <v>16</v>
      </c>
      <c r="S226" s="85" t="s">
        <v>16</v>
      </c>
      <c r="T226" s="84" t="s">
        <v>16</v>
      </c>
      <c r="U226" s="84" t="s">
        <v>16</v>
      </c>
      <c r="V226" s="84" t="s">
        <v>16</v>
      </c>
      <c r="W226" s="87">
        <v>4.07E-5</v>
      </c>
      <c r="X226" s="84">
        <v>1.27828E-4</v>
      </c>
      <c r="Y226" s="84" t="b">
        <v>0</v>
      </c>
      <c r="Z226" s="84">
        <v>3.1561171999999998E-2</v>
      </c>
      <c r="AA226" s="84" t="s">
        <v>480</v>
      </c>
    </row>
    <row r="227" spans="1:27" x14ac:dyDescent="0.2">
      <c r="A227" s="84" t="s">
        <v>401</v>
      </c>
      <c r="B227" s="84" t="s">
        <v>146</v>
      </c>
      <c r="C227" s="84" t="s">
        <v>392</v>
      </c>
      <c r="D227" s="84" t="s">
        <v>461</v>
      </c>
      <c r="E227" s="84" t="s">
        <v>391</v>
      </c>
      <c r="F227" s="84" t="s">
        <v>476</v>
      </c>
      <c r="G227" s="84" t="s">
        <v>200</v>
      </c>
      <c r="H227" s="84">
        <v>6</v>
      </c>
      <c r="I227" s="84">
        <v>0.217</v>
      </c>
      <c r="J227" s="84">
        <v>-2.0529999999999999</v>
      </c>
      <c r="K227" s="84">
        <v>-2.48</v>
      </c>
      <c r="L227" s="84">
        <v>-1.627</v>
      </c>
      <c r="M227" s="84">
        <v>0.128</v>
      </c>
      <c r="N227" s="84">
        <v>8.4000000000000005E-2</v>
      </c>
      <c r="O227" s="84">
        <v>0.19600000000000001</v>
      </c>
      <c r="P227" s="87">
        <v>3.53E-21</v>
      </c>
      <c r="Q227" s="84">
        <v>0.43</v>
      </c>
      <c r="R227" s="84">
        <v>5</v>
      </c>
      <c r="S227" s="85">
        <v>0.99460732699999999</v>
      </c>
      <c r="T227" s="84">
        <v>0.01</v>
      </c>
      <c r="U227" s="84">
        <v>0.02</v>
      </c>
      <c r="V227" s="84">
        <v>0.62</v>
      </c>
      <c r="W227" s="87">
        <v>4.8500000000000003E-4</v>
      </c>
      <c r="X227" s="84">
        <v>2.0978300000000001E-4</v>
      </c>
      <c r="Y227" s="84" t="b">
        <v>1</v>
      </c>
      <c r="Z227" s="87">
        <v>6.7399999999999998E-5</v>
      </c>
      <c r="AA227" s="84" t="s">
        <v>403</v>
      </c>
    </row>
    <row r="228" spans="1:27" x14ac:dyDescent="0.2">
      <c r="A228" s="84"/>
      <c r="B228" s="84"/>
      <c r="C228" s="84"/>
      <c r="D228" s="84"/>
      <c r="E228" s="84"/>
      <c r="F228" s="84"/>
      <c r="G228" s="84" t="s">
        <v>201</v>
      </c>
      <c r="H228" s="84">
        <v>6</v>
      </c>
      <c r="I228" s="84">
        <v>0.64100000000000001</v>
      </c>
      <c r="J228" s="84">
        <v>-1.7270000000000001</v>
      </c>
      <c r="K228" s="84">
        <v>-2.9830000000000001</v>
      </c>
      <c r="L228" s="84">
        <v>-0.47099999999999997</v>
      </c>
      <c r="M228" s="84">
        <v>0.17799999999999999</v>
      </c>
      <c r="N228" s="84">
        <v>5.0999999999999997E-2</v>
      </c>
      <c r="O228" s="84">
        <v>0.624</v>
      </c>
      <c r="P228" s="84">
        <v>0.05</v>
      </c>
      <c r="Q228" s="84">
        <v>0.13</v>
      </c>
      <c r="R228" s="84">
        <v>4</v>
      </c>
      <c r="S228" s="85">
        <v>0.997901339</v>
      </c>
      <c r="T228" s="84">
        <v>0.01</v>
      </c>
      <c r="U228" s="84">
        <v>0.02</v>
      </c>
      <c r="V228" s="84">
        <v>0.62</v>
      </c>
      <c r="W228" s="87">
        <v>4.8500000000000003E-4</v>
      </c>
      <c r="X228" s="84">
        <v>2.0978300000000001E-4</v>
      </c>
      <c r="Y228" s="84" t="b">
        <v>1</v>
      </c>
      <c r="Z228" s="87">
        <v>6.7399999999999998E-5</v>
      </c>
      <c r="AA228" s="84"/>
    </row>
    <row r="229" spans="1:27" x14ac:dyDescent="0.2">
      <c r="A229" s="84"/>
      <c r="B229" s="84"/>
      <c r="C229" s="84"/>
      <c r="D229" s="84"/>
      <c r="E229" s="84"/>
      <c r="F229" s="84"/>
      <c r="G229" s="84" t="s">
        <v>216</v>
      </c>
      <c r="H229" s="84">
        <v>6</v>
      </c>
      <c r="I229" s="84">
        <v>0.35099999999999998</v>
      </c>
      <c r="J229" s="84">
        <v>-1.972</v>
      </c>
      <c r="K229" s="84">
        <v>-2.6589999999999998</v>
      </c>
      <c r="L229" s="84">
        <v>-1.284</v>
      </c>
      <c r="M229" s="84">
        <v>0.13900000000000001</v>
      </c>
      <c r="N229" s="84">
        <v>7.0000000000000007E-2</v>
      </c>
      <c r="O229" s="84">
        <v>0.27700000000000002</v>
      </c>
      <c r="P229" s="84">
        <v>2.5000000000000001E-3</v>
      </c>
      <c r="Q229" s="84" t="s">
        <v>16</v>
      </c>
      <c r="R229" s="84" t="s">
        <v>16</v>
      </c>
      <c r="S229" s="85" t="s">
        <v>16</v>
      </c>
      <c r="T229" s="84">
        <v>0.01</v>
      </c>
      <c r="U229" s="84">
        <v>0.02</v>
      </c>
      <c r="V229" s="84">
        <v>0.62</v>
      </c>
      <c r="W229" s="87">
        <v>4.8500000000000003E-4</v>
      </c>
      <c r="X229" s="84">
        <v>2.0978300000000001E-4</v>
      </c>
      <c r="Y229" s="84" t="b">
        <v>1</v>
      </c>
      <c r="Z229" s="87">
        <v>6.7399999999999998E-5</v>
      </c>
      <c r="AA229" s="84"/>
    </row>
    <row r="230" spans="1:27" x14ac:dyDescent="0.2">
      <c r="A230" s="84"/>
      <c r="B230" s="84"/>
      <c r="C230" s="84"/>
      <c r="D230" s="84"/>
      <c r="E230" s="84"/>
      <c r="F230" s="84"/>
      <c r="G230" s="84" t="s">
        <v>203</v>
      </c>
      <c r="H230" s="84">
        <v>6</v>
      </c>
      <c r="I230" s="84">
        <v>0.28399999999999997</v>
      </c>
      <c r="J230" s="84">
        <v>-2.0459999999999998</v>
      </c>
      <c r="K230" s="84">
        <v>-2.6030000000000002</v>
      </c>
      <c r="L230" s="84">
        <v>-1.488</v>
      </c>
      <c r="M230" s="84">
        <v>0.129</v>
      </c>
      <c r="N230" s="84">
        <v>7.3999999999999996E-2</v>
      </c>
      <c r="O230" s="84">
        <v>0.22600000000000001</v>
      </c>
      <c r="P230" s="87">
        <v>6.2399999999999997E-13</v>
      </c>
      <c r="Q230" s="84" t="s">
        <v>16</v>
      </c>
      <c r="R230" s="84" t="s">
        <v>16</v>
      </c>
      <c r="S230" s="85" t="s">
        <v>16</v>
      </c>
      <c r="T230" s="84">
        <v>0.01</v>
      </c>
      <c r="U230" s="84">
        <v>0.02</v>
      </c>
      <c r="V230" s="84">
        <v>0.62</v>
      </c>
      <c r="W230" s="87">
        <v>4.8500000000000003E-4</v>
      </c>
      <c r="X230" s="84">
        <v>2.0978300000000001E-4</v>
      </c>
      <c r="Y230" s="84" t="b">
        <v>1</v>
      </c>
      <c r="Z230" s="87">
        <v>6.7399999999999998E-5</v>
      </c>
      <c r="AA230" s="84"/>
    </row>
    <row r="231" spans="1:27" x14ac:dyDescent="0.2">
      <c r="A231" s="84"/>
      <c r="B231" s="84"/>
      <c r="C231" s="84"/>
      <c r="D231" s="84"/>
      <c r="E231" s="84"/>
      <c r="F231" s="84"/>
      <c r="G231" s="84" t="s">
        <v>223</v>
      </c>
      <c r="H231" s="84">
        <v>6</v>
      </c>
      <c r="I231" s="84">
        <v>0.33300000000000002</v>
      </c>
      <c r="J231" s="84">
        <v>-2.0179999999999998</v>
      </c>
      <c r="K231" s="84">
        <v>-2.6709999999999998</v>
      </c>
      <c r="L231" s="84">
        <v>-1.365</v>
      </c>
      <c r="M231" s="84">
        <v>0.13300000000000001</v>
      </c>
      <c r="N231" s="84">
        <v>6.9000000000000006E-2</v>
      </c>
      <c r="O231" s="84">
        <v>0.255</v>
      </c>
      <c r="P231" s="84">
        <v>1.8E-3</v>
      </c>
      <c r="Q231" s="84" t="s">
        <v>16</v>
      </c>
      <c r="R231" s="84" t="s">
        <v>16</v>
      </c>
      <c r="S231" s="85" t="s">
        <v>16</v>
      </c>
      <c r="T231" s="84">
        <v>0.01</v>
      </c>
      <c r="U231" s="84">
        <v>0.02</v>
      </c>
      <c r="V231" s="84">
        <v>0.62</v>
      </c>
      <c r="W231" s="87">
        <v>4.8500000000000003E-4</v>
      </c>
      <c r="X231" s="84">
        <v>2.0978300000000001E-4</v>
      </c>
      <c r="Y231" s="84" t="b">
        <v>1</v>
      </c>
      <c r="Z231" s="87">
        <v>6.7399999999999998E-5</v>
      </c>
      <c r="AA231" s="84"/>
    </row>
    <row r="232" spans="1:27" x14ac:dyDescent="0.2">
      <c r="A232" s="84" t="s">
        <v>401</v>
      </c>
      <c r="B232" s="84" t="s">
        <v>146</v>
      </c>
      <c r="C232" s="84" t="s">
        <v>345</v>
      </c>
      <c r="D232" s="84" t="s">
        <v>413</v>
      </c>
      <c r="E232" s="84" t="s">
        <v>347</v>
      </c>
      <c r="F232" s="84" t="s">
        <v>476</v>
      </c>
      <c r="G232" s="84" t="s">
        <v>200</v>
      </c>
      <c r="H232" s="84">
        <v>3</v>
      </c>
      <c r="I232" s="84">
        <v>5.7000000000000002E-2</v>
      </c>
      <c r="J232" s="84">
        <v>2E-3</v>
      </c>
      <c r="K232" s="84">
        <v>-0.11</v>
      </c>
      <c r="L232" s="84">
        <v>0.115</v>
      </c>
      <c r="M232" s="84">
        <v>1.002</v>
      </c>
      <c r="N232" s="84">
        <v>0.89600000000000002</v>
      </c>
      <c r="O232" s="84">
        <v>1.1220000000000001</v>
      </c>
      <c r="P232" s="84">
        <v>0.97</v>
      </c>
      <c r="Q232" s="84">
        <v>20.079999999999998</v>
      </c>
      <c r="R232" s="84">
        <v>2</v>
      </c>
      <c r="S232" s="85">
        <v>4.3600000000000003E-5</v>
      </c>
      <c r="T232" s="84">
        <v>0.03</v>
      </c>
      <c r="U232" s="84">
        <v>0.13</v>
      </c>
      <c r="V232" s="84">
        <v>0.85</v>
      </c>
      <c r="W232" s="87">
        <v>0.13</v>
      </c>
      <c r="X232" s="87">
        <v>4.6999999999999997E-5</v>
      </c>
      <c r="Y232" s="84" t="b">
        <v>1</v>
      </c>
      <c r="Z232" s="87">
        <v>9.3199999999999998E-76</v>
      </c>
      <c r="AA232" s="84" t="s">
        <v>414</v>
      </c>
    </row>
    <row r="233" spans="1:27" x14ac:dyDescent="0.2">
      <c r="A233" s="84"/>
      <c r="B233" s="84"/>
      <c r="C233" s="84"/>
      <c r="D233" s="84"/>
      <c r="E233" s="84"/>
      <c r="F233" s="84"/>
      <c r="G233" s="84" t="s">
        <v>201</v>
      </c>
      <c r="H233" s="84">
        <v>3</v>
      </c>
      <c r="I233" s="84">
        <v>0.32100000000000001</v>
      </c>
      <c r="J233" s="84">
        <v>-7.0000000000000007E-2</v>
      </c>
      <c r="K233" s="84">
        <v>-0.7</v>
      </c>
      <c r="L233" s="84">
        <v>0.55900000000000005</v>
      </c>
      <c r="M233" s="84">
        <v>0.93200000000000005</v>
      </c>
      <c r="N233" s="84">
        <v>0.497</v>
      </c>
      <c r="O233" s="84">
        <v>1.7490000000000001</v>
      </c>
      <c r="P233" s="84">
        <v>0.86</v>
      </c>
      <c r="Q233" s="84">
        <v>19.04</v>
      </c>
      <c r="R233" s="84">
        <v>1</v>
      </c>
      <c r="S233" s="85">
        <v>1.2799999999999999E-5</v>
      </c>
      <c r="T233" s="84">
        <v>0.03</v>
      </c>
      <c r="U233" s="84">
        <v>0.13</v>
      </c>
      <c r="V233" s="84">
        <v>0.85</v>
      </c>
      <c r="W233" s="87">
        <v>0.13</v>
      </c>
      <c r="X233" s="87">
        <v>4.6999999999999997E-5</v>
      </c>
      <c r="Y233" s="84" t="b">
        <v>1</v>
      </c>
      <c r="Z233" s="87">
        <v>9.3199999999999998E-76</v>
      </c>
      <c r="AA233" s="84"/>
    </row>
    <row r="234" spans="1:27" x14ac:dyDescent="0.2">
      <c r="A234" s="84"/>
      <c r="B234" s="84"/>
      <c r="C234" s="84"/>
      <c r="D234" s="84"/>
      <c r="E234" s="84"/>
      <c r="F234" s="84"/>
      <c r="G234" s="84" t="s">
        <v>216</v>
      </c>
      <c r="H234" s="84">
        <v>3</v>
      </c>
      <c r="I234" s="84">
        <v>4.3999999999999997E-2</v>
      </c>
      <c r="J234" s="84">
        <v>7.6999999999999999E-2</v>
      </c>
      <c r="K234" s="84">
        <v>-8.9999999999999993E-3</v>
      </c>
      <c r="L234" s="84">
        <v>0.16200000000000001</v>
      </c>
      <c r="M234" s="84">
        <v>1.08</v>
      </c>
      <c r="N234" s="84">
        <v>0.99099999999999999</v>
      </c>
      <c r="O234" s="84">
        <v>1.1759999999999999</v>
      </c>
      <c r="P234" s="84">
        <v>0.22</v>
      </c>
      <c r="Q234" s="84" t="s">
        <v>16</v>
      </c>
      <c r="R234" s="84" t="s">
        <v>16</v>
      </c>
      <c r="S234" s="85" t="s">
        <v>16</v>
      </c>
      <c r="T234" s="84">
        <v>0.03</v>
      </c>
      <c r="U234" s="84">
        <v>0.13</v>
      </c>
      <c r="V234" s="84">
        <v>0.85</v>
      </c>
      <c r="W234" s="87">
        <v>0.13</v>
      </c>
      <c r="X234" s="87">
        <v>4.6999999999999997E-5</v>
      </c>
      <c r="Y234" s="84" t="b">
        <v>1</v>
      </c>
      <c r="Z234" s="87">
        <v>9.3199999999999998E-76</v>
      </c>
      <c r="AA234" s="84"/>
    </row>
    <row r="235" spans="1:27" x14ac:dyDescent="0.2">
      <c r="A235" s="84"/>
      <c r="B235" s="84"/>
      <c r="C235" s="84"/>
      <c r="D235" s="84"/>
      <c r="E235" s="84"/>
      <c r="F235" s="84"/>
      <c r="G235" s="84" t="s">
        <v>203</v>
      </c>
      <c r="H235" s="84">
        <v>3</v>
      </c>
      <c r="I235" s="84">
        <v>2.5000000000000001E-2</v>
      </c>
      <c r="J235" s="84">
        <v>0.01</v>
      </c>
      <c r="K235" s="84">
        <v>-3.9E-2</v>
      </c>
      <c r="L235" s="84">
        <v>5.8999999999999997E-2</v>
      </c>
      <c r="M235" s="84">
        <v>1.01</v>
      </c>
      <c r="N235" s="84">
        <v>0.96099999999999997</v>
      </c>
      <c r="O235" s="84">
        <v>1.0609999999999999</v>
      </c>
      <c r="P235" s="84">
        <v>0.7</v>
      </c>
      <c r="Q235" s="84" t="s">
        <v>16</v>
      </c>
      <c r="R235" s="84" t="s">
        <v>16</v>
      </c>
      <c r="S235" s="85" t="s">
        <v>16</v>
      </c>
      <c r="T235" s="84">
        <v>0.03</v>
      </c>
      <c r="U235" s="84">
        <v>0.13</v>
      </c>
      <c r="V235" s="84">
        <v>0.85</v>
      </c>
      <c r="W235" s="87">
        <v>0.13</v>
      </c>
      <c r="X235" s="87">
        <v>4.6999999999999997E-5</v>
      </c>
      <c r="Y235" s="84" t="b">
        <v>1</v>
      </c>
      <c r="Z235" s="87">
        <v>9.3199999999999998E-76</v>
      </c>
      <c r="AA235" s="84"/>
    </row>
    <row r="236" spans="1:27" x14ac:dyDescent="0.2">
      <c r="A236" s="84"/>
      <c r="B236" s="84"/>
      <c r="C236" s="84"/>
      <c r="D236" s="84"/>
      <c r="E236" s="84"/>
      <c r="F236" s="84"/>
      <c r="G236" s="84" t="s">
        <v>223</v>
      </c>
      <c r="H236" s="84">
        <v>3</v>
      </c>
      <c r="I236" s="84">
        <v>2.7E-2</v>
      </c>
      <c r="J236" s="84">
        <v>-6.9000000000000006E-2</v>
      </c>
      <c r="K236" s="84">
        <v>-0.121</v>
      </c>
      <c r="L236" s="84">
        <v>-1.7000000000000001E-2</v>
      </c>
      <c r="M236" s="84">
        <v>0.93400000000000005</v>
      </c>
      <c r="N236" s="84">
        <v>0.88600000000000001</v>
      </c>
      <c r="O236" s="84">
        <v>0.98299999999999998</v>
      </c>
      <c r="P236" s="84">
        <v>0.12</v>
      </c>
      <c r="Q236" s="84" t="s">
        <v>16</v>
      </c>
      <c r="R236" s="84" t="s">
        <v>16</v>
      </c>
      <c r="S236" s="85" t="s">
        <v>16</v>
      </c>
      <c r="T236" s="84">
        <v>0.03</v>
      </c>
      <c r="U236" s="84">
        <v>0.13</v>
      </c>
      <c r="V236" s="84">
        <v>0.85</v>
      </c>
      <c r="W236" s="87">
        <v>0.13</v>
      </c>
      <c r="X236" s="87">
        <v>4.6999999999999997E-5</v>
      </c>
      <c r="Y236" s="84" t="b">
        <v>1</v>
      </c>
      <c r="Z236" s="87">
        <v>9.3199999999999998E-76</v>
      </c>
      <c r="AA236" s="84"/>
    </row>
    <row r="237" spans="1:27" x14ac:dyDescent="0.2">
      <c r="A237" s="84" t="s">
        <v>401</v>
      </c>
      <c r="B237" s="84" t="s">
        <v>146</v>
      </c>
      <c r="C237" s="84" t="s">
        <v>392</v>
      </c>
      <c r="D237" s="84" t="s">
        <v>409</v>
      </c>
      <c r="E237" s="84" t="s">
        <v>340</v>
      </c>
      <c r="F237" s="84" t="s">
        <v>476</v>
      </c>
      <c r="G237" s="84" t="s">
        <v>200</v>
      </c>
      <c r="H237" s="84">
        <v>2</v>
      </c>
      <c r="I237" s="84">
        <v>0.17599999999999999</v>
      </c>
      <c r="J237" s="84">
        <v>-0.92400000000000004</v>
      </c>
      <c r="K237" s="84">
        <v>-1.2689999999999999</v>
      </c>
      <c r="L237" s="84">
        <v>-0.57999999999999996</v>
      </c>
      <c r="M237" s="84">
        <v>0.39700000000000002</v>
      </c>
      <c r="N237" s="84">
        <v>0.28100000000000003</v>
      </c>
      <c r="O237" s="84">
        <v>0.56000000000000005</v>
      </c>
      <c r="P237" s="87">
        <v>1.49E-7</v>
      </c>
      <c r="Q237" s="84">
        <v>0</v>
      </c>
      <c r="R237" s="84">
        <v>1</v>
      </c>
      <c r="S237" s="85">
        <v>0.94836445700000005</v>
      </c>
      <c r="T237" s="84" t="s">
        <v>16</v>
      </c>
      <c r="U237" s="84" t="s">
        <v>16</v>
      </c>
      <c r="V237" s="84" t="s">
        <v>16</v>
      </c>
      <c r="W237" s="87">
        <v>6.4099999999999997E-4</v>
      </c>
      <c r="X237" s="87">
        <v>6.4599999999999998E-5</v>
      </c>
      <c r="Y237" s="84" t="b">
        <v>1</v>
      </c>
      <c r="Z237" s="87">
        <v>1.4999999999999999E-15</v>
      </c>
      <c r="AA237" s="84" t="s">
        <v>410</v>
      </c>
    </row>
    <row r="238" spans="1:27" x14ac:dyDescent="0.2">
      <c r="A238" s="84" t="s">
        <v>401</v>
      </c>
      <c r="B238" s="84" t="s">
        <v>146</v>
      </c>
      <c r="C238" s="84" t="s">
        <v>397</v>
      </c>
      <c r="D238" s="84" t="s">
        <v>417</v>
      </c>
      <c r="E238" s="84" t="s">
        <v>340</v>
      </c>
      <c r="F238" s="84" t="s">
        <v>476</v>
      </c>
      <c r="G238" s="84" t="s">
        <v>200</v>
      </c>
      <c r="H238" s="84">
        <v>4</v>
      </c>
      <c r="I238" s="84">
        <v>0.32400000000000001</v>
      </c>
      <c r="J238" s="84">
        <v>-0.378</v>
      </c>
      <c r="K238" s="84">
        <v>-1.0129999999999999</v>
      </c>
      <c r="L238" s="84">
        <v>0.25800000000000001</v>
      </c>
      <c r="M238" s="84">
        <v>0.68600000000000005</v>
      </c>
      <c r="N238" s="84">
        <v>0.36299999999999999</v>
      </c>
      <c r="O238" s="84">
        <v>1.2949999999999999</v>
      </c>
      <c r="P238" s="84">
        <v>0.24</v>
      </c>
      <c r="Q238" s="84">
        <v>5.95</v>
      </c>
      <c r="R238" s="84">
        <v>3</v>
      </c>
      <c r="S238" s="85">
        <v>0.11403722600000001</v>
      </c>
      <c r="T238" s="84">
        <v>0.05</v>
      </c>
      <c r="U238" s="84">
        <v>0.03</v>
      </c>
      <c r="V238" s="84">
        <v>0.28000000000000003</v>
      </c>
      <c r="W238" s="87">
        <v>5.04E-4</v>
      </c>
      <c r="X238" s="87">
        <v>2.02E-5</v>
      </c>
      <c r="Y238" s="84" t="b">
        <v>1</v>
      </c>
      <c r="Z238" s="87">
        <v>5.6899999999999998E-15</v>
      </c>
      <c r="AA238" s="84" t="s">
        <v>418</v>
      </c>
    </row>
    <row r="239" spans="1:27" x14ac:dyDescent="0.2">
      <c r="A239" s="84"/>
      <c r="B239" s="84"/>
      <c r="C239" s="84"/>
      <c r="D239" s="84"/>
      <c r="E239" s="84"/>
      <c r="F239" s="84"/>
      <c r="G239" s="84" t="s">
        <v>201</v>
      </c>
      <c r="H239" s="84">
        <v>4</v>
      </c>
      <c r="I239" s="84">
        <v>1.4059999999999999</v>
      </c>
      <c r="J239" s="84">
        <v>1.633</v>
      </c>
      <c r="K239" s="84">
        <v>-1.123</v>
      </c>
      <c r="L239" s="84">
        <v>4.3899999999999997</v>
      </c>
      <c r="M239" s="84">
        <v>5.1210000000000004</v>
      </c>
      <c r="N239" s="84">
        <v>0.32500000000000001</v>
      </c>
      <c r="O239" s="84">
        <v>80.641999999999996</v>
      </c>
      <c r="P239" s="84">
        <v>0.37</v>
      </c>
      <c r="Q239" s="84">
        <v>2.88</v>
      </c>
      <c r="R239" s="84">
        <v>2</v>
      </c>
      <c r="S239" s="85">
        <v>0.236437077</v>
      </c>
      <c r="T239" s="84">
        <v>0.05</v>
      </c>
      <c r="U239" s="84">
        <v>0.03</v>
      </c>
      <c r="V239" s="84">
        <v>0.28000000000000003</v>
      </c>
      <c r="W239" s="87">
        <v>5.04E-4</v>
      </c>
      <c r="X239" s="87">
        <v>2.02E-5</v>
      </c>
      <c r="Y239" s="84" t="b">
        <v>1</v>
      </c>
      <c r="Z239" s="87">
        <v>5.6899999999999998E-15</v>
      </c>
      <c r="AA239" s="84"/>
    </row>
    <row r="240" spans="1:27" x14ac:dyDescent="0.2">
      <c r="A240" s="84"/>
      <c r="B240" s="84"/>
      <c r="C240" s="84"/>
      <c r="D240" s="84"/>
      <c r="E240" s="84"/>
      <c r="F240" s="84"/>
      <c r="G240" s="84" t="s">
        <v>216</v>
      </c>
      <c r="H240" s="84">
        <v>4</v>
      </c>
      <c r="I240" s="84">
        <v>0.36599999999999999</v>
      </c>
      <c r="J240" s="84">
        <v>-0.22600000000000001</v>
      </c>
      <c r="K240" s="84">
        <v>-0.94399999999999995</v>
      </c>
      <c r="L240" s="84">
        <v>0.49099999999999999</v>
      </c>
      <c r="M240" s="84">
        <v>0.79700000000000004</v>
      </c>
      <c r="N240" s="84">
        <v>0.38900000000000001</v>
      </c>
      <c r="O240" s="84">
        <v>1.635</v>
      </c>
      <c r="P240" s="84">
        <v>0.57999999999999996</v>
      </c>
      <c r="Q240" s="84" t="s">
        <v>16</v>
      </c>
      <c r="R240" s="84" t="s">
        <v>16</v>
      </c>
      <c r="S240" s="85" t="s">
        <v>16</v>
      </c>
      <c r="T240" s="84">
        <v>0.05</v>
      </c>
      <c r="U240" s="84">
        <v>0.03</v>
      </c>
      <c r="V240" s="84">
        <v>0.28000000000000003</v>
      </c>
      <c r="W240" s="87">
        <v>5.04E-4</v>
      </c>
      <c r="X240" s="87">
        <v>2.02E-5</v>
      </c>
      <c r="Y240" s="84" t="b">
        <v>1</v>
      </c>
      <c r="Z240" s="87">
        <v>5.6899999999999998E-15</v>
      </c>
      <c r="AA240" s="84"/>
    </row>
    <row r="241" spans="1:27" x14ac:dyDescent="0.2">
      <c r="A241" s="84"/>
      <c r="B241" s="84"/>
      <c r="C241" s="84"/>
      <c r="D241" s="84"/>
      <c r="E241" s="84"/>
      <c r="F241" s="84"/>
      <c r="G241" s="84" t="s">
        <v>203</v>
      </c>
      <c r="H241" s="84">
        <v>4</v>
      </c>
      <c r="I241" s="84">
        <v>0.30399999999999999</v>
      </c>
      <c r="J241" s="84">
        <v>-0.247</v>
      </c>
      <c r="K241" s="84">
        <v>-0.84299999999999997</v>
      </c>
      <c r="L241" s="84">
        <v>0.34799999999999998</v>
      </c>
      <c r="M241" s="84">
        <v>0.78100000000000003</v>
      </c>
      <c r="N241" s="84">
        <v>0.43</v>
      </c>
      <c r="O241" s="84">
        <v>1.417</v>
      </c>
      <c r="P241" s="84">
        <v>0.42</v>
      </c>
      <c r="Q241" s="84" t="s">
        <v>16</v>
      </c>
      <c r="R241" s="84" t="s">
        <v>16</v>
      </c>
      <c r="S241" s="85" t="s">
        <v>16</v>
      </c>
      <c r="T241" s="84">
        <v>0.05</v>
      </c>
      <c r="U241" s="84">
        <v>0.03</v>
      </c>
      <c r="V241" s="84">
        <v>0.28000000000000003</v>
      </c>
      <c r="W241" s="87">
        <v>5.04E-4</v>
      </c>
      <c r="X241" s="87">
        <v>2.02E-5</v>
      </c>
      <c r="Y241" s="84" t="b">
        <v>1</v>
      </c>
      <c r="Z241" s="87">
        <v>5.6899999999999998E-15</v>
      </c>
      <c r="AA241" s="84"/>
    </row>
    <row r="242" spans="1:27" x14ac:dyDescent="0.2">
      <c r="A242" s="84"/>
      <c r="B242" s="84"/>
      <c r="C242" s="84"/>
      <c r="D242" s="84"/>
      <c r="E242" s="84"/>
      <c r="F242" s="84"/>
      <c r="G242" s="84" t="s">
        <v>223</v>
      </c>
      <c r="H242" s="84">
        <v>4</v>
      </c>
      <c r="I242" s="84">
        <v>0.31900000000000001</v>
      </c>
      <c r="J242" s="84">
        <v>-0.17499999999999999</v>
      </c>
      <c r="K242" s="84">
        <v>-0.80100000000000005</v>
      </c>
      <c r="L242" s="84">
        <v>0.45200000000000001</v>
      </c>
      <c r="M242" s="84">
        <v>0.84</v>
      </c>
      <c r="N242" s="84">
        <v>0.44900000000000001</v>
      </c>
      <c r="O242" s="84">
        <v>1.571</v>
      </c>
      <c r="P242" s="84">
        <v>0.62</v>
      </c>
      <c r="Q242" s="84" t="s">
        <v>16</v>
      </c>
      <c r="R242" s="84" t="s">
        <v>16</v>
      </c>
      <c r="S242" s="85" t="s">
        <v>16</v>
      </c>
      <c r="T242" s="84">
        <v>0.05</v>
      </c>
      <c r="U242" s="84">
        <v>0.03</v>
      </c>
      <c r="V242" s="84">
        <v>0.28000000000000003</v>
      </c>
      <c r="W242" s="87">
        <v>5.04E-4</v>
      </c>
      <c r="X242" s="87">
        <v>2.02E-5</v>
      </c>
      <c r="Y242" s="84" t="b">
        <v>1</v>
      </c>
      <c r="Z242" s="87">
        <v>5.6899999999999998E-15</v>
      </c>
      <c r="AA242" s="84"/>
    </row>
    <row r="243" spans="1:27" x14ac:dyDescent="0.2">
      <c r="A243" s="84" t="s">
        <v>401</v>
      </c>
      <c r="B243" s="84" t="s">
        <v>146</v>
      </c>
      <c r="C243" s="84" t="s">
        <v>397</v>
      </c>
      <c r="D243" s="84" t="s">
        <v>415</v>
      </c>
      <c r="E243" s="84" t="s">
        <v>33</v>
      </c>
      <c r="F243" s="84" t="s">
        <v>476</v>
      </c>
      <c r="G243" s="84" t="s">
        <v>200</v>
      </c>
      <c r="H243" s="84">
        <v>2</v>
      </c>
      <c r="I243" s="84">
        <v>1.117</v>
      </c>
      <c r="J243" s="84">
        <v>0.52900000000000003</v>
      </c>
      <c r="K243" s="84">
        <v>-1.661</v>
      </c>
      <c r="L243" s="84">
        <v>2.7189999999999999</v>
      </c>
      <c r="M243" s="84">
        <v>1.6970000000000001</v>
      </c>
      <c r="N243" s="84">
        <v>0.19</v>
      </c>
      <c r="O243" s="84">
        <v>15.164</v>
      </c>
      <c r="P243" s="84">
        <v>0.64</v>
      </c>
      <c r="Q243" s="84">
        <v>14.25</v>
      </c>
      <c r="R243" s="84">
        <v>1</v>
      </c>
      <c r="S243" s="85">
        <v>1.5987099999999999E-4</v>
      </c>
      <c r="T243" s="84" t="s">
        <v>16</v>
      </c>
      <c r="U243" s="84" t="s">
        <v>16</v>
      </c>
      <c r="V243" s="84" t="s">
        <v>16</v>
      </c>
      <c r="W243" s="87">
        <v>4.57E-4</v>
      </c>
      <c r="X243" s="87">
        <v>4.0800000000000002E-5</v>
      </c>
      <c r="Y243" s="84" t="b">
        <v>1</v>
      </c>
      <c r="Z243" s="87">
        <v>5.9800000000000003E-11</v>
      </c>
      <c r="AA243" s="84" t="s">
        <v>416</v>
      </c>
    </row>
    <row r="244" spans="1:27" x14ac:dyDescent="0.2">
      <c r="A244" s="84" t="s">
        <v>401</v>
      </c>
      <c r="B244" s="84" t="s">
        <v>535</v>
      </c>
      <c r="C244" s="84" t="s">
        <v>392</v>
      </c>
      <c r="D244" s="84" t="s">
        <v>540</v>
      </c>
      <c r="E244" s="84" t="s">
        <v>391</v>
      </c>
      <c r="F244" s="84" t="s">
        <v>476</v>
      </c>
      <c r="G244" s="84" t="s">
        <v>200</v>
      </c>
      <c r="H244" s="84">
        <v>8</v>
      </c>
      <c r="I244" s="84">
        <v>0.20799999999999999</v>
      </c>
      <c r="J244" s="84">
        <v>-2.1640000000000001</v>
      </c>
      <c r="K244" s="84">
        <v>-2.5710000000000002</v>
      </c>
      <c r="L244" s="84">
        <v>-1.756</v>
      </c>
      <c r="M244" s="84">
        <v>0.115</v>
      </c>
      <c r="N244" s="84">
        <v>7.5999999999999998E-2</v>
      </c>
      <c r="O244" s="84">
        <v>0.17299999999999999</v>
      </c>
      <c r="P244" s="87">
        <v>2.4599999999999999E-25</v>
      </c>
      <c r="Q244" s="84">
        <v>3.46</v>
      </c>
      <c r="R244" s="84">
        <v>7</v>
      </c>
      <c r="S244" s="85">
        <v>0.839379235</v>
      </c>
      <c r="T244" s="84">
        <v>0.01</v>
      </c>
      <c r="U244" s="84">
        <v>0.01</v>
      </c>
      <c r="V244" s="84">
        <v>0.13</v>
      </c>
      <c r="W244" s="87">
        <v>5.5000000000000003E-4</v>
      </c>
      <c r="X244" s="84">
        <v>2.61248E-4</v>
      </c>
      <c r="Y244" s="84" t="b">
        <v>1</v>
      </c>
      <c r="Z244" s="84">
        <v>1.15238E-4</v>
      </c>
      <c r="AA244" s="84" t="s">
        <v>426</v>
      </c>
    </row>
    <row r="245" spans="1:27" x14ac:dyDescent="0.2">
      <c r="A245" s="84"/>
      <c r="B245" s="84"/>
      <c r="C245" s="84"/>
      <c r="D245" s="84"/>
      <c r="E245" s="84"/>
      <c r="F245" s="84"/>
      <c r="G245" s="84" t="s">
        <v>201</v>
      </c>
      <c r="H245" s="84">
        <v>8</v>
      </c>
      <c r="I245" s="84">
        <v>0.442</v>
      </c>
      <c r="J245" s="84">
        <v>-1.4830000000000001</v>
      </c>
      <c r="K245" s="84">
        <v>-2.3490000000000002</v>
      </c>
      <c r="L245" s="84">
        <v>-0.61699999999999999</v>
      </c>
      <c r="M245" s="84">
        <v>0.22700000000000001</v>
      </c>
      <c r="N245" s="84">
        <v>9.6000000000000002E-2</v>
      </c>
      <c r="O245" s="84">
        <v>0.53900000000000003</v>
      </c>
      <c r="P245" s="84">
        <v>0.02</v>
      </c>
      <c r="Q245" s="84">
        <v>0.41</v>
      </c>
      <c r="R245" s="84">
        <v>6</v>
      </c>
      <c r="S245" s="85">
        <v>0.99877377099999998</v>
      </c>
      <c r="T245" s="84">
        <v>0.01</v>
      </c>
      <c r="U245" s="84">
        <v>0.01</v>
      </c>
      <c r="V245" s="84">
        <v>0.13</v>
      </c>
      <c r="W245" s="87">
        <v>5.5000000000000003E-4</v>
      </c>
      <c r="X245" s="84">
        <v>2.61248E-4</v>
      </c>
      <c r="Y245" s="84" t="b">
        <v>1</v>
      </c>
      <c r="Z245" s="84">
        <v>1.15238E-4</v>
      </c>
      <c r="AA245" s="84"/>
    </row>
    <row r="246" spans="1:27" x14ac:dyDescent="0.2">
      <c r="A246" s="84"/>
      <c r="B246" s="84"/>
      <c r="C246" s="84"/>
      <c r="D246" s="84"/>
      <c r="E246" s="84"/>
      <c r="F246" s="84"/>
      <c r="G246" s="84" t="s">
        <v>216</v>
      </c>
      <c r="H246" s="84">
        <v>8</v>
      </c>
      <c r="I246" s="84">
        <v>0.38300000000000001</v>
      </c>
      <c r="J246" s="84">
        <v>-2.0249999999999999</v>
      </c>
      <c r="K246" s="84">
        <v>-2.7749999999999999</v>
      </c>
      <c r="L246" s="84">
        <v>-1.2749999999999999</v>
      </c>
      <c r="M246" s="84">
        <v>0.13200000000000001</v>
      </c>
      <c r="N246" s="84">
        <v>6.2E-2</v>
      </c>
      <c r="O246" s="84">
        <v>0.28000000000000003</v>
      </c>
      <c r="P246" s="84">
        <v>1.1000000000000001E-3</v>
      </c>
      <c r="Q246" s="84" t="s">
        <v>16</v>
      </c>
      <c r="R246" s="84" t="s">
        <v>16</v>
      </c>
      <c r="S246" s="85" t="s">
        <v>16</v>
      </c>
      <c r="T246" s="84">
        <v>0.01</v>
      </c>
      <c r="U246" s="84">
        <v>0.01</v>
      </c>
      <c r="V246" s="84">
        <v>0.13</v>
      </c>
      <c r="W246" s="87">
        <v>5.5000000000000003E-4</v>
      </c>
      <c r="X246" s="84">
        <v>2.61248E-4</v>
      </c>
      <c r="Y246" s="84" t="b">
        <v>1</v>
      </c>
      <c r="Z246" s="84">
        <v>1.15238E-4</v>
      </c>
      <c r="AA246" s="84"/>
    </row>
    <row r="247" spans="1:27" x14ac:dyDescent="0.2">
      <c r="A247" s="84"/>
      <c r="B247" s="84"/>
      <c r="C247" s="84"/>
      <c r="D247" s="84"/>
      <c r="E247" s="84"/>
      <c r="F247" s="84"/>
      <c r="G247" s="84" t="s">
        <v>203</v>
      </c>
      <c r="H247" s="84">
        <v>8</v>
      </c>
      <c r="I247" s="84">
        <v>0.28599999999999998</v>
      </c>
      <c r="J247" s="84">
        <v>-2.0459999999999998</v>
      </c>
      <c r="K247" s="84">
        <v>-2.6059999999999999</v>
      </c>
      <c r="L247" s="84">
        <v>-1.4850000000000001</v>
      </c>
      <c r="M247" s="84">
        <v>0.129</v>
      </c>
      <c r="N247" s="84">
        <v>7.3999999999999996E-2</v>
      </c>
      <c r="O247" s="84">
        <v>0.22700000000000001</v>
      </c>
      <c r="P247" s="87">
        <v>8.5699999999999998E-13</v>
      </c>
      <c r="Q247" s="84" t="s">
        <v>16</v>
      </c>
      <c r="R247" s="84" t="s">
        <v>16</v>
      </c>
      <c r="S247" s="85" t="s">
        <v>16</v>
      </c>
      <c r="T247" s="84">
        <v>0.01</v>
      </c>
      <c r="U247" s="84">
        <v>0.01</v>
      </c>
      <c r="V247" s="84">
        <v>0.13</v>
      </c>
      <c r="W247" s="87">
        <v>5.5000000000000003E-4</v>
      </c>
      <c r="X247" s="84">
        <v>2.61248E-4</v>
      </c>
      <c r="Y247" s="84" t="b">
        <v>1</v>
      </c>
      <c r="Z247" s="84">
        <v>1.15238E-4</v>
      </c>
      <c r="AA247" s="84"/>
    </row>
    <row r="248" spans="1:27" x14ac:dyDescent="0.2">
      <c r="A248" s="84"/>
      <c r="B248" s="84"/>
      <c r="C248" s="84"/>
      <c r="D248" s="84"/>
      <c r="E248" s="84"/>
      <c r="F248" s="84"/>
      <c r="G248" s="84" t="s">
        <v>223</v>
      </c>
      <c r="H248" s="84">
        <v>8</v>
      </c>
      <c r="I248" s="84">
        <v>0.32700000000000001</v>
      </c>
      <c r="J248" s="84">
        <v>-2.0249999999999999</v>
      </c>
      <c r="K248" s="84">
        <v>-2.6659999999999999</v>
      </c>
      <c r="L248" s="84">
        <v>-1.385</v>
      </c>
      <c r="M248" s="84">
        <v>0.13200000000000001</v>
      </c>
      <c r="N248" s="84">
        <v>7.0000000000000007E-2</v>
      </c>
      <c r="O248" s="84">
        <v>0.25</v>
      </c>
      <c r="P248" s="84">
        <v>4.4700000000000002E-4</v>
      </c>
      <c r="Q248" s="84" t="s">
        <v>16</v>
      </c>
      <c r="R248" s="84" t="s">
        <v>16</v>
      </c>
      <c r="S248" s="85" t="s">
        <v>16</v>
      </c>
      <c r="T248" s="84">
        <v>0.01</v>
      </c>
      <c r="U248" s="84">
        <v>0.01</v>
      </c>
      <c r="V248" s="84">
        <v>0.13</v>
      </c>
      <c r="W248" s="87">
        <v>5.5000000000000003E-4</v>
      </c>
      <c r="X248" s="84">
        <v>2.61248E-4</v>
      </c>
      <c r="Y248" s="84" t="b">
        <v>1</v>
      </c>
      <c r="Z248" s="84">
        <v>1.15238E-4</v>
      </c>
      <c r="AA248" s="84"/>
    </row>
    <row r="249" spans="1:27" x14ac:dyDescent="0.2">
      <c r="A249" s="84" t="s">
        <v>401</v>
      </c>
      <c r="B249" s="84" t="s">
        <v>535</v>
      </c>
      <c r="C249" s="84" t="s">
        <v>392</v>
      </c>
      <c r="D249" s="84" t="s">
        <v>541</v>
      </c>
      <c r="E249" s="84" t="s">
        <v>340</v>
      </c>
      <c r="F249" s="84" t="s">
        <v>476</v>
      </c>
      <c r="G249" s="84" t="s">
        <v>200</v>
      </c>
      <c r="H249" s="84">
        <v>6</v>
      </c>
      <c r="I249" s="84">
        <v>0.11600000000000001</v>
      </c>
      <c r="J249" s="84">
        <v>-0.91400000000000003</v>
      </c>
      <c r="K249" s="84">
        <v>-1.1419999999999999</v>
      </c>
      <c r="L249" s="84">
        <v>-0.68600000000000005</v>
      </c>
      <c r="M249" s="84">
        <v>0.40100000000000002</v>
      </c>
      <c r="N249" s="84">
        <v>0.31900000000000001</v>
      </c>
      <c r="O249" s="84">
        <v>0.503</v>
      </c>
      <c r="P249" s="87">
        <v>3.7600000000000004E-15</v>
      </c>
      <c r="Q249" s="84">
        <v>0.63</v>
      </c>
      <c r="R249" s="84">
        <v>5</v>
      </c>
      <c r="S249" s="85">
        <v>0.98643902800000005</v>
      </c>
      <c r="T249" s="84">
        <v>0</v>
      </c>
      <c r="U249" s="84">
        <v>0.01</v>
      </c>
      <c r="V249" s="84">
        <v>0.78</v>
      </c>
      <c r="W249" s="87">
        <v>1.5399999999999999E-3</v>
      </c>
      <c r="X249" s="84">
        <v>1.46148E-4</v>
      </c>
      <c r="Y249" s="84" t="b">
        <v>1</v>
      </c>
      <c r="Z249" s="87">
        <v>4.3599999999999997E-36</v>
      </c>
      <c r="AA249" s="84" t="s">
        <v>425</v>
      </c>
    </row>
    <row r="250" spans="1:27" x14ac:dyDescent="0.2">
      <c r="A250" s="84"/>
      <c r="B250" s="84"/>
      <c r="C250" s="84"/>
      <c r="D250" s="84"/>
      <c r="E250" s="84"/>
      <c r="F250" s="84"/>
      <c r="G250" s="84" t="s">
        <v>201</v>
      </c>
      <c r="H250" s="84">
        <v>6</v>
      </c>
      <c r="I250" s="84">
        <v>0.312</v>
      </c>
      <c r="J250" s="84">
        <v>-0.999</v>
      </c>
      <c r="K250" s="84">
        <v>-1.61</v>
      </c>
      <c r="L250" s="84">
        <v>-0.38800000000000001</v>
      </c>
      <c r="M250" s="84">
        <v>0.36799999999999999</v>
      </c>
      <c r="N250" s="84">
        <v>0.2</v>
      </c>
      <c r="O250" s="84">
        <v>0.67900000000000005</v>
      </c>
      <c r="P250" s="84">
        <v>0.03</v>
      </c>
      <c r="Q250" s="84">
        <v>0.55000000000000004</v>
      </c>
      <c r="R250" s="84">
        <v>4</v>
      </c>
      <c r="S250" s="85">
        <v>0.96875369</v>
      </c>
      <c r="T250" s="84">
        <v>0</v>
      </c>
      <c r="U250" s="84">
        <v>0.01</v>
      </c>
      <c r="V250" s="84">
        <v>0.78</v>
      </c>
      <c r="W250" s="87">
        <v>1.5399999999999999E-3</v>
      </c>
      <c r="X250" s="84">
        <v>1.46148E-4</v>
      </c>
      <c r="Y250" s="84" t="b">
        <v>1</v>
      </c>
      <c r="Z250" s="87">
        <v>4.3599999999999997E-36</v>
      </c>
      <c r="AA250" s="84"/>
    </row>
    <row r="251" spans="1:27" x14ac:dyDescent="0.2">
      <c r="A251" s="84"/>
      <c r="B251" s="84"/>
      <c r="C251" s="84"/>
      <c r="D251" s="84"/>
      <c r="E251" s="84"/>
      <c r="F251" s="84"/>
      <c r="G251" s="84" t="s">
        <v>216</v>
      </c>
      <c r="H251" s="84">
        <v>6</v>
      </c>
      <c r="I251" s="84">
        <v>0.188</v>
      </c>
      <c r="J251" s="84">
        <v>-0.85199999999999998</v>
      </c>
      <c r="K251" s="84">
        <v>-1.2210000000000001</v>
      </c>
      <c r="L251" s="84">
        <v>-0.48299999999999998</v>
      </c>
      <c r="M251" s="84">
        <v>0.42599999999999999</v>
      </c>
      <c r="N251" s="84">
        <v>0.29499999999999998</v>
      </c>
      <c r="O251" s="84">
        <v>0.61699999999999999</v>
      </c>
      <c r="P251" s="84">
        <v>6.1999999999999998E-3</v>
      </c>
      <c r="Q251" s="84" t="s">
        <v>16</v>
      </c>
      <c r="R251" s="84" t="s">
        <v>16</v>
      </c>
      <c r="S251" s="85" t="s">
        <v>16</v>
      </c>
      <c r="T251" s="84">
        <v>0</v>
      </c>
      <c r="U251" s="84">
        <v>0.01</v>
      </c>
      <c r="V251" s="84">
        <v>0.78</v>
      </c>
      <c r="W251" s="87">
        <v>1.5399999999999999E-3</v>
      </c>
      <c r="X251" s="84">
        <v>1.46148E-4</v>
      </c>
      <c r="Y251" s="84" t="b">
        <v>1</v>
      </c>
      <c r="Z251" s="87">
        <v>4.3599999999999997E-36</v>
      </c>
      <c r="AA251" s="84"/>
    </row>
    <row r="252" spans="1:27" x14ac:dyDescent="0.2">
      <c r="A252" s="84"/>
      <c r="B252" s="84"/>
      <c r="C252" s="84"/>
      <c r="D252" s="84"/>
      <c r="E252" s="84"/>
      <c r="F252" s="84"/>
      <c r="G252" s="84" t="s">
        <v>203</v>
      </c>
      <c r="H252" s="84">
        <v>6</v>
      </c>
      <c r="I252" s="84">
        <v>0.14799999999999999</v>
      </c>
      <c r="J252" s="84">
        <v>-0.91100000000000003</v>
      </c>
      <c r="K252" s="84">
        <v>-1.2010000000000001</v>
      </c>
      <c r="L252" s="84">
        <v>-0.622</v>
      </c>
      <c r="M252" s="84">
        <v>0.40200000000000002</v>
      </c>
      <c r="N252" s="84">
        <v>0.30099999999999999</v>
      </c>
      <c r="O252" s="84">
        <v>0.53700000000000003</v>
      </c>
      <c r="P252" s="87">
        <v>6.5600000000000001E-10</v>
      </c>
      <c r="Q252" s="84" t="s">
        <v>16</v>
      </c>
      <c r="R252" s="84" t="s">
        <v>16</v>
      </c>
      <c r="S252" s="85" t="s">
        <v>16</v>
      </c>
      <c r="T252" s="84">
        <v>0</v>
      </c>
      <c r="U252" s="84">
        <v>0.01</v>
      </c>
      <c r="V252" s="84">
        <v>0.78</v>
      </c>
      <c r="W252" s="87">
        <v>1.5399999999999999E-3</v>
      </c>
      <c r="X252" s="84">
        <v>1.46148E-4</v>
      </c>
      <c r="Y252" s="84" t="b">
        <v>1</v>
      </c>
      <c r="Z252" s="87">
        <v>4.3599999999999997E-36</v>
      </c>
      <c r="AA252" s="84"/>
    </row>
    <row r="253" spans="1:27" x14ac:dyDescent="0.2">
      <c r="A253" s="84"/>
      <c r="B253" s="84"/>
      <c r="C253" s="84"/>
      <c r="D253" s="84"/>
      <c r="E253" s="84"/>
      <c r="F253" s="84"/>
      <c r="G253" s="84" t="s">
        <v>223</v>
      </c>
      <c r="H253" s="84">
        <v>6</v>
      </c>
      <c r="I253" s="84">
        <v>0.17399999999999999</v>
      </c>
      <c r="J253" s="84">
        <v>-0.89600000000000002</v>
      </c>
      <c r="K253" s="84">
        <v>-1.236</v>
      </c>
      <c r="L253" s="84">
        <v>-0.55600000000000005</v>
      </c>
      <c r="M253" s="84">
        <v>0.40799999999999997</v>
      </c>
      <c r="N253" s="84">
        <v>0.28999999999999998</v>
      </c>
      <c r="O253" s="84">
        <v>0.57399999999999995</v>
      </c>
      <c r="P253" s="84">
        <v>3.5999999999999999E-3</v>
      </c>
      <c r="Q253" s="84" t="s">
        <v>16</v>
      </c>
      <c r="R253" s="84" t="s">
        <v>16</v>
      </c>
      <c r="S253" s="85" t="s">
        <v>16</v>
      </c>
      <c r="T253" s="84">
        <v>0</v>
      </c>
      <c r="U253" s="84">
        <v>0.01</v>
      </c>
      <c r="V253" s="84">
        <v>0.78</v>
      </c>
      <c r="W253" s="87">
        <v>1.5399999999999999E-3</v>
      </c>
      <c r="X253" s="84">
        <v>1.46148E-4</v>
      </c>
      <c r="Y253" s="84" t="b">
        <v>1</v>
      </c>
      <c r="Z253" s="87">
        <v>4.3599999999999997E-36</v>
      </c>
      <c r="AA253" s="84"/>
    </row>
    <row r="254" spans="1:27" x14ac:dyDescent="0.2">
      <c r="A254" s="84" t="s">
        <v>401</v>
      </c>
      <c r="B254" s="84" t="s">
        <v>535</v>
      </c>
      <c r="C254" s="84" t="s">
        <v>397</v>
      </c>
      <c r="D254" s="84" t="s">
        <v>542</v>
      </c>
      <c r="E254" s="84" t="s">
        <v>340</v>
      </c>
      <c r="F254" s="84" t="s">
        <v>476</v>
      </c>
      <c r="G254" s="84" t="s">
        <v>200</v>
      </c>
      <c r="H254" s="84">
        <v>10</v>
      </c>
      <c r="I254" s="84">
        <v>0.252</v>
      </c>
      <c r="J254" s="84">
        <v>-0.47299999999999998</v>
      </c>
      <c r="K254" s="84">
        <v>-0.96599999999999997</v>
      </c>
      <c r="L254" s="84">
        <v>0.02</v>
      </c>
      <c r="M254" s="84">
        <v>0.623</v>
      </c>
      <c r="N254" s="84">
        <v>0.38</v>
      </c>
      <c r="O254" s="84">
        <v>1.02</v>
      </c>
      <c r="P254" s="84">
        <v>0.06</v>
      </c>
      <c r="Q254" s="84">
        <v>32.380000000000003</v>
      </c>
      <c r="R254" s="84">
        <v>9</v>
      </c>
      <c r="S254" s="85">
        <v>1.70858E-4</v>
      </c>
      <c r="T254" s="84">
        <v>0.02</v>
      </c>
      <c r="U254" s="84">
        <v>0.02</v>
      </c>
      <c r="V254" s="84">
        <v>0.4</v>
      </c>
      <c r="W254" s="87">
        <v>1.6999999999999999E-3</v>
      </c>
      <c r="X254" s="84">
        <v>1.05624E-4</v>
      </c>
      <c r="Y254" s="84" t="b">
        <v>1</v>
      </c>
      <c r="Z254" s="87">
        <v>3.1200000000000001E-41</v>
      </c>
      <c r="AA254" s="84" t="s">
        <v>428</v>
      </c>
    </row>
    <row r="255" spans="1:27" x14ac:dyDescent="0.2">
      <c r="A255" s="84"/>
      <c r="B255" s="84"/>
      <c r="C255" s="84"/>
      <c r="D255" s="84"/>
      <c r="E255" s="84"/>
      <c r="F255" s="84"/>
      <c r="G255" s="84" t="s">
        <v>201</v>
      </c>
      <c r="H255" s="84">
        <v>10</v>
      </c>
      <c r="I255" s="84">
        <v>0.80600000000000005</v>
      </c>
      <c r="J255" s="84">
        <v>0.20200000000000001</v>
      </c>
      <c r="K255" s="84">
        <v>-1.377</v>
      </c>
      <c r="L255" s="84">
        <v>1.782</v>
      </c>
      <c r="M255" s="84">
        <v>1.224</v>
      </c>
      <c r="N255" s="84">
        <v>0.252</v>
      </c>
      <c r="O255" s="84">
        <v>5.9429999999999996</v>
      </c>
      <c r="P255" s="84">
        <v>0.81</v>
      </c>
      <c r="Q255" s="84">
        <v>29.5</v>
      </c>
      <c r="R255" s="84">
        <v>8</v>
      </c>
      <c r="S255" s="85">
        <v>2.5860500000000002E-4</v>
      </c>
      <c r="T255" s="84">
        <v>0.02</v>
      </c>
      <c r="U255" s="84">
        <v>0.02</v>
      </c>
      <c r="V255" s="84">
        <v>0.4</v>
      </c>
      <c r="W255" s="87">
        <v>1.6999999999999999E-3</v>
      </c>
      <c r="X255" s="84">
        <v>1.05624E-4</v>
      </c>
      <c r="Y255" s="84" t="b">
        <v>1</v>
      </c>
      <c r="Z255" s="87">
        <v>3.1200000000000001E-41</v>
      </c>
      <c r="AA255" s="84"/>
    </row>
    <row r="256" spans="1:27" x14ac:dyDescent="0.2">
      <c r="A256" s="84"/>
      <c r="B256" s="84"/>
      <c r="C256" s="84"/>
      <c r="D256" s="84"/>
      <c r="E256" s="84"/>
      <c r="F256" s="84"/>
      <c r="G256" s="84" t="s">
        <v>216</v>
      </c>
      <c r="H256" s="84">
        <v>10</v>
      </c>
      <c r="I256" s="84">
        <v>0.46899999999999997</v>
      </c>
      <c r="J256" s="84">
        <v>-0.59399999999999997</v>
      </c>
      <c r="K256" s="84">
        <v>-1.514</v>
      </c>
      <c r="L256" s="84">
        <v>0.32600000000000001</v>
      </c>
      <c r="M256" s="84">
        <v>0.55200000000000005</v>
      </c>
      <c r="N256" s="84">
        <v>0.22</v>
      </c>
      <c r="O256" s="84">
        <v>1.3859999999999999</v>
      </c>
      <c r="P256" s="84">
        <v>0.24</v>
      </c>
      <c r="Q256" s="84" t="s">
        <v>16</v>
      </c>
      <c r="R256" s="84" t="s">
        <v>16</v>
      </c>
      <c r="S256" s="85" t="s">
        <v>16</v>
      </c>
      <c r="T256" s="84">
        <v>0.02</v>
      </c>
      <c r="U256" s="84">
        <v>0.02</v>
      </c>
      <c r="V256" s="84">
        <v>0.4</v>
      </c>
      <c r="W256" s="87">
        <v>1.6999999999999999E-3</v>
      </c>
      <c r="X256" s="84">
        <v>1.05624E-4</v>
      </c>
      <c r="Y256" s="84" t="b">
        <v>1</v>
      </c>
      <c r="Z256" s="87">
        <v>3.1200000000000001E-41</v>
      </c>
      <c r="AA256" s="84"/>
    </row>
    <row r="257" spans="1:27" x14ac:dyDescent="0.2">
      <c r="A257" s="84"/>
      <c r="B257" s="84"/>
      <c r="C257" s="84"/>
      <c r="D257" s="84"/>
      <c r="E257" s="84"/>
      <c r="F257" s="84"/>
      <c r="G257" s="84" t="s">
        <v>203</v>
      </c>
      <c r="H257" s="84">
        <v>10</v>
      </c>
      <c r="I257" s="84">
        <v>0.22600000000000001</v>
      </c>
      <c r="J257" s="84">
        <v>-0.51800000000000002</v>
      </c>
      <c r="K257" s="84">
        <v>-0.96</v>
      </c>
      <c r="L257" s="84">
        <v>-7.5999999999999998E-2</v>
      </c>
      <c r="M257" s="84">
        <v>0.59599999999999997</v>
      </c>
      <c r="N257" s="84">
        <v>0.38300000000000001</v>
      </c>
      <c r="O257" s="84">
        <v>0.92700000000000005</v>
      </c>
      <c r="P257" s="84">
        <v>0.02</v>
      </c>
      <c r="Q257" s="84" t="s">
        <v>16</v>
      </c>
      <c r="R257" s="84" t="s">
        <v>16</v>
      </c>
      <c r="S257" s="85" t="s">
        <v>16</v>
      </c>
      <c r="T257" s="84">
        <v>0.02</v>
      </c>
      <c r="U257" s="84">
        <v>0.02</v>
      </c>
      <c r="V257" s="84">
        <v>0.4</v>
      </c>
      <c r="W257" s="87">
        <v>1.6999999999999999E-3</v>
      </c>
      <c r="X257" s="84">
        <v>1.05624E-4</v>
      </c>
      <c r="Y257" s="84" t="b">
        <v>1</v>
      </c>
      <c r="Z257" s="87">
        <v>3.1200000000000001E-41</v>
      </c>
      <c r="AA257" s="84"/>
    </row>
    <row r="258" spans="1:27" x14ac:dyDescent="0.2">
      <c r="A258" s="84"/>
      <c r="B258" s="84"/>
      <c r="C258" s="84"/>
      <c r="D258" s="84"/>
      <c r="E258" s="84"/>
      <c r="F258" s="84"/>
      <c r="G258" s="84" t="s">
        <v>223</v>
      </c>
      <c r="H258" s="84">
        <v>10</v>
      </c>
      <c r="I258" s="84">
        <v>0.41199999999999998</v>
      </c>
      <c r="J258" s="84">
        <v>-0.76900000000000002</v>
      </c>
      <c r="K258" s="84">
        <v>-1.5760000000000001</v>
      </c>
      <c r="L258" s="84">
        <v>3.9E-2</v>
      </c>
      <c r="M258" s="84">
        <v>0.46400000000000002</v>
      </c>
      <c r="N258" s="84">
        <v>0.20699999999999999</v>
      </c>
      <c r="O258" s="84">
        <v>1.04</v>
      </c>
      <c r="P258" s="84">
        <v>0.09</v>
      </c>
      <c r="Q258" s="84" t="s">
        <v>16</v>
      </c>
      <c r="R258" s="84" t="s">
        <v>16</v>
      </c>
      <c r="S258" s="85" t="s">
        <v>16</v>
      </c>
      <c r="T258" s="84">
        <v>0.02</v>
      </c>
      <c r="U258" s="84">
        <v>0.02</v>
      </c>
      <c r="V258" s="84">
        <v>0.4</v>
      </c>
      <c r="W258" s="87">
        <v>1.6999999999999999E-3</v>
      </c>
      <c r="X258" s="84">
        <v>1.05624E-4</v>
      </c>
      <c r="Y258" s="84" t="b">
        <v>1</v>
      </c>
      <c r="Z258" s="87">
        <v>3.1200000000000001E-41</v>
      </c>
      <c r="AA258" s="84"/>
    </row>
    <row r="259" spans="1:27" x14ac:dyDescent="0.2">
      <c r="A259" s="84" t="s">
        <v>401</v>
      </c>
      <c r="B259" s="84" t="s">
        <v>535</v>
      </c>
      <c r="C259" s="84" t="s">
        <v>397</v>
      </c>
      <c r="D259" s="84" t="s">
        <v>543</v>
      </c>
      <c r="E259" s="84" t="s">
        <v>33</v>
      </c>
      <c r="F259" s="84" t="s">
        <v>476</v>
      </c>
      <c r="G259" s="84" t="s">
        <v>200</v>
      </c>
      <c r="H259" s="84">
        <v>3</v>
      </c>
      <c r="I259" s="84">
        <v>0.94799999999999995</v>
      </c>
      <c r="J259" s="84">
        <v>0.158</v>
      </c>
      <c r="K259" s="84">
        <v>-1.7010000000000001</v>
      </c>
      <c r="L259" s="84">
        <v>2.0169999999999999</v>
      </c>
      <c r="M259" s="84">
        <v>1.171</v>
      </c>
      <c r="N259" s="84">
        <v>0.182</v>
      </c>
      <c r="O259" s="84">
        <v>7.5129999999999999</v>
      </c>
      <c r="P259" s="84">
        <v>0.87</v>
      </c>
      <c r="Q259" s="84">
        <v>24.34</v>
      </c>
      <c r="R259" s="84">
        <v>2</v>
      </c>
      <c r="S259" s="85">
        <v>5.1699999999999996E-6</v>
      </c>
      <c r="T259" s="84">
        <v>7.0000000000000007E-2</v>
      </c>
      <c r="U259" s="84">
        <v>0.09</v>
      </c>
      <c r="V259" s="84">
        <v>0.55000000000000004</v>
      </c>
      <c r="W259" s="87">
        <v>5.4699999999999996E-4</v>
      </c>
      <c r="X259" s="87">
        <v>5.7800000000000002E-5</v>
      </c>
      <c r="Y259" s="84" t="b">
        <v>1</v>
      </c>
      <c r="Z259" s="87">
        <v>5.4699999999999999E-12</v>
      </c>
      <c r="AA259" s="84" t="s">
        <v>427</v>
      </c>
    </row>
    <row r="260" spans="1:27" x14ac:dyDescent="0.2">
      <c r="A260" s="84"/>
      <c r="B260" s="84"/>
      <c r="C260" s="84"/>
      <c r="D260" s="84"/>
      <c r="E260" s="84"/>
      <c r="F260" s="84"/>
      <c r="G260" s="84" t="s">
        <v>201</v>
      </c>
      <c r="H260" s="84">
        <v>3</v>
      </c>
      <c r="I260" s="84">
        <v>3.879</v>
      </c>
      <c r="J260" s="84">
        <v>3.3050000000000002</v>
      </c>
      <c r="K260" s="84">
        <v>-4.2969999999999997</v>
      </c>
      <c r="L260" s="84">
        <v>10.907</v>
      </c>
      <c r="M260" s="84">
        <v>27.248999999999999</v>
      </c>
      <c r="N260" s="84">
        <v>1.4E-2</v>
      </c>
      <c r="O260" s="84">
        <v>54561.483999999997</v>
      </c>
      <c r="P260" s="84">
        <v>0.55000000000000004</v>
      </c>
      <c r="Q260" s="84">
        <v>14.25</v>
      </c>
      <c r="R260" s="84">
        <v>1</v>
      </c>
      <c r="S260" s="85">
        <v>1.5987099999999999E-4</v>
      </c>
      <c r="T260" s="84">
        <v>7.0000000000000007E-2</v>
      </c>
      <c r="U260" s="84">
        <v>0.09</v>
      </c>
      <c r="V260" s="84">
        <v>0.55000000000000004</v>
      </c>
      <c r="W260" s="87">
        <v>5.4699999999999996E-4</v>
      </c>
      <c r="X260" s="87">
        <v>5.7800000000000002E-5</v>
      </c>
      <c r="Y260" s="84" t="b">
        <v>1</v>
      </c>
      <c r="Z260" s="87">
        <v>5.4699999999999999E-12</v>
      </c>
      <c r="AA260" s="84"/>
    </row>
    <row r="261" spans="1:27" x14ac:dyDescent="0.2">
      <c r="A261" s="84"/>
      <c r="B261" s="84"/>
      <c r="C261" s="84"/>
      <c r="D261" s="84"/>
      <c r="E261" s="84"/>
      <c r="F261" s="84"/>
      <c r="G261" s="84" t="s">
        <v>216</v>
      </c>
      <c r="H261" s="84">
        <v>3</v>
      </c>
      <c r="I261" s="84">
        <v>0.56299999999999994</v>
      </c>
      <c r="J261" s="84">
        <v>-0.67</v>
      </c>
      <c r="K261" s="84">
        <v>-1.774</v>
      </c>
      <c r="L261" s="84">
        <v>0.433</v>
      </c>
      <c r="M261" s="84">
        <v>0.51200000000000001</v>
      </c>
      <c r="N261" s="84">
        <v>0.17</v>
      </c>
      <c r="O261" s="84">
        <v>1.542</v>
      </c>
      <c r="P261" s="84">
        <v>0.36</v>
      </c>
      <c r="Q261" s="84" t="s">
        <v>16</v>
      </c>
      <c r="R261" s="84" t="s">
        <v>16</v>
      </c>
      <c r="S261" s="85" t="s">
        <v>16</v>
      </c>
      <c r="T261" s="84">
        <v>7.0000000000000007E-2</v>
      </c>
      <c r="U261" s="84">
        <v>0.09</v>
      </c>
      <c r="V261" s="84">
        <v>0.55000000000000004</v>
      </c>
      <c r="W261" s="87">
        <v>5.4699999999999996E-4</v>
      </c>
      <c r="X261" s="87">
        <v>5.7800000000000002E-5</v>
      </c>
      <c r="Y261" s="84" t="b">
        <v>1</v>
      </c>
      <c r="Z261" s="87">
        <v>5.4699999999999999E-12</v>
      </c>
      <c r="AA261" s="84"/>
    </row>
    <row r="262" spans="1:27" x14ac:dyDescent="0.2">
      <c r="A262" s="84"/>
      <c r="B262" s="84"/>
      <c r="C262" s="84"/>
      <c r="D262" s="84"/>
      <c r="E262" s="84"/>
      <c r="F262" s="84"/>
      <c r="G262" s="84" t="s">
        <v>203</v>
      </c>
      <c r="H262" s="84">
        <v>3</v>
      </c>
      <c r="I262" s="84">
        <v>0.34499999999999997</v>
      </c>
      <c r="J262" s="84">
        <v>-6.2E-2</v>
      </c>
      <c r="K262" s="84">
        <v>-0.73899999999999999</v>
      </c>
      <c r="L262" s="84">
        <v>0.61599999999999999</v>
      </c>
      <c r="M262" s="84">
        <v>0.94</v>
      </c>
      <c r="N262" s="84">
        <v>0.47799999999999998</v>
      </c>
      <c r="O262" s="84">
        <v>1.851</v>
      </c>
      <c r="P262" s="84">
        <v>0.86</v>
      </c>
      <c r="Q262" s="84" t="s">
        <v>16</v>
      </c>
      <c r="R262" s="84" t="s">
        <v>16</v>
      </c>
      <c r="S262" s="85" t="s">
        <v>16</v>
      </c>
      <c r="T262" s="84">
        <v>7.0000000000000007E-2</v>
      </c>
      <c r="U262" s="84">
        <v>0.09</v>
      </c>
      <c r="V262" s="84">
        <v>0.55000000000000004</v>
      </c>
      <c r="W262" s="87">
        <v>5.4699999999999996E-4</v>
      </c>
      <c r="X262" s="87">
        <v>5.7800000000000002E-5</v>
      </c>
      <c r="Y262" s="84" t="b">
        <v>1</v>
      </c>
      <c r="Z262" s="87">
        <v>5.4699999999999999E-12</v>
      </c>
      <c r="AA262" s="84"/>
    </row>
    <row r="263" spans="1:27" x14ac:dyDescent="0.2">
      <c r="A263" s="84"/>
      <c r="B263" s="84"/>
      <c r="C263" s="84"/>
      <c r="D263" s="84"/>
      <c r="E263" s="84"/>
      <c r="F263" s="84"/>
      <c r="G263" s="84" t="s">
        <v>223</v>
      </c>
      <c r="H263" s="84">
        <v>3</v>
      </c>
      <c r="I263" s="84">
        <v>0.432</v>
      </c>
      <c r="J263" s="84">
        <v>-0.24199999999999999</v>
      </c>
      <c r="K263" s="84">
        <v>-1.0880000000000001</v>
      </c>
      <c r="L263" s="84">
        <v>0.60499999999999998</v>
      </c>
      <c r="M263" s="84">
        <v>0.78500000000000003</v>
      </c>
      <c r="N263" s="84">
        <v>0.33700000000000002</v>
      </c>
      <c r="O263" s="84">
        <v>1.831</v>
      </c>
      <c r="P263" s="84">
        <v>0.63</v>
      </c>
      <c r="Q263" s="84" t="s">
        <v>16</v>
      </c>
      <c r="R263" s="84" t="s">
        <v>16</v>
      </c>
      <c r="S263" s="85" t="s">
        <v>16</v>
      </c>
      <c r="T263" s="84">
        <v>7.0000000000000007E-2</v>
      </c>
      <c r="U263" s="84">
        <v>0.09</v>
      </c>
      <c r="V263" s="84">
        <v>0.55000000000000004</v>
      </c>
      <c r="W263" s="87">
        <v>5.4699999999999996E-4</v>
      </c>
      <c r="X263" s="87">
        <v>5.7800000000000002E-5</v>
      </c>
      <c r="Y263" s="84" t="b">
        <v>1</v>
      </c>
      <c r="Z263" s="87">
        <v>5.4699999999999999E-12</v>
      </c>
      <c r="AA263" s="84"/>
    </row>
    <row r="264" spans="1:27" x14ac:dyDescent="0.2">
      <c r="A264" s="84" t="s">
        <v>401</v>
      </c>
      <c r="B264" s="84" t="s">
        <v>167</v>
      </c>
      <c r="C264" s="84" t="s">
        <v>392</v>
      </c>
      <c r="D264" s="84" t="s">
        <v>462</v>
      </c>
      <c r="E264" s="84" t="s">
        <v>391</v>
      </c>
      <c r="F264" s="84" t="s">
        <v>476</v>
      </c>
      <c r="G264" s="84" t="s">
        <v>200</v>
      </c>
      <c r="H264" s="84">
        <v>2</v>
      </c>
      <c r="I264" s="84">
        <v>0.71599999999999997</v>
      </c>
      <c r="J264" s="84">
        <v>-3.3570000000000002</v>
      </c>
      <c r="K264" s="84">
        <v>-4.76</v>
      </c>
      <c r="L264" s="84">
        <v>-1.954</v>
      </c>
      <c r="M264" s="84">
        <v>3.5000000000000003E-2</v>
      </c>
      <c r="N264" s="84">
        <v>8.9999999999999993E-3</v>
      </c>
      <c r="O264" s="84">
        <v>0.14199999999999999</v>
      </c>
      <c r="P264" s="87">
        <v>2.74E-6</v>
      </c>
      <c r="Q264" s="84">
        <v>0</v>
      </c>
      <c r="R264" s="84">
        <v>1</v>
      </c>
      <c r="S264" s="85">
        <v>1</v>
      </c>
      <c r="T264" s="84" t="s">
        <v>16</v>
      </c>
      <c r="U264" s="84" t="s">
        <v>16</v>
      </c>
      <c r="V264" s="84" t="s">
        <v>16</v>
      </c>
      <c r="W264" s="87">
        <v>6.5199999999999999E-5</v>
      </c>
      <c r="X264" s="87">
        <v>5.1499999999999998E-5</v>
      </c>
      <c r="Y264" s="84" t="b">
        <v>1</v>
      </c>
      <c r="Z264" s="84">
        <v>0.63293162300000005</v>
      </c>
      <c r="AA264" s="84" t="s">
        <v>439</v>
      </c>
    </row>
    <row r="265" spans="1:27" x14ac:dyDescent="0.2">
      <c r="A265" s="84" t="s">
        <v>401</v>
      </c>
      <c r="B265" s="84" t="s">
        <v>167</v>
      </c>
      <c r="C265" s="84" t="s">
        <v>345</v>
      </c>
      <c r="D265" s="84" t="s">
        <v>442</v>
      </c>
      <c r="E265" s="84" t="s">
        <v>347</v>
      </c>
      <c r="F265" s="84" t="s">
        <v>476</v>
      </c>
      <c r="G265" s="84" t="s">
        <v>200</v>
      </c>
      <c r="H265" s="84">
        <v>2</v>
      </c>
      <c r="I265" s="84">
        <v>0.17299999999999999</v>
      </c>
      <c r="J265" s="84">
        <v>-5.5E-2</v>
      </c>
      <c r="K265" s="84">
        <v>-0.39500000000000002</v>
      </c>
      <c r="L265" s="84">
        <v>0.28499999999999998</v>
      </c>
      <c r="M265" s="84">
        <v>0.94599999999999995</v>
      </c>
      <c r="N265" s="84">
        <v>0.67400000000000004</v>
      </c>
      <c r="O265" s="84">
        <v>1.329</v>
      </c>
      <c r="P265" s="84">
        <v>0.75</v>
      </c>
      <c r="Q265" s="84">
        <v>15.04</v>
      </c>
      <c r="R265" s="84">
        <v>1</v>
      </c>
      <c r="S265" s="85">
        <v>1.05077E-4</v>
      </c>
      <c r="T265" s="84" t="s">
        <v>16</v>
      </c>
      <c r="U265" s="84" t="s">
        <v>16</v>
      </c>
      <c r="V265" s="84" t="s">
        <v>16</v>
      </c>
      <c r="W265" s="87">
        <v>1.95E-2</v>
      </c>
      <c r="X265" s="87">
        <v>3.8800000000000001E-5</v>
      </c>
      <c r="Y265" s="84" t="b">
        <v>1</v>
      </c>
      <c r="Z265" s="87">
        <v>4.3699999999999999E-10</v>
      </c>
      <c r="AA265" s="84" t="s">
        <v>443</v>
      </c>
    </row>
    <row r="266" spans="1:27" x14ac:dyDescent="0.2">
      <c r="A266" s="84" t="s">
        <v>401</v>
      </c>
      <c r="B266" s="84" t="s">
        <v>167</v>
      </c>
      <c r="C266" s="84" t="s">
        <v>392</v>
      </c>
      <c r="D266" s="84" t="s">
        <v>440</v>
      </c>
      <c r="E266" s="84" t="s">
        <v>340</v>
      </c>
      <c r="F266" s="84" t="s">
        <v>476</v>
      </c>
      <c r="G266" s="84" t="s">
        <v>200</v>
      </c>
      <c r="H266" s="84">
        <v>4</v>
      </c>
      <c r="I266" s="84">
        <v>0.155</v>
      </c>
      <c r="J266" s="84">
        <v>-0.90600000000000003</v>
      </c>
      <c r="K266" s="84">
        <v>-1.21</v>
      </c>
      <c r="L266" s="84">
        <v>-0.60199999999999998</v>
      </c>
      <c r="M266" s="84">
        <v>0.40400000000000003</v>
      </c>
      <c r="N266" s="84">
        <v>0.29799999999999999</v>
      </c>
      <c r="O266" s="84">
        <v>0.54700000000000004</v>
      </c>
      <c r="P266" s="87">
        <v>4.9300000000000001E-9</v>
      </c>
      <c r="Q266" s="84">
        <v>0.62</v>
      </c>
      <c r="R266" s="84">
        <v>3</v>
      </c>
      <c r="S266" s="85">
        <v>0.89120726100000003</v>
      </c>
      <c r="T266" s="84">
        <v>-0.01</v>
      </c>
      <c r="U266" s="84">
        <v>0.02</v>
      </c>
      <c r="V266" s="84">
        <v>0.77</v>
      </c>
      <c r="W266" s="87">
        <v>8.9999999999999998E-4</v>
      </c>
      <c r="X266" s="87">
        <v>8.1500000000000002E-5</v>
      </c>
      <c r="Y266" s="84" t="b">
        <v>1</v>
      </c>
      <c r="Z266" s="87">
        <v>3.7799999999999999E-22</v>
      </c>
      <c r="AA266" s="84" t="s">
        <v>441</v>
      </c>
    </row>
    <row r="267" spans="1:27" x14ac:dyDescent="0.2">
      <c r="A267" s="84"/>
      <c r="B267" s="84"/>
      <c r="C267" s="84"/>
      <c r="D267" s="84"/>
      <c r="E267" s="84"/>
      <c r="F267" s="84"/>
      <c r="G267" s="84" t="s">
        <v>201</v>
      </c>
      <c r="H267" s="84">
        <v>4</v>
      </c>
      <c r="I267" s="84">
        <v>0.55700000000000005</v>
      </c>
      <c r="J267" s="84">
        <v>-1.087</v>
      </c>
      <c r="K267" s="84">
        <v>-2.1779999999999999</v>
      </c>
      <c r="L267" s="84">
        <v>4.0000000000000001E-3</v>
      </c>
      <c r="M267" s="84">
        <v>0.33700000000000002</v>
      </c>
      <c r="N267" s="84">
        <v>0.113</v>
      </c>
      <c r="O267" s="84">
        <v>1.004</v>
      </c>
      <c r="P267" s="84">
        <v>0.19</v>
      </c>
      <c r="Q267" s="84">
        <v>0.51</v>
      </c>
      <c r="R267" s="84">
        <v>2</v>
      </c>
      <c r="S267" s="85">
        <v>0.77559283499999998</v>
      </c>
      <c r="T267" s="84">
        <v>-0.01</v>
      </c>
      <c r="U267" s="84">
        <v>0.02</v>
      </c>
      <c r="V267" s="84">
        <v>0.77</v>
      </c>
      <c r="W267" s="87">
        <v>8.9999999999999998E-4</v>
      </c>
      <c r="X267" s="87">
        <v>8.1500000000000002E-5</v>
      </c>
      <c r="Y267" s="84" t="b">
        <v>1</v>
      </c>
      <c r="Z267" s="87">
        <v>3.7799999999999999E-22</v>
      </c>
      <c r="AA267" s="84"/>
    </row>
    <row r="268" spans="1:27" x14ac:dyDescent="0.2">
      <c r="A268" s="84"/>
      <c r="B268" s="84"/>
      <c r="C268" s="84"/>
      <c r="D268" s="84"/>
      <c r="E268" s="84"/>
      <c r="F268" s="84"/>
      <c r="G268" s="84" t="s">
        <v>216</v>
      </c>
      <c r="H268" s="84">
        <v>4</v>
      </c>
      <c r="I268" s="84">
        <v>0.24299999999999999</v>
      </c>
      <c r="J268" s="84">
        <v>-0.78800000000000003</v>
      </c>
      <c r="K268" s="84">
        <v>-1.264</v>
      </c>
      <c r="L268" s="84">
        <v>-0.312</v>
      </c>
      <c r="M268" s="84">
        <v>0.45500000000000002</v>
      </c>
      <c r="N268" s="84">
        <v>0.28299999999999997</v>
      </c>
      <c r="O268" s="84">
        <v>0.73199999999999998</v>
      </c>
      <c r="P268" s="84">
        <v>0.05</v>
      </c>
      <c r="Q268" s="84" t="s">
        <v>16</v>
      </c>
      <c r="R268" s="84" t="s">
        <v>16</v>
      </c>
      <c r="S268" s="85" t="s">
        <v>16</v>
      </c>
      <c r="T268" s="84">
        <v>-0.01</v>
      </c>
      <c r="U268" s="84">
        <v>0.02</v>
      </c>
      <c r="V268" s="84">
        <v>0.77</v>
      </c>
      <c r="W268" s="87">
        <v>8.9999999999999998E-4</v>
      </c>
      <c r="X268" s="87">
        <v>8.1500000000000002E-5</v>
      </c>
      <c r="Y268" s="84" t="b">
        <v>1</v>
      </c>
      <c r="Z268" s="87">
        <v>3.7799999999999999E-22</v>
      </c>
      <c r="AA268" s="84"/>
    </row>
    <row r="269" spans="1:27" x14ac:dyDescent="0.2">
      <c r="A269" s="84"/>
      <c r="B269" s="84"/>
      <c r="C269" s="84"/>
      <c r="D269" s="84"/>
      <c r="E269" s="84"/>
      <c r="F269" s="84"/>
      <c r="G269" s="84" t="s">
        <v>203</v>
      </c>
      <c r="H269" s="84">
        <v>4</v>
      </c>
      <c r="I269" s="84">
        <v>0.189</v>
      </c>
      <c r="J269" s="84">
        <v>-0.875</v>
      </c>
      <c r="K269" s="84">
        <v>-1.2450000000000001</v>
      </c>
      <c r="L269" s="84">
        <v>-0.505</v>
      </c>
      <c r="M269" s="84">
        <v>0.41699999999999998</v>
      </c>
      <c r="N269" s="84">
        <v>0.28799999999999998</v>
      </c>
      <c r="O269" s="84">
        <v>0.60399999999999998</v>
      </c>
      <c r="P269" s="87">
        <v>3.5700000000000001E-6</v>
      </c>
      <c r="Q269" s="84" t="s">
        <v>16</v>
      </c>
      <c r="R269" s="84" t="s">
        <v>16</v>
      </c>
      <c r="S269" s="85" t="s">
        <v>16</v>
      </c>
      <c r="T269" s="84">
        <v>-0.01</v>
      </c>
      <c r="U269" s="84">
        <v>0.02</v>
      </c>
      <c r="V269" s="84">
        <v>0.77</v>
      </c>
      <c r="W269" s="87">
        <v>8.9999999999999998E-4</v>
      </c>
      <c r="X269" s="87">
        <v>8.1500000000000002E-5</v>
      </c>
      <c r="Y269" s="84" t="b">
        <v>1</v>
      </c>
      <c r="Z269" s="87">
        <v>3.7799999999999999E-22</v>
      </c>
      <c r="AA269" s="84"/>
    </row>
    <row r="270" spans="1:27" x14ac:dyDescent="0.2">
      <c r="A270" s="84"/>
      <c r="B270" s="84"/>
      <c r="C270" s="84"/>
      <c r="D270" s="84"/>
      <c r="E270" s="84"/>
      <c r="F270" s="84"/>
      <c r="G270" s="84" t="s">
        <v>223</v>
      </c>
      <c r="H270" s="84">
        <v>4</v>
      </c>
      <c r="I270" s="84">
        <v>0.22500000000000001</v>
      </c>
      <c r="J270" s="84">
        <v>-0.83299999999999996</v>
      </c>
      <c r="K270" s="84">
        <v>-1.2749999999999999</v>
      </c>
      <c r="L270" s="84">
        <v>-0.39200000000000002</v>
      </c>
      <c r="M270" s="84">
        <v>0.435</v>
      </c>
      <c r="N270" s="84">
        <v>0.28000000000000003</v>
      </c>
      <c r="O270" s="84">
        <v>0.67600000000000005</v>
      </c>
      <c r="P270" s="84">
        <v>0.03</v>
      </c>
      <c r="Q270" s="84" t="s">
        <v>16</v>
      </c>
      <c r="R270" s="84" t="s">
        <v>16</v>
      </c>
      <c r="S270" s="85" t="s">
        <v>16</v>
      </c>
      <c r="T270" s="84">
        <v>-0.01</v>
      </c>
      <c r="U270" s="84">
        <v>0.02</v>
      </c>
      <c r="V270" s="84">
        <v>0.77</v>
      </c>
      <c r="W270" s="87">
        <v>8.9999999999999998E-4</v>
      </c>
      <c r="X270" s="87">
        <v>8.1500000000000002E-5</v>
      </c>
      <c r="Y270" s="84" t="b">
        <v>1</v>
      </c>
      <c r="Z270" s="87">
        <v>3.7799999999999999E-22</v>
      </c>
      <c r="AA270" s="84"/>
    </row>
    <row r="271" spans="1:27" x14ac:dyDescent="0.2">
      <c r="A271" s="84" t="s">
        <v>401</v>
      </c>
      <c r="B271" s="84" t="s">
        <v>167</v>
      </c>
      <c r="C271" s="84" t="s">
        <v>392</v>
      </c>
      <c r="D271" s="84" t="s">
        <v>463</v>
      </c>
      <c r="E271" s="84" t="s">
        <v>340</v>
      </c>
      <c r="F271" s="84" t="s">
        <v>476</v>
      </c>
      <c r="G271" s="84" t="s">
        <v>208</v>
      </c>
      <c r="H271" s="84">
        <v>1</v>
      </c>
      <c r="I271" s="84">
        <v>0.28000000000000003</v>
      </c>
      <c r="J271" s="84">
        <v>-0.93300000000000005</v>
      </c>
      <c r="K271" s="84">
        <v>-1.482</v>
      </c>
      <c r="L271" s="84">
        <v>-0.38500000000000001</v>
      </c>
      <c r="M271" s="84">
        <v>0.39300000000000002</v>
      </c>
      <c r="N271" s="84">
        <v>0.22700000000000001</v>
      </c>
      <c r="O271" s="84">
        <v>0.68</v>
      </c>
      <c r="P271" s="84">
        <v>8.4800000000000001E-4</v>
      </c>
      <c r="Q271" s="84" t="s">
        <v>16</v>
      </c>
      <c r="R271" s="84" t="s">
        <v>16</v>
      </c>
      <c r="S271" s="85" t="s">
        <v>16</v>
      </c>
      <c r="T271" s="84" t="s">
        <v>16</v>
      </c>
      <c r="U271" s="84" t="s">
        <v>16</v>
      </c>
      <c r="V271" s="84" t="s">
        <v>16</v>
      </c>
      <c r="W271" s="87">
        <v>2.7900000000000001E-4</v>
      </c>
      <c r="X271" s="87">
        <v>2.6100000000000001E-5</v>
      </c>
      <c r="Y271" s="84" t="b">
        <v>1</v>
      </c>
      <c r="Z271" s="87">
        <v>8.4600000000000003E-8</v>
      </c>
      <c r="AA271" s="84" t="s">
        <v>464</v>
      </c>
    </row>
    <row r="272" spans="1:27" x14ac:dyDescent="0.2">
      <c r="A272" s="84" t="s">
        <v>401</v>
      </c>
      <c r="B272" s="84" t="s">
        <v>167</v>
      </c>
      <c r="C272" s="84" t="s">
        <v>397</v>
      </c>
      <c r="D272" s="84" t="s">
        <v>447</v>
      </c>
      <c r="E272" s="84" t="s">
        <v>340</v>
      </c>
      <c r="F272" s="84" t="s">
        <v>476</v>
      </c>
      <c r="G272" s="84" t="s">
        <v>200</v>
      </c>
      <c r="H272" s="84">
        <v>6</v>
      </c>
      <c r="I272" s="84">
        <v>0.371</v>
      </c>
      <c r="J272" s="84">
        <v>-0.52100000000000002</v>
      </c>
      <c r="K272" s="84">
        <v>-1.248</v>
      </c>
      <c r="L272" s="84">
        <v>0.20599999999999999</v>
      </c>
      <c r="M272" s="84">
        <v>0.59399999999999997</v>
      </c>
      <c r="N272" s="84">
        <v>0.28699999999999998</v>
      </c>
      <c r="O272" s="84">
        <v>1.2290000000000001</v>
      </c>
      <c r="P272" s="84">
        <v>0.16</v>
      </c>
      <c r="Q272" s="84">
        <v>26.17</v>
      </c>
      <c r="R272" s="84">
        <v>5</v>
      </c>
      <c r="S272" s="85">
        <v>8.2600000000000002E-5</v>
      </c>
      <c r="T272" s="84">
        <v>0.02</v>
      </c>
      <c r="U272" s="84">
        <v>0.03</v>
      </c>
      <c r="V272" s="84">
        <v>0.57999999999999996</v>
      </c>
      <c r="W272" s="87">
        <v>1.1900000000000001E-3</v>
      </c>
      <c r="X272" s="87">
        <v>8.5400000000000002E-5</v>
      </c>
      <c r="Y272" s="84" t="b">
        <v>1</v>
      </c>
      <c r="Z272" s="87">
        <v>3.8600000000000002E-28</v>
      </c>
      <c r="AA272" s="84" t="s">
        <v>448</v>
      </c>
    </row>
    <row r="273" spans="1:27" x14ac:dyDescent="0.2">
      <c r="A273" s="84"/>
      <c r="B273" s="84"/>
      <c r="C273" s="84"/>
      <c r="D273" s="84"/>
      <c r="E273" s="84"/>
      <c r="F273" s="84"/>
      <c r="G273" s="84" t="s">
        <v>201</v>
      </c>
      <c r="H273" s="84">
        <v>6</v>
      </c>
      <c r="I273" s="84">
        <v>1.167</v>
      </c>
      <c r="J273" s="84">
        <v>0.14599999999999999</v>
      </c>
      <c r="K273" s="84">
        <v>-2.141</v>
      </c>
      <c r="L273" s="84">
        <v>2.4329999999999998</v>
      </c>
      <c r="M273" s="84">
        <v>1.157</v>
      </c>
      <c r="N273" s="84">
        <v>0.11700000000000001</v>
      </c>
      <c r="O273" s="84">
        <v>11.396000000000001</v>
      </c>
      <c r="P273" s="84">
        <v>0.91</v>
      </c>
      <c r="Q273" s="84">
        <v>23.96</v>
      </c>
      <c r="R273" s="84">
        <v>4</v>
      </c>
      <c r="S273" s="85">
        <v>8.1299999999999997E-5</v>
      </c>
      <c r="T273" s="84">
        <v>0.02</v>
      </c>
      <c r="U273" s="84">
        <v>0.03</v>
      </c>
      <c r="V273" s="84">
        <v>0.57999999999999996</v>
      </c>
      <c r="W273" s="87">
        <v>1.1900000000000001E-3</v>
      </c>
      <c r="X273" s="87">
        <v>8.5400000000000002E-5</v>
      </c>
      <c r="Y273" s="84" t="b">
        <v>1</v>
      </c>
      <c r="Z273" s="87">
        <v>3.8600000000000002E-28</v>
      </c>
      <c r="AA273" s="84"/>
    </row>
    <row r="274" spans="1:27" x14ac:dyDescent="0.2">
      <c r="A274" s="84"/>
      <c r="B274" s="84"/>
      <c r="C274" s="84"/>
      <c r="D274" s="84"/>
      <c r="E274" s="84"/>
      <c r="F274" s="84"/>
      <c r="G274" s="84" t="s">
        <v>216</v>
      </c>
      <c r="H274" s="84">
        <v>6</v>
      </c>
      <c r="I274" s="84">
        <v>0.36599999999999999</v>
      </c>
      <c r="J274" s="84">
        <v>-1.0449999999999999</v>
      </c>
      <c r="K274" s="84">
        <v>-1.7629999999999999</v>
      </c>
      <c r="L274" s="84">
        <v>-0.32700000000000001</v>
      </c>
      <c r="M274" s="84">
        <v>0.35199999999999998</v>
      </c>
      <c r="N274" s="84">
        <v>0.17100000000000001</v>
      </c>
      <c r="O274" s="84">
        <v>0.72099999999999997</v>
      </c>
      <c r="P274" s="84">
        <v>0.04</v>
      </c>
      <c r="Q274" s="84" t="s">
        <v>16</v>
      </c>
      <c r="R274" s="84" t="s">
        <v>16</v>
      </c>
      <c r="S274" s="85" t="s">
        <v>16</v>
      </c>
      <c r="T274" s="84">
        <v>0.02</v>
      </c>
      <c r="U274" s="84">
        <v>0.03</v>
      </c>
      <c r="V274" s="84">
        <v>0.57999999999999996</v>
      </c>
      <c r="W274" s="87">
        <v>1.1900000000000001E-3</v>
      </c>
      <c r="X274" s="87">
        <v>8.5400000000000002E-5</v>
      </c>
      <c r="Y274" s="84" t="b">
        <v>1</v>
      </c>
      <c r="Z274" s="87">
        <v>3.8600000000000002E-28</v>
      </c>
      <c r="AA274" s="84"/>
    </row>
    <row r="275" spans="1:27" x14ac:dyDescent="0.2">
      <c r="A275" s="84"/>
      <c r="B275" s="84"/>
      <c r="C275" s="84"/>
      <c r="D275" s="84"/>
      <c r="E275" s="84"/>
      <c r="F275" s="84"/>
      <c r="G275" s="84" t="s">
        <v>203</v>
      </c>
      <c r="H275" s="84">
        <v>6</v>
      </c>
      <c r="I275" s="84">
        <v>0.245</v>
      </c>
      <c r="J275" s="84">
        <v>-0.80800000000000005</v>
      </c>
      <c r="K275" s="84">
        <v>-1.288</v>
      </c>
      <c r="L275" s="84">
        <v>-0.32900000000000001</v>
      </c>
      <c r="M275" s="84">
        <v>0.44600000000000001</v>
      </c>
      <c r="N275" s="84">
        <v>0.27600000000000002</v>
      </c>
      <c r="O275" s="84">
        <v>0.72</v>
      </c>
      <c r="P275" s="84">
        <v>9.4899999999999997E-4</v>
      </c>
      <c r="Q275" s="84" t="s">
        <v>16</v>
      </c>
      <c r="R275" s="84" t="s">
        <v>16</v>
      </c>
      <c r="S275" s="85" t="s">
        <v>16</v>
      </c>
      <c r="T275" s="84">
        <v>0.02</v>
      </c>
      <c r="U275" s="84">
        <v>0.03</v>
      </c>
      <c r="V275" s="84">
        <v>0.57999999999999996</v>
      </c>
      <c r="W275" s="87">
        <v>1.1900000000000001E-3</v>
      </c>
      <c r="X275" s="87">
        <v>8.5400000000000002E-5</v>
      </c>
      <c r="Y275" s="84" t="b">
        <v>1</v>
      </c>
      <c r="Z275" s="87">
        <v>3.8600000000000002E-28</v>
      </c>
      <c r="AA275" s="84"/>
    </row>
    <row r="276" spans="1:27" x14ac:dyDescent="0.2">
      <c r="A276" s="84"/>
      <c r="B276" s="84"/>
      <c r="C276" s="84"/>
      <c r="D276" s="84"/>
      <c r="E276" s="84"/>
      <c r="F276" s="84"/>
      <c r="G276" s="84" t="s">
        <v>223</v>
      </c>
      <c r="H276" s="84">
        <v>6</v>
      </c>
      <c r="I276" s="84">
        <v>0.30299999999999999</v>
      </c>
      <c r="J276" s="84">
        <v>-0.98399999999999999</v>
      </c>
      <c r="K276" s="84">
        <v>-1.579</v>
      </c>
      <c r="L276" s="84">
        <v>-0.38900000000000001</v>
      </c>
      <c r="M276" s="84">
        <v>0.374</v>
      </c>
      <c r="N276" s="84">
        <v>0.20599999999999999</v>
      </c>
      <c r="O276" s="84">
        <v>0.67800000000000005</v>
      </c>
      <c r="P276" s="84">
        <v>0.02</v>
      </c>
      <c r="Q276" s="84" t="s">
        <v>16</v>
      </c>
      <c r="R276" s="84" t="s">
        <v>16</v>
      </c>
      <c r="S276" s="85" t="s">
        <v>16</v>
      </c>
      <c r="T276" s="84">
        <v>0.02</v>
      </c>
      <c r="U276" s="84">
        <v>0.03</v>
      </c>
      <c r="V276" s="84">
        <v>0.57999999999999996</v>
      </c>
      <c r="W276" s="87">
        <v>1.1900000000000001E-3</v>
      </c>
      <c r="X276" s="87">
        <v>8.5400000000000002E-5</v>
      </c>
      <c r="Y276" s="84" t="b">
        <v>1</v>
      </c>
      <c r="Z276" s="87">
        <v>3.8600000000000002E-28</v>
      </c>
      <c r="AA276" s="84"/>
    </row>
    <row r="277" spans="1:27" x14ac:dyDescent="0.2">
      <c r="A277" s="84" t="s">
        <v>401</v>
      </c>
      <c r="B277" s="84" t="s">
        <v>167</v>
      </c>
      <c r="C277" s="84" t="s">
        <v>397</v>
      </c>
      <c r="D277" s="84" t="s">
        <v>449</v>
      </c>
      <c r="E277" s="84" t="s">
        <v>340</v>
      </c>
      <c r="F277" s="84" t="s">
        <v>476</v>
      </c>
      <c r="G277" s="84" t="s">
        <v>208</v>
      </c>
      <c r="H277" s="84">
        <v>1</v>
      </c>
      <c r="I277" s="84">
        <v>0.33200000000000002</v>
      </c>
      <c r="J277" s="84">
        <v>-1.107</v>
      </c>
      <c r="K277" s="84">
        <v>-1.758</v>
      </c>
      <c r="L277" s="84">
        <v>-0.45700000000000002</v>
      </c>
      <c r="M277" s="84">
        <v>0.33</v>
      </c>
      <c r="N277" s="84">
        <v>0.17199999999999999</v>
      </c>
      <c r="O277" s="84">
        <v>0.63300000000000001</v>
      </c>
      <c r="P277" s="84">
        <v>8.4800000000000001E-4</v>
      </c>
      <c r="Q277" s="84" t="s">
        <v>16</v>
      </c>
      <c r="R277" s="84" t="s">
        <v>16</v>
      </c>
      <c r="S277" s="85" t="s">
        <v>16</v>
      </c>
      <c r="T277" s="84" t="s">
        <v>16</v>
      </c>
      <c r="U277" s="84" t="s">
        <v>16</v>
      </c>
      <c r="V277" s="84" t="s">
        <v>16</v>
      </c>
      <c r="W277" s="87">
        <v>2.4399999999999999E-4</v>
      </c>
      <c r="X277" s="87">
        <v>2.6100000000000001E-5</v>
      </c>
      <c r="Y277" s="84" t="b">
        <v>1</v>
      </c>
      <c r="Z277" s="87">
        <v>4.78E-6</v>
      </c>
      <c r="AA277" s="84" t="s">
        <v>450</v>
      </c>
    </row>
    <row r="278" spans="1:27" x14ac:dyDescent="0.2">
      <c r="A278" s="84" t="s">
        <v>401</v>
      </c>
      <c r="B278" s="84" t="s">
        <v>167</v>
      </c>
      <c r="C278" s="84" t="s">
        <v>397</v>
      </c>
      <c r="D278" s="84" t="s">
        <v>444</v>
      </c>
      <c r="E278" s="84" t="s">
        <v>33</v>
      </c>
      <c r="F278" s="84" t="s">
        <v>476</v>
      </c>
      <c r="G278" s="84" t="s">
        <v>208</v>
      </c>
      <c r="H278" s="84">
        <v>1</v>
      </c>
      <c r="I278" s="84">
        <v>0.68799999999999994</v>
      </c>
      <c r="J278" s="84">
        <v>-1.85</v>
      </c>
      <c r="K278" s="84">
        <v>-3.1989999999999998</v>
      </c>
      <c r="L278" s="84">
        <v>-0.502</v>
      </c>
      <c r="M278" s="84">
        <v>0.157</v>
      </c>
      <c r="N278" s="84">
        <v>4.1000000000000002E-2</v>
      </c>
      <c r="O278" s="84">
        <v>0.60599999999999998</v>
      </c>
      <c r="P278" s="84">
        <v>7.1999999999999998E-3</v>
      </c>
      <c r="Q278" s="84" t="s">
        <v>16</v>
      </c>
      <c r="R278" s="84" t="s">
        <v>16</v>
      </c>
      <c r="S278" s="85" t="s">
        <v>16</v>
      </c>
      <c r="T278" s="84" t="s">
        <v>16</v>
      </c>
      <c r="U278" s="84" t="s">
        <v>16</v>
      </c>
      <c r="V278" s="84" t="s">
        <v>16</v>
      </c>
      <c r="W278" s="87">
        <v>8.9800000000000001E-5</v>
      </c>
      <c r="X278" s="87">
        <v>1.6900000000000001E-5</v>
      </c>
      <c r="Y278" s="84" t="b">
        <v>1</v>
      </c>
      <c r="Z278" s="84">
        <v>1.9170828000000001E-2</v>
      </c>
      <c r="AA278" s="84" t="s">
        <v>465</v>
      </c>
    </row>
    <row r="279" spans="1:27" x14ac:dyDescent="0.2">
      <c r="A279" s="84" t="s">
        <v>401</v>
      </c>
      <c r="B279" s="84" t="s">
        <v>167</v>
      </c>
      <c r="C279" s="84" t="s">
        <v>397</v>
      </c>
      <c r="D279" s="84" t="s">
        <v>445</v>
      </c>
      <c r="E279" s="84" t="s">
        <v>33</v>
      </c>
      <c r="F279" s="84" t="s">
        <v>476</v>
      </c>
      <c r="G279" s="84" t="s">
        <v>208</v>
      </c>
      <c r="H279" s="84">
        <v>1</v>
      </c>
      <c r="I279" s="84">
        <v>0.82699999999999996</v>
      </c>
      <c r="J279" s="84">
        <v>-2.758</v>
      </c>
      <c r="K279" s="84">
        <v>-4.3789999999999996</v>
      </c>
      <c r="L279" s="84">
        <v>-1.1379999999999999</v>
      </c>
      <c r="M279" s="84">
        <v>6.3E-2</v>
      </c>
      <c r="N279" s="84">
        <v>1.2999999999999999E-2</v>
      </c>
      <c r="O279" s="84">
        <v>0.32</v>
      </c>
      <c r="P279" s="84">
        <v>8.4800000000000001E-4</v>
      </c>
      <c r="Q279" s="84" t="s">
        <v>16</v>
      </c>
      <c r="R279" s="84" t="s">
        <v>16</v>
      </c>
      <c r="S279" s="85" t="s">
        <v>16</v>
      </c>
      <c r="T279" s="84" t="s">
        <v>16</v>
      </c>
      <c r="U279" s="84" t="s">
        <v>16</v>
      </c>
      <c r="V279" s="84" t="s">
        <v>16</v>
      </c>
      <c r="W279" s="87">
        <v>6.3499999999999999E-5</v>
      </c>
      <c r="X279" s="87">
        <v>2.6100000000000001E-5</v>
      </c>
      <c r="Y279" s="84" t="b">
        <v>1</v>
      </c>
      <c r="Z279" s="84">
        <v>0.21140215700000001</v>
      </c>
      <c r="AA279" s="84" t="s">
        <v>446</v>
      </c>
    </row>
    <row r="280" spans="1:27" x14ac:dyDescent="0.2">
      <c r="A280" s="84" t="s">
        <v>401</v>
      </c>
      <c r="B280" s="84" t="s">
        <v>146</v>
      </c>
      <c r="C280" s="84" t="s">
        <v>392</v>
      </c>
      <c r="D280" s="84" t="s">
        <v>406</v>
      </c>
      <c r="E280" s="84" t="s">
        <v>391</v>
      </c>
      <c r="F280" s="84" t="s">
        <v>477</v>
      </c>
      <c r="G280" s="84" t="s">
        <v>208</v>
      </c>
      <c r="H280" s="84">
        <v>1</v>
      </c>
      <c r="I280" s="84">
        <v>0.13300000000000001</v>
      </c>
      <c r="J280" s="84">
        <v>0.375</v>
      </c>
      <c r="K280" s="84">
        <v>0.114</v>
      </c>
      <c r="L280" s="84">
        <v>0.63500000000000001</v>
      </c>
      <c r="M280" s="84">
        <v>1.454</v>
      </c>
      <c r="N280" s="84">
        <v>1.121</v>
      </c>
      <c r="O280" s="84">
        <v>1.887</v>
      </c>
      <c r="P280" s="84">
        <v>4.7999999999999996E-3</v>
      </c>
      <c r="Q280" s="84" t="s">
        <v>16</v>
      </c>
      <c r="R280" s="84" t="s">
        <v>16</v>
      </c>
      <c r="S280" s="85" t="s">
        <v>16</v>
      </c>
      <c r="T280" s="84" t="s">
        <v>16</v>
      </c>
      <c r="U280" s="84" t="s">
        <v>16</v>
      </c>
      <c r="V280" s="84" t="s">
        <v>16</v>
      </c>
      <c r="W280" s="87">
        <v>3.2600000000000001E-4</v>
      </c>
      <c r="X280" s="87">
        <v>4.3699999999999997E-6</v>
      </c>
      <c r="Y280" s="84" t="b">
        <v>1</v>
      </c>
      <c r="Z280" s="87">
        <v>7.8599999999999994E-33</v>
      </c>
      <c r="AA280" s="84" t="s">
        <v>407</v>
      </c>
    </row>
    <row r="281" spans="1:27" x14ac:dyDescent="0.2">
      <c r="A281" s="84" t="s">
        <v>401</v>
      </c>
      <c r="B281" s="84" t="s">
        <v>146</v>
      </c>
      <c r="C281" s="84" t="s">
        <v>397</v>
      </c>
      <c r="D281" s="84" t="s">
        <v>479</v>
      </c>
      <c r="E281" s="84" t="s">
        <v>33</v>
      </c>
      <c r="F281" s="84" t="s">
        <v>477</v>
      </c>
      <c r="G281" s="84" t="s">
        <v>208</v>
      </c>
      <c r="H281" s="84">
        <v>1</v>
      </c>
      <c r="I281" s="84">
        <v>0.41399999999999998</v>
      </c>
      <c r="J281" s="84">
        <v>-1.167</v>
      </c>
      <c r="K281" s="84">
        <v>-1.978</v>
      </c>
      <c r="L281" s="84">
        <v>-0.35699999999999998</v>
      </c>
      <c r="M281" s="84">
        <v>0.311</v>
      </c>
      <c r="N281" s="84">
        <v>0.13800000000000001</v>
      </c>
      <c r="O281" s="84">
        <v>0.7</v>
      </c>
      <c r="P281" s="84">
        <v>4.7999999999999996E-3</v>
      </c>
      <c r="Q281" s="84" t="s">
        <v>16</v>
      </c>
      <c r="R281" s="84" t="s">
        <v>16</v>
      </c>
      <c r="S281" s="85" t="s">
        <v>16</v>
      </c>
      <c r="T281" s="84" t="s">
        <v>16</v>
      </c>
      <c r="U281" s="84" t="s">
        <v>16</v>
      </c>
      <c r="V281" s="84" t="s">
        <v>16</v>
      </c>
      <c r="W281" s="87">
        <v>4.07E-5</v>
      </c>
      <c r="X281" s="87">
        <v>4.3699999999999997E-6</v>
      </c>
      <c r="Y281" s="84" t="b">
        <v>1</v>
      </c>
      <c r="Z281" s="84">
        <v>2.0981087999999998E-2</v>
      </c>
      <c r="AA281" s="84" t="s">
        <v>480</v>
      </c>
    </row>
    <row r="282" spans="1:27" x14ac:dyDescent="0.2">
      <c r="A282" s="84" t="s">
        <v>401</v>
      </c>
      <c r="B282" s="84" t="s">
        <v>146</v>
      </c>
      <c r="C282" s="84" t="s">
        <v>392</v>
      </c>
      <c r="D282" s="84" t="s">
        <v>461</v>
      </c>
      <c r="E282" s="84" t="s">
        <v>391</v>
      </c>
      <c r="F282" s="84" t="s">
        <v>477</v>
      </c>
      <c r="G282" s="84" t="s">
        <v>200</v>
      </c>
      <c r="H282" s="84">
        <v>6</v>
      </c>
      <c r="I282" s="84">
        <v>0.67</v>
      </c>
      <c r="J282" s="84">
        <v>-0.125</v>
      </c>
      <c r="K282" s="84">
        <v>-1.4390000000000001</v>
      </c>
      <c r="L282" s="84">
        <v>1.1890000000000001</v>
      </c>
      <c r="M282" s="84">
        <v>0.88200000000000001</v>
      </c>
      <c r="N282" s="84">
        <v>0.23699999999999999</v>
      </c>
      <c r="O282" s="84">
        <v>3.2839999999999998</v>
      </c>
      <c r="P282" s="84">
        <v>0.85</v>
      </c>
      <c r="Q282" s="84">
        <v>240.86</v>
      </c>
      <c r="R282" s="84">
        <v>5</v>
      </c>
      <c r="S282" s="85">
        <v>5.0299999999999995E-50</v>
      </c>
      <c r="T282" s="84">
        <v>0.09</v>
      </c>
      <c r="U282" s="84">
        <v>0.02</v>
      </c>
      <c r="V282" s="84">
        <v>0.01</v>
      </c>
      <c r="W282" s="87">
        <v>4.8500000000000003E-4</v>
      </c>
      <c r="X282" s="84">
        <v>1.3744000000000001E-4</v>
      </c>
      <c r="Y282" s="84" t="b">
        <v>1</v>
      </c>
      <c r="Z282" s="87">
        <v>2.1799999999999999E-14</v>
      </c>
      <c r="AA282" s="84" t="s">
        <v>403</v>
      </c>
    </row>
    <row r="283" spans="1:27" x14ac:dyDescent="0.2">
      <c r="A283" s="84"/>
      <c r="B283" s="84"/>
      <c r="C283" s="84"/>
      <c r="D283" s="84"/>
      <c r="E283" s="84"/>
      <c r="F283" s="84"/>
      <c r="G283" s="84" t="s">
        <v>201</v>
      </c>
      <c r="H283" s="84">
        <v>6</v>
      </c>
      <c r="I283" s="84">
        <v>0.91100000000000003</v>
      </c>
      <c r="J283" s="84">
        <v>3.51</v>
      </c>
      <c r="K283" s="84">
        <v>1.724</v>
      </c>
      <c r="L283" s="84">
        <v>5.2949999999999999</v>
      </c>
      <c r="M283" s="84">
        <v>33.441000000000003</v>
      </c>
      <c r="N283" s="84">
        <v>5.609</v>
      </c>
      <c r="O283" s="84">
        <v>199.36600000000001</v>
      </c>
      <c r="P283" s="84">
        <v>0.02</v>
      </c>
      <c r="Q283" s="84">
        <v>43.51</v>
      </c>
      <c r="R283" s="84">
        <v>4</v>
      </c>
      <c r="S283" s="85">
        <v>8.1099999999999995E-9</v>
      </c>
      <c r="T283" s="84">
        <v>0.09</v>
      </c>
      <c r="U283" s="84">
        <v>0.02</v>
      </c>
      <c r="V283" s="84">
        <v>0.01</v>
      </c>
      <c r="W283" s="87">
        <v>4.8500000000000003E-4</v>
      </c>
      <c r="X283" s="84">
        <v>1.3744000000000001E-4</v>
      </c>
      <c r="Y283" s="84" t="b">
        <v>1</v>
      </c>
      <c r="Z283" s="87">
        <v>2.1799999999999999E-14</v>
      </c>
      <c r="AA283" s="84"/>
    </row>
    <row r="284" spans="1:27" x14ac:dyDescent="0.2">
      <c r="A284" s="84"/>
      <c r="B284" s="84"/>
      <c r="C284" s="84"/>
      <c r="D284" s="84"/>
      <c r="E284" s="84"/>
      <c r="F284" s="84"/>
      <c r="G284" s="84" t="s">
        <v>216</v>
      </c>
      <c r="H284" s="84">
        <v>6</v>
      </c>
      <c r="I284" s="84">
        <v>0.80600000000000005</v>
      </c>
      <c r="J284" s="84">
        <v>-0.68600000000000005</v>
      </c>
      <c r="K284" s="84">
        <v>-2.266</v>
      </c>
      <c r="L284" s="84">
        <v>0.89400000000000002</v>
      </c>
      <c r="M284" s="84">
        <v>0.504</v>
      </c>
      <c r="N284" s="84">
        <v>0.104</v>
      </c>
      <c r="O284" s="84">
        <v>2.4460000000000002</v>
      </c>
      <c r="P284" s="84">
        <v>0.43</v>
      </c>
      <c r="Q284" s="84" t="s">
        <v>16</v>
      </c>
      <c r="R284" s="84" t="s">
        <v>16</v>
      </c>
      <c r="S284" s="85" t="s">
        <v>16</v>
      </c>
      <c r="T284" s="84">
        <v>0.09</v>
      </c>
      <c r="U284" s="84">
        <v>0.02</v>
      </c>
      <c r="V284" s="84">
        <v>0.01</v>
      </c>
      <c r="W284" s="87">
        <v>4.8500000000000003E-4</v>
      </c>
      <c r="X284" s="84">
        <v>1.3744000000000001E-4</v>
      </c>
      <c r="Y284" s="84" t="b">
        <v>1</v>
      </c>
      <c r="Z284" s="87">
        <v>2.1799999999999999E-14</v>
      </c>
      <c r="AA284" s="84"/>
    </row>
    <row r="285" spans="1:27" x14ac:dyDescent="0.2">
      <c r="A285" s="84"/>
      <c r="B285" s="84"/>
      <c r="C285" s="84"/>
      <c r="D285" s="84"/>
      <c r="E285" s="84"/>
      <c r="F285" s="84"/>
      <c r="G285" s="84" t="s">
        <v>203</v>
      </c>
      <c r="H285" s="84">
        <v>6</v>
      </c>
      <c r="I285" s="84">
        <v>0.13100000000000001</v>
      </c>
      <c r="J285" s="84">
        <v>0.81100000000000005</v>
      </c>
      <c r="K285" s="84">
        <v>0.55300000000000005</v>
      </c>
      <c r="L285" s="84">
        <v>1.0680000000000001</v>
      </c>
      <c r="M285" s="84">
        <v>2.25</v>
      </c>
      <c r="N285" s="84">
        <v>1.7390000000000001</v>
      </c>
      <c r="O285" s="84">
        <v>2.91</v>
      </c>
      <c r="P285" s="87">
        <v>6.7199999999999995E-10</v>
      </c>
      <c r="Q285" s="84" t="s">
        <v>16</v>
      </c>
      <c r="R285" s="84" t="s">
        <v>16</v>
      </c>
      <c r="S285" s="85" t="s">
        <v>16</v>
      </c>
      <c r="T285" s="84">
        <v>0.09</v>
      </c>
      <c r="U285" s="84">
        <v>0.02</v>
      </c>
      <c r="V285" s="84">
        <v>0.01</v>
      </c>
      <c r="W285" s="87">
        <v>4.8500000000000003E-4</v>
      </c>
      <c r="X285" s="84">
        <v>1.3744000000000001E-4</v>
      </c>
      <c r="Y285" s="84" t="b">
        <v>1</v>
      </c>
      <c r="Z285" s="87">
        <v>2.1799999999999999E-14</v>
      </c>
      <c r="AA285" s="84"/>
    </row>
    <row r="286" spans="1:27" x14ac:dyDescent="0.2">
      <c r="A286" s="84"/>
      <c r="B286" s="84"/>
      <c r="C286" s="84"/>
      <c r="D286" s="84"/>
      <c r="E286" s="84"/>
      <c r="F286" s="84"/>
      <c r="G286" s="84" t="s">
        <v>223</v>
      </c>
      <c r="H286" s="84">
        <v>6</v>
      </c>
      <c r="I286" s="84">
        <v>0.13700000000000001</v>
      </c>
      <c r="J286" s="84">
        <v>0.68600000000000005</v>
      </c>
      <c r="K286" s="84">
        <v>0.41799999999999998</v>
      </c>
      <c r="L286" s="84">
        <v>0.95399999999999996</v>
      </c>
      <c r="M286" s="84">
        <v>1.986</v>
      </c>
      <c r="N286" s="84">
        <v>1.518</v>
      </c>
      <c r="O286" s="84">
        <v>2.597</v>
      </c>
      <c r="P286" s="84">
        <v>4.1000000000000003E-3</v>
      </c>
      <c r="Q286" s="84" t="s">
        <v>16</v>
      </c>
      <c r="R286" s="84" t="s">
        <v>16</v>
      </c>
      <c r="S286" s="85" t="s">
        <v>16</v>
      </c>
      <c r="T286" s="84">
        <v>0.09</v>
      </c>
      <c r="U286" s="84">
        <v>0.02</v>
      </c>
      <c r="V286" s="84">
        <v>0.01</v>
      </c>
      <c r="W286" s="87">
        <v>4.8500000000000003E-4</v>
      </c>
      <c r="X286" s="84">
        <v>1.3744000000000001E-4</v>
      </c>
      <c r="Y286" s="84" t="b">
        <v>1</v>
      </c>
      <c r="Z286" s="87">
        <v>2.1799999999999999E-14</v>
      </c>
      <c r="AA286" s="84"/>
    </row>
    <row r="287" spans="1:27" x14ac:dyDescent="0.2">
      <c r="A287" s="84" t="s">
        <v>401</v>
      </c>
      <c r="B287" s="84" t="s">
        <v>146</v>
      </c>
      <c r="C287" s="84" t="s">
        <v>345</v>
      </c>
      <c r="D287" s="84" t="s">
        <v>413</v>
      </c>
      <c r="E287" s="84" t="s">
        <v>347</v>
      </c>
      <c r="F287" s="84" t="s">
        <v>477</v>
      </c>
      <c r="G287" s="84" t="s">
        <v>200</v>
      </c>
      <c r="H287" s="84">
        <v>3</v>
      </c>
      <c r="I287" s="84">
        <v>4.8000000000000001E-2</v>
      </c>
      <c r="J287" s="84">
        <v>2.8000000000000001E-2</v>
      </c>
      <c r="K287" s="84">
        <v>-6.5000000000000002E-2</v>
      </c>
      <c r="L287" s="84">
        <v>0.121</v>
      </c>
      <c r="M287" s="84">
        <v>1.028</v>
      </c>
      <c r="N287" s="84">
        <v>0.93700000000000006</v>
      </c>
      <c r="O287" s="84">
        <v>1.129</v>
      </c>
      <c r="P287" s="84">
        <v>0.56000000000000005</v>
      </c>
      <c r="Q287" s="84">
        <v>75.92</v>
      </c>
      <c r="R287" s="84">
        <v>2</v>
      </c>
      <c r="S287" s="85">
        <v>3.27E-17</v>
      </c>
      <c r="T287" s="84">
        <v>0.11</v>
      </c>
      <c r="U287" s="84">
        <v>0.04</v>
      </c>
      <c r="V287" s="84">
        <v>0.24</v>
      </c>
      <c r="W287" s="87">
        <v>0.13</v>
      </c>
      <c r="X287" s="87">
        <v>4.9299999999999999E-5</v>
      </c>
      <c r="Y287" s="84" t="b">
        <v>1</v>
      </c>
      <c r="Z287" s="87">
        <v>5.0999999999999999E-76</v>
      </c>
      <c r="AA287" s="84" t="s">
        <v>414</v>
      </c>
    </row>
    <row r="288" spans="1:27" x14ac:dyDescent="0.2">
      <c r="A288" s="84"/>
      <c r="B288" s="84"/>
      <c r="C288" s="84"/>
      <c r="D288" s="84"/>
      <c r="E288" s="84"/>
      <c r="F288" s="84"/>
      <c r="G288" s="84" t="s">
        <v>201</v>
      </c>
      <c r="H288" s="84">
        <v>3</v>
      </c>
      <c r="I288" s="84">
        <v>0.109</v>
      </c>
      <c r="J288" s="84">
        <v>-0.246</v>
      </c>
      <c r="K288" s="84">
        <v>-0.45800000000000002</v>
      </c>
      <c r="L288" s="84">
        <v>-3.3000000000000002E-2</v>
      </c>
      <c r="M288" s="84">
        <v>0.78200000000000003</v>
      </c>
      <c r="N288" s="84">
        <v>0.63200000000000001</v>
      </c>
      <c r="O288" s="84">
        <v>0.96799999999999997</v>
      </c>
      <c r="P288" s="84">
        <v>0.27</v>
      </c>
      <c r="Q288" s="84">
        <v>9.89</v>
      </c>
      <c r="R288" s="84">
        <v>1</v>
      </c>
      <c r="S288" s="85">
        <v>1.6589319999999999E-3</v>
      </c>
      <c r="T288" s="84">
        <v>0.11</v>
      </c>
      <c r="U288" s="84">
        <v>0.04</v>
      </c>
      <c r="V288" s="84">
        <v>0.24</v>
      </c>
      <c r="W288" s="87">
        <v>0.13</v>
      </c>
      <c r="X288" s="87">
        <v>4.9299999999999999E-5</v>
      </c>
      <c r="Y288" s="84" t="b">
        <v>1</v>
      </c>
      <c r="Z288" s="87">
        <v>5.0999999999999999E-76</v>
      </c>
      <c r="AA288" s="84"/>
    </row>
    <row r="289" spans="1:27" x14ac:dyDescent="0.2">
      <c r="A289" s="84"/>
      <c r="B289" s="84"/>
      <c r="C289" s="84"/>
      <c r="D289" s="84"/>
      <c r="E289" s="84"/>
      <c r="F289" s="84"/>
      <c r="G289" s="84" t="s">
        <v>216</v>
      </c>
      <c r="H289" s="84">
        <v>3</v>
      </c>
      <c r="I289" s="84">
        <v>1.2999999999999999E-2</v>
      </c>
      <c r="J289" s="84">
        <v>-2.1999999999999999E-2</v>
      </c>
      <c r="K289" s="84">
        <v>-4.7E-2</v>
      </c>
      <c r="L289" s="84">
        <v>3.0000000000000001E-3</v>
      </c>
      <c r="M289" s="84">
        <v>0.97799999999999998</v>
      </c>
      <c r="N289" s="84">
        <v>0.95399999999999996</v>
      </c>
      <c r="O289" s="84">
        <v>1.0029999999999999</v>
      </c>
      <c r="P289" s="84">
        <v>0.23</v>
      </c>
      <c r="Q289" s="84" t="s">
        <v>16</v>
      </c>
      <c r="R289" s="84" t="s">
        <v>16</v>
      </c>
      <c r="S289" s="85" t="s">
        <v>16</v>
      </c>
      <c r="T289" s="84">
        <v>0.11</v>
      </c>
      <c r="U289" s="84">
        <v>0.04</v>
      </c>
      <c r="V289" s="84">
        <v>0.24</v>
      </c>
      <c r="W289" s="87">
        <v>0.13</v>
      </c>
      <c r="X289" s="87">
        <v>4.9299999999999999E-5</v>
      </c>
      <c r="Y289" s="84" t="b">
        <v>1</v>
      </c>
      <c r="Z289" s="87">
        <v>5.0999999999999999E-76</v>
      </c>
      <c r="AA289" s="84"/>
    </row>
    <row r="290" spans="1:27" x14ac:dyDescent="0.2">
      <c r="A290" s="84"/>
      <c r="B290" s="84"/>
      <c r="C290" s="84"/>
      <c r="D290" s="84"/>
      <c r="E290" s="84"/>
      <c r="F290" s="84"/>
      <c r="G290" s="84" t="s">
        <v>203</v>
      </c>
      <c r="H290" s="84">
        <v>3</v>
      </c>
      <c r="I290" s="84">
        <v>0.01</v>
      </c>
      <c r="J290" s="84">
        <v>8.9999999999999993E-3</v>
      </c>
      <c r="K290" s="84">
        <v>-0.01</v>
      </c>
      <c r="L290" s="84">
        <v>2.8000000000000001E-2</v>
      </c>
      <c r="M290" s="84">
        <v>1.0089999999999999</v>
      </c>
      <c r="N290" s="84">
        <v>0.99</v>
      </c>
      <c r="O290" s="84">
        <v>1.0289999999999999</v>
      </c>
      <c r="P290" s="84">
        <v>0.37</v>
      </c>
      <c r="Q290" s="84" t="s">
        <v>16</v>
      </c>
      <c r="R290" s="84" t="s">
        <v>16</v>
      </c>
      <c r="S290" s="85" t="s">
        <v>16</v>
      </c>
      <c r="T290" s="84">
        <v>0.11</v>
      </c>
      <c r="U290" s="84">
        <v>0.04</v>
      </c>
      <c r="V290" s="84">
        <v>0.24</v>
      </c>
      <c r="W290" s="87">
        <v>0.13</v>
      </c>
      <c r="X290" s="87">
        <v>4.9299999999999999E-5</v>
      </c>
      <c r="Y290" s="84" t="b">
        <v>1</v>
      </c>
      <c r="Z290" s="87">
        <v>5.0999999999999999E-76</v>
      </c>
      <c r="AA290" s="84"/>
    </row>
    <row r="291" spans="1:27" x14ac:dyDescent="0.2">
      <c r="A291" s="84"/>
      <c r="B291" s="84"/>
      <c r="C291" s="84"/>
      <c r="D291" s="84"/>
      <c r="E291" s="84"/>
      <c r="F291" s="84"/>
      <c r="G291" s="84" t="s">
        <v>223</v>
      </c>
      <c r="H291" s="84">
        <v>3</v>
      </c>
      <c r="I291" s="84">
        <v>1.2E-2</v>
      </c>
      <c r="J291" s="84">
        <v>-2E-3</v>
      </c>
      <c r="K291" s="84">
        <v>-2.5000000000000001E-2</v>
      </c>
      <c r="L291" s="84">
        <v>2.1000000000000001E-2</v>
      </c>
      <c r="M291" s="84">
        <v>0.998</v>
      </c>
      <c r="N291" s="84">
        <v>0.97499999999999998</v>
      </c>
      <c r="O291" s="84">
        <v>1.022</v>
      </c>
      <c r="P291" s="84">
        <v>0.9</v>
      </c>
      <c r="Q291" s="84" t="s">
        <v>16</v>
      </c>
      <c r="R291" s="84" t="s">
        <v>16</v>
      </c>
      <c r="S291" s="85" t="s">
        <v>16</v>
      </c>
      <c r="T291" s="84">
        <v>0.11</v>
      </c>
      <c r="U291" s="84">
        <v>0.04</v>
      </c>
      <c r="V291" s="84">
        <v>0.24</v>
      </c>
      <c r="W291" s="87">
        <v>0.13</v>
      </c>
      <c r="X291" s="87">
        <v>4.9299999999999999E-5</v>
      </c>
      <c r="Y291" s="84" t="b">
        <v>1</v>
      </c>
      <c r="Z291" s="87">
        <v>5.0999999999999999E-76</v>
      </c>
      <c r="AA291" s="84"/>
    </row>
    <row r="292" spans="1:27" x14ac:dyDescent="0.2">
      <c r="A292" s="84" t="s">
        <v>401</v>
      </c>
      <c r="B292" s="84" t="s">
        <v>146</v>
      </c>
      <c r="C292" s="84" t="s">
        <v>392</v>
      </c>
      <c r="D292" s="84" t="s">
        <v>409</v>
      </c>
      <c r="E292" s="84" t="s">
        <v>340</v>
      </c>
      <c r="F292" s="84" t="s">
        <v>477</v>
      </c>
      <c r="G292" s="84" t="s">
        <v>200</v>
      </c>
      <c r="H292" s="84">
        <v>2</v>
      </c>
      <c r="I292" s="84">
        <v>0.22600000000000001</v>
      </c>
      <c r="J292" s="84">
        <v>0.22500000000000001</v>
      </c>
      <c r="K292" s="84">
        <v>-0.217</v>
      </c>
      <c r="L292" s="84">
        <v>0.66800000000000004</v>
      </c>
      <c r="M292" s="84">
        <v>1.2529999999999999</v>
      </c>
      <c r="N292" s="84">
        <v>0.80500000000000005</v>
      </c>
      <c r="O292" s="84">
        <v>1.9510000000000001</v>
      </c>
      <c r="P292" s="84">
        <v>0.32</v>
      </c>
      <c r="Q292" s="84">
        <v>8.9499999999999993</v>
      </c>
      <c r="R292" s="84">
        <v>1</v>
      </c>
      <c r="S292" s="85">
        <v>2.768572E-3</v>
      </c>
      <c r="T292" s="84" t="s">
        <v>16</v>
      </c>
      <c r="U292" s="84" t="s">
        <v>16</v>
      </c>
      <c r="V292" s="84" t="s">
        <v>16</v>
      </c>
      <c r="W292" s="87">
        <v>6.4099999999999997E-4</v>
      </c>
      <c r="X292" s="87">
        <v>9.6900000000000004E-6</v>
      </c>
      <c r="Y292" s="84" t="b">
        <v>1</v>
      </c>
      <c r="Z292" s="87">
        <v>8.89E-39</v>
      </c>
      <c r="AA292" s="84" t="s">
        <v>410</v>
      </c>
    </row>
    <row r="293" spans="1:27" x14ac:dyDescent="0.2">
      <c r="A293" s="84" t="s">
        <v>401</v>
      </c>
      <c r="B293" s="84" t="s">
        <v>146</v>
      </c>
      <c r="C293" s="84" t="s">
        <v>397</v>
      </c>
      <c r="D293" s="84" t="s">
        <v>417</v>
      </c>
      <c r="E293" s="84" t="s">
        <v>340</v>
      </c>
      <c r="F293" s="84" t="s">
        <v>477</v>
      </c>
      <c r="G293" s="84" t="s">
        <v>200</v>
      </c>
      <c r="H293" s="84">
        <v>4</v>
      </c>
      <c r="I293" s="84">
        <v>0.26600000000000001</v>
      </c>
      <c r="J293" s="84">
        <v>-1.135</v>
      </c>
      <c r="K293" s="84">
        <v>-1.6559999999999999</v>
      </c>
      <c r="L293" s="84">
        <v>-0.61499999999999999</v>
      </c>
      <c r="M293" s="84">
        <v>0.32100000000000001</v>
      </c>
      <c r="N293" s="84">
        <v>0.191</v>
      </c>
      <c r="O293" s="84">
        <v>0.54100000000000004</v>
      </c>
      <c r="P293" s="87">
        <v>1.9199999999999999E-5</v>
      </c>
      <c r="Q293" s="84">
        <v>22.96</v>
      </c>
      <c r="R293" s="84">
        <v>3</v>
      </c>
      <c r="S293" s="85">
        <v>4.1199999999999999E-5</v>
      </c>
      <c r="T293" s="84">
        <v>0</v>
      </c>
      <c r="U293" s="84">
        <v>0.04</v>
      </c>
      <c r="V293" s="84">
        <v>0.97</v>
      </c>
      <c r="W293" s="87">
        <v>5.04E-4</v>
      </c>
      <c r="X293" s="87">
        <v>9.0699999999999996E-5</v>
      </c>
      <c r="Y293" s="84" t="b">
        <v>1</v>
      </c>
      <c r="Z293" s="87">
        <v>4.7099999999999999E-12</v>
      </c>
      <c r="AA293" s="84" t="s">
        <v>418</v>
      </c>
    </row>
    <row r="294" spans="1:27" x14ac:dyDescent="0.2">
      <c r="A294" s="84"/>
      <c r="B294" s="84"/>
      <c r="C294" s="84"/>
      <c r="D294" s="84"/>
      <c r="E294" s="84"/>
      <c r="F294" s="84"/>
      <c r="G294" s="84" t="s">
        <v>201</v>
      </c>
      <c r="H294" s="84">
        <v>4</v>
      </c>
      <c r="I294" s="84">
        <v>1.7529999999999999</v>
      </c>
      <c r="J294" s="84">
        <v>-1.202</v>
      </c>
      <c r="K294" s="84">
        <v>-4.6369999999999996</v>
      </c>
      <c r="L294" s="84">
        <v>2.2330000000000001</v>
      </c>
      <c r="M294" s="84">
        <v>0.30099999999999999</v>
      </c>
      <c r="N294" s="84">
        <v>0.01</v>
      </c>
      <c r="O294" s="84">
        <v>9.33</v>
      </c>
      <c r="P294" s="84">
        <v>0.56000000000000005</v>
      </c>
      <c r="Q294" s="84">
        <v>22.94</v>
      </c>
      <c r="R294" s="84">
        <v>2</v>
      </c>
      <c r="S294" s="85">
        <v>1.04E-5</v>
      </c>
      <c r="T294" s="84">
        <v>0</v>
      </c>
      <c r="U294" s="84">
        <v>0.04</v>
      </c>
      <c r="V294" s="84">
        <v>0.97</v>
      </c>
      <c r="W294" s="87">
        <v>5.04E-4</v>
      </c>
      <c r="X294" s="87">
        <v>9.0699999999999996E-5</v>
      </c>
      <c r="Y294" s="84" t="b">
        <v>1</v>
      </c>
      <c r="Z294" s="87">
        <v>4.7099999999999999E-12</v>
      </c>
      <c r="AA294" s="84"/>
    </row>
    <row r="295" spans="1:27" x14ac:dyDescent="0.2">
      <c r="A295" s="84"/>
      <c r="B295" s="84"/>
      <c r="C295" s="84"/>
      <c r="D295" s="84"/>
      <c r="E295" s="84"/>
      <c r="F295" s="84"/>
      <c r="G295" s="84" t="s">
        <v>216</v>
      </c>
      <c r="H295" s="84">
        <v>4</v>
      </c>
      <c r="I295" s="84">
        <v>0.22600000000000001</v>
      </c>
      <c r="J295" s="84">
        <v>-0.873</v>
      </c>
      <c r="K295" s="84">
        <v>-1.3149999999999999</v>
      </c>
      <c r="L295" s="84">
        <v>-0.43</v>
      </c>
      <c r="M295" s="84">
        <v>0.41799999999999998</v>
      </c>
      <c r="N295" s="84">
        <v>0.26800000000000002</v>
      </c>
      <c r="O295" s="84">
        <v>0.65100000000000002</v>
      </c>
      <c r="P295" s="84">
        <v>0.03</v>
      </c>
      <c r="Q295" s="84" t="s">
        <v>16</v>
      </c>
      <c r="R295" s="84" t="s">
        <v>16</v>
      </c>
      <c r="S295" s="85" t="s">
        <v>16</v>
      </c>
      <c r="T295" s="84">
        <v>0</v>
      </c>
      <c r="U295" s="84">
        <v>0.04</v>
      </c>
      <c r="V295" s="84">
        <v>0.97</v>
      </c>
      <c r="W295" s="87">
        <v>5.04E-4</v>
      </c>
      <c r="X295" s="87">
        <v>9.0699999999999996E-5</v>
      </c>
      <c r="Y295" s="84" t="b">
        <v>1</v>
      </c>
      <c r="Z295" s="87">
        <v>4.7099999999999999E-12</v>
      </c>
      <c r="AA295" s="84"/>
    </row>
    <row r="296" spans="1:27" x14ac:dyDescent="0.2">
      <c r="A296" s="84"/>
      <c r="B296" s="84"/>
      <c r="C296" s="84"/>
      <c r="D296" s="84"/>
      <c r="E296" s="84"/>
      <c r="F296" s="84"/>
      <c r="G296" s="84" t="s">
        <v>203</v>
      </c>
      <c r="H296" s="84">
        <v>4</v>
      </c>
      <c r="I296" s="84">
        <v>0.17699999999999999</v>
      </c>
      <c r="J296" s="84">
        <v>-0.89900000000000002</v>
      </c>
      <c r="K296" s="84">
        <v>-1.2450000000000001</v>
      </c>
      <c r="L296" s="84">
        <v>-0.55300000000000005</v>
      </c>
      <c r="M296" s="84">
        <v>0.40699999999999997</v>
      </c>
      <c r="N296" s="84">
        <v>0.28799999999999998</v>
      </c>
      <c r="O296" s="84">
        <v>0.57499999999999996</v>
      </c>
      <c r="P296" s="87">
        <v>3.5699999999999998E-7</v>
      </c>
      <c r="Q296" s="84" t="s">
        <v>16</v>
      </c>
      <c r="R296" s="84" t="s">
        <v>16</v>
      </c>
      <c r="S296" s="85" t="s">
        <v>16</v>
      </c>
      <c r="T296" s="84">
        <v>0</v>
      </c>
      <c r="U296" s="84">
        <v>0.04</v>
      </c>
      <c r="V296" s="84">
        <v>0.97</v>
      </c>
      <c r="W296" s="87">
        <v>5.04E-4</v>
      </c>
      <c r="X296" s="87">
        <v>9.0699999999999996E-5</v>
      </c>
      <c r="Y296" s="84" t="b">
        <v>1</v>
      </c>
      <c r="Z296" s="87">
        <v>4.7099999999999999E-12</v>
      </c>
      <c r="AA296" s="84"/>
    </row>
    <row r="297" spans="1:27" x14ac:dyDescent="0.2">
      <c r="A297" s="84"/>
      <c r="B297" s="84"/>
      <c r="C297" s="84"/>
      <c r="D297" s="84"/>
      <c r="E297" s="84"/>
      <c r="F297" s="84"/>
      <c r="G297" s="84" t="s">
        <v>223</v>
      </c>
      <c r="H297" s="84">
        <v>4</v>
      </c>
      <c r="I297" s="84">
        <v>0.192</v>
      </c>
      <c r="J297" s="84">
        <v>-0.84</v>
      </c>
      <c r="K297" s="84">
        <v>-1.216</v>
      </c>
      <c r="L297" s="84">
        <v>-0.46400000000000002</v>
      </c>
      <c r="M297" s="84">
        <v>0.432</v>
      </c>
      <c r="N297" s="84">
        <v>0.29599999999999999</v>
      </c>
      <c r="O297" s="84">
        <v>0.629</v>
      </c>
      <c r="P297" s="84">
        <v>0.02</v>
      </c>
      <c r="Q297" s="84" t="s">
        <v>16</v>
      </c>
      <c r="R297" s="84" t="s">
        <v>16</v>
      </c>
      <c r="S297" s="85" t="s">
        <v>16</v>
      </c>
      <c r="T297" s="84">
        <v>0</v>
      </c>
      <c r="U297" s="84">
        <v>0.04</v>
      </c>
      <c r="V297" s="84">
        <v>0.97</v>
      </c>
      <c r="W297" s="87">
        <v>5.04E-4</v>
      </c>
      <c r="X297" s="87">
        <v>9.0699999999999996E-5</v>
      </c>
      <c r="Y297" s="84" t="b">
        <v>1</v>
      </c>
      <c r="Z297" s="87">
        <v>4.7099999999999999E-12</v>
      </c>
      <c r="AA297" s="84"/>
    </row>
    <row r="298" spans="1:27" x14ac:dyDescent="0.2">
      <c r="A298" s="84" t="s">
        <v>401</v>
      </c>
      <c r="B298" s="84" t="s">
        <v>146</v>
      </c>
      <c r="C298" s="84" t="s">
        <v>397</v>
      </c>
      <c r="D298" s="84" t="s">
        <v>415</v>
      </c>
      <c r="E298" s="84" t="s">
        <v>33</v>
      </c>
      <c r="F298" s="84" t="s">
        <v>477</v>
      </c>
      <c r="G298" s="84" t="s">
        <v>208</v>
      </c>
      <c r="H298" s="84">
        <v>1</v>
      </c>
      <c r="I298" s="84">
        <v>0.22700000000000001</v>
      </c>
      <c r="J298" s="84">
        <v>-1.9079999999999999</v>
      </c>
      <c r="K298" s="84">
        <v>-2.3519999999999999</v>
      </c>
      <c r="L298" s="84">
        <v>-1.4630000000000001</v>
      </c>
      <c r="M298" s="84">
        <v>0.14799999999999999</v>
      </c>
      <c r="N298" s="84">
        <v>9.5000000000000001E-2</v>
      </c>
      <c r="O298" s="84">
        <v>0.23200000000000001</v>
      </c>
      <c r="P298" s="87">
        <v>4.2100000000000002E-17</v>
      </c>
      <c r="Q298" s="84" t="s">
        <v>16</v>
      </c>
      <c r="R298" s="84" t="s">
        <v>16</v>
      </c>
      <c r="S298" s="85" t="s">
        <v>16</v>
      </c>
      <c r="T298" s="84" t="s">
        <v>16</v>
      </c>
      <c r="U298" s="84" t="s">
        <v>16</v>
      </c>
      <c r="V298" s="84" t="s">
        <v>16</v>
      </c>
      <c r="W298" s="87">
        <v>1.34E-4</v>
      </c>
      <c r="X298" s="87">
        <v>3.9400000000000002E-5</v>
      </c>
      <c r="Y298" s="84" t="b">
        <v>1</v>
      </c>
      <c r="Z298" s="84">
        <v>4.4603230000000004E-3</v>
      </c>
      <c r="AA298" s="84" t="s">
        <v>416</v>
      </c>
    </row>
    <row r="299" spans="1:27" x14ac:dyDescent="0.2">
      <c r="A299" s="84" t="s">
        <v>401</v>
      </c>
      <c r="B299" s="84" t="s">
        <v>535</v>
      </c>
      <c r="C299" s="84" t="s">
        <v>392</v>
      </c>
      <c r="D299" s="84" t="s">
        <v>540</v>
      </c>
      <c r="E299" s="84" t="s">
        <v>391</v>
      </c>
      <c r="F299" s="84" t="s">
        <v>477</v>
      </c>
      <c r="G299" s="84" t="s">
        <v>200</v>
      </c>
      <c r="H299" s="84">
        <v>8</v>
      </c>
      <c r="I299" s="84">
        <v>0.55600000000000005</v>
      </c>
      <c r="J299" s="84">
        <v>-0.24199999999999999</v>
      </c>
      <c r="K299" s="84">
        <v>-1.3320000000000001</v>
      </c>
      <c r="L299" s="84">
        <v>0.84699999999999998</v>
      </c>
      <c r="M299" s="84">
        <v>0.78500000000000003</v>
      </c>
      <c r="N299" s="84">
        <v>0.26400000000000001</v>
      </c>
      <c r="O299" s="84">
        <v>2.3330000000000002</v>
      </c>
      <c r="P299" s="84">
        <v>0.66</v>
      </c>
      <c r="Q299" s="84">
        <v>256.27</v>
      </c>
      <c r="R299" s="84">
        <v>7</v>
      </c>
      <c r="S299" s="85">
        <v>1.28E-51</v>
      </c>
      <c r="T299" s="84">
        <v>0.04</v>
      </c>
      <c r="U299" s="84">
        <v>0.02</v>
      </c>
      <c r="V299" s="84">
        <v>0.06</v>
      </c>
      <c r="W299" s="87">
        <v>5.5000000000000003E-4</v>
      </c>
      <c r="X299" s="84">
        <v>1.4872999999999999E-4</v>
      </c>
      <c r="Y299" s="84" t="b">
        <v>1</v>
      </c>
      <c r="Z299" s="87">
        <v>5.7700000000000006E-17</v>
      </c>
      <c r="AA299" s="84" t="s">
        <v>426</v>
      </c>
    </row>
    <row r="300" spans="1:27" x14ac:dyDescent="0.2">
      <c r="A300" s="84"/>
      <c r="B300" s="84"/>
      <c r="C300" s="84"/>
      <c r="D300" s="84"/>
      <c r="E300" s="84"/>
      <c r="F300" s="84"/>
      <c r="G300" s="84" t="s">
        <v>201</v>
      </c>
      <c r="H300" s="84">
        <v>8</v>
      </c>
      <c r="I300" s="84">
        <v>0.90700000000000003</v>
      </c>
      <c r="J300" s="84">
        <v>1.6279999999999999</v>
      </c>
      <c r="K300" s="84">
        <v>-0.14899999999999999</v>
      </c>
      <c r="L300" s="84">
        <v>3.4049999999999998</v>
      </c>
      <c r="M300" s="84">
        <v>5.0940000000000003</v>
      </c>
      <c r="N300" s="84">
        <v>0.86199999999999999</v>
      </c>
      <c r="O300" s="84">
        <v>30.113</v>
      </c>
      <c r="P300" s="84">
        <v>0.12</v>
      </c>
      <c r="Q300" s="84">
        <v>133.5</v>
      </c>
      <c r="R300" s="84">
        <v>6</v>
      </c>
      <c r="S300" s="85">
        <v>2.3499999999999999E-26</v>
      </c>
      <c r="T300" s="84">
        <v>0.04</v>
      </c>
      <c r="U300" s="84">
        <v>0.02</v>
      </c>
      <c r="V300" s="84">
        <v>0.06</v>
      </c>
      <c r="W300" s="87">
        <v>5.5000000000000003E-4</v>
      </c>
      <c r="X300" s="84">
        <v>1.4872999999999999E-4</v>
      </c>
      <c r="Y300" s="84" t="b">
        <v>1</v>
      </c>
      <c r="Z300" s="87">
        <v>5.7700000000000006E-17</v>
      </c>
      <c r="AA300" s="84"/>
    </row>
    <row r="301" spans="1:27" x14ac:dyDescent="0.2">
      <c r="A301" s="84"/>
      <c r="B301" s="84"/>
      <c r="C301" s="84"/>
      <c r="D301" s="84"/>
      <c r="E301" s="84"/>
      <c r="F301" s="84"/>
      <c r="G301" s="84" t="s">
        <v>216</v>
      </c>
      <c r="H301" s="84">
        <v>8</v>
      </c>
      <c r="I301" s="84">
        <v>0.379</v>
      </c>
      <c r="J301" s="84">
        <v>-1.278</v>
      </c>
      <c r="K301" s="84">
        <v>-2.02</v>
      </c>
      <c r="L301" s="84">
        <v>-0.53500000000000003</v>
      </c>
      <c r="M301" s="84">
        <v>0.27900000000000003</v>
      </c>
      <c r="N301" s="84">
        <v>0.13300000000000001</v>
      </c>
      <c r="O301" s="84">
        <v>0.58499999999999996</v>
      </c>
      <c r="P301" s="84">
        <v>0.01</v>
      </c>
      <c r="Q301" s="84" t="s">
        <v>16</v>
      </c>
      <c r="R301" s="84" t="s">
        <v>16</v>
      </c>
      <c r="S301" s="85" t="s">
        <v>16</v>
      </c>
      <c r="T301" s="84">
        <v>0.04</v>
      </c>
      <c r="U301" s="84">
        <v>0.02</v>
      </c>
      <c r="V301" s="84">
        <v>0.06</v>
      </c>
      <c r="W301" s="87">
        <v>5.5000000000000003E-4</v>
      </c>
      <c r="X301" s="84">
        <v>1.4872999999999999E-4</v>
      </c>
      <c r="Y301" s="84" t="b">
        <v>1</v>
      </c>
      <c r="Z301" s="87">
        <v>5.7700000000000006E-17</v>
      </c>
      <c r="AA301" s="84"/>
    </row>
    <row r="302" spans="1:27" x14ac:dyDescent="0.2">
      <c r="A302" s="84"/>
      <c r="B302" s="84"/>
      <c r="C302" s="84"/>
      <c r="D302" s="84"/>
      <c r="E302" s="84"/>
      <c r="F302" s="84"/>
      <c r="G302" s="84" t="s">
        <v>203</v>
      </c>
      <c r="H302" s="84">
        <v>8</v>
      </c>
      <c r="I302" s="84">
        <v>0.14099999999999999</v>
      </c>
      <c r="J302" s="84">
        <v>0.81100000000000005</v>
      </c>
      <c r="K302" s="84">
        <v>0.53500000000000003</v>
      </c>
      <c r="L302" s="84">
        <v>1.087</v>
      </c>
      <c r="M302" s="84">
        <v>2.25</v>
      </c>
      <c r="N302" s="84">
        <v>1.7070000000000001</v>
      </c>
      <c r="O302" s="84">
        <v>2.9649999999999999</v>
      </c>
      <c r="P302" s="87">
        <v>8.4599999999999993E-9</v>
      </c>
      <c r="Q302" s="84" t="s">
        <v>16</v>
      </c>
      <c r="R302" s="84" t="s">
        <v>16</v>
      </c>
      <c r="S302" s="85" t="s">
        <v>16</v>
      </c>
      <c r="T302" s="84">
        <v>0.04</v>
      </c>
      <c r="U302" s="84">
        <v>0.02</v>
      </c>
      <c r="V302" s="84">
        <v>0.06</v>
      </c>
      <c r="W302" s="87">
        <v>5.5000000000000003E-4</v>
      </c>
      <c r="X302" s="84">
        <v>1.4872999999999999E-4</v>
      </c>
      <c r="Y302" s="84" t="b">
        <v>1</v>
      </c>
      <c r="Z302" s="87">
        <v>5.7700000000000006E-17</v>
      </c>
      <c r="AA302" s="84"/>
    </row>
    <row r="303" spans="1:27" x14ac:dyDescent="0.2">
      <c r="A303" s="84"/>
      <c r="B303" s="84"/>
      <c r="C303" s="84"/>
      <c r="D303" s="84"/>
      <c r="E303" s="84"/>
      <c r="F303" s="84"/>
      <c r="G303" s="84" t="s">
        <v>223</v>
      </c>
      <c r="H303" s="84">
        <v>8</v>
      </c>
      <c r="I303" s="84">
        <v>0.154</v>
      </c>
      <c r="J303" s="84">
        <v>0.73499999999999999</v>
      </c>
      <c r="K303" s="84">
        <v>0.433</v>
      </c>
      <c r="L303" s="84">
        <v>1.0369999999999999</v>
      </c>
      <c r="M303" s="84">
        <v>2.0859999999999999</v>
      </c>
      <c r="N303" s="84">
        <v>1.542</v>
      </c>
      <c r="O303" s="84">
        <v>2.8220000000000001</v>
      </c>
      <c r="P303" s="84">
        <v>2E-3</v>
      </c>
      <c r="Q303" s="84" t="s">
        <v>16</v>
      </c>
      <c r="R303" s="84" t="s">
        <v>16</v>
      </c>
      <c r="S303" s="85" t="s">
        <v>16</v>
      </c>
      <c r="T303" s="84">
        <v>0.04</v>
      </c>
      <c r="U303" s="84">
        <v>0.02</v>
      </c>
      <c r="V303" s="84">
        <v>0.06</v>
      </c>
      <c r="W303" s="87">
        <v>5.5000000000000003E-4</v>
      </c>
      <c r="X303" s="84">
        <v>1.4872999999999999E-4</v>
      </c>
      <c r="Y303" s="84" t="b">
        <v>1</v>
      </c>
      <c r="Z303" s="87">
        <v>5.7700000000000006E-17</v>
      </c>
      <c r="AA303" s="84"/>
    </row>
    <row r="304" spans="1:27" x14ac:dyDescent="0.2">
      <c r="A304" s="84" t="s">
        <v>401</v>
      </c>
      <c r="B304" s="84" t="s">
        <v>535</v>
      </c>
      <c r="C304" s="84" t="s">
        <v>392</v>
      </c>
      <c r="D304" s="84" t="s">
        <v>541</v>
      </c>
      <c r="E304" s="84" t="s">
        <v>340</v>
      </c>
      <c r="F304" s="84" t="s">
        <v>477</v>
      </c>
      <c r="G304" s="84" t="s">
        <v>200</v>
      </c>
      <c r="H304" s="84">
        <v>6</v>
      </c>
      <c r="I304" s="84">
        <v>0.224</v>
      </c>
      <c r="J304" s="84">
        <v>-0.28899999999999998</v>
      </c>
      <c r="K304" s="84">
        <v>-0.72799999999999998</v>
      </c>
      <c r="L304" s="84">
        <v>0.14899999999999999</v>
      </c>
      <c r="M304" s="84">
        <v>0.749</v>
      </c>
      <c r="N304" s="84">
        <v>0.48299999999999998</v>
      </c>
      <c r="O304" s="84">
        <v>1.161</v>
      </c>
      <c r="P304" s="84">
        <v>0.2</v>
      </c>
      <c r="Q304" s="84">
        <v>104.56</v>
      </c>
      <c r="R304" s="84">
        <v>5</v>
      </c>
      <c r="S304" s="85">
        <v>5.7700000000000003E-21</v>
      </c>
      <c r="T304" s="84">
        <v>0.03</v>
      </c>
      <c r="U304" s="84">
        <v>0.02</v>
      </c>
      <c r="V304" s="84">
        <v>0.17</v>
      </c>
      <c r="W304" s="87">
        <v>1.5299999999999999E-3</v>
      </c>
      <c r="X304" s="87">
        <v>7.6500000000000003E-5</v>
      </c>
      <c r="Y304" s="84" t="b">
        <v>1</v>
      </c>
      <c r="Z304" s="87">
        <v>6.17E-71</v>
      </c>
      <c r="AA304" s="84" t="s">
        <v>425</v>
      </c>
    </row>
    <row r="305" spans="1:27" x14ac:dyDescent="0.2">
      <c r="A305" s="84"/>
      <c r="B305" s="84"/>
      <c r="C305" s="84"/>
      <c r="D305" s="84"/>
      <c r="E305" s="84"/>
      <c r="F305" s="84"/>
      <c r="G305" s="84" t="s">
        <v>201</v>
      </c>
      <c r="H305" s="84">
        <v>6</v>
      </c>
      <c r="I305" s="84">
        <v>0.50800000000000001</v>
      </c>
      <c r="J305" s="84">
        <v>0.499</v>
      </c>
      <c r="K305" s="84">
        <v>-0.496</v>
      </c>
      <c r="L305" s="84">
        <v>1.494</v>
      </c>
      <c r="M305" s="84">
        <v>1.647</v>
      </c>
      <c r="N305" s="84">
        <v>0.60899999999999999</v>
      </c>
      <c r="O305" s="84">
        <v>4.4560000000000004</v>
      </c>
      <c r="P305" s="84">
        <v>0.38</v>
      </c>
      <c r="Q305" s="84">
        <v>61.41</v>
      </c>
      <c r="R305" s="84">
        <v>4</v>
      </c>
      <c r="S305" s="85">
        <v>1.46E-12</v>
      </c>
      <c r="T305" s="84">
        <v>0.03</v>
      </c>
      <c r="U305" s="84">
        <v>0.02</v>
      </c>
      <c r="V305" s="84">
        <v>0.17</v>
      </c>
      <c r="W305" s="87">
        <v>1.5299999999999999E-3</v>
      </c>
      <c r="X305" s="87">
        <v>7.6500000000000003E-5</v>
      </c>
      <c r="Y305" s="84" t="b">
        <v>1</v>
      </c>
      <c r="Z305" s="87">
        <v>6.17E-71</v>
      </c>
      <c r="AA305" s="84"/>
    </row>
    <row r="306" spans="1:27" x14ac:dyDescent="0.2">
      <c r="A306" s="84"/>
      <c r="B306" s="84"/>
      <c r="C306" s="84"/>
      <c r="D306" s="84"/>
      <c r="E306" s="84"/>
      <c r="F306" s="84"/>
      <c r="G306" s="84" t="s">
        <v>216</v>
      </c>
      <c r="H306" s="84">
        <v>6</v>
      </c>
      <c r="I306" s="84">
        <v>0.17199999999999999</v>
      </c>
      <c r="J306" s="84">
        <v>-0.45300000000000001</v>
      </c>
      <c r="K306" s="84">
        <v>-0.79</v>
      </c>
      <c r="L306" s="84">
        <v>-0.11600000000000001</v>
      </c>
      <c r="M306" s="84">
        <v>0.63600000000000001</v>
      </c>
      <c r="N306" s="84">
        <v>0.45400000000000001</v>
      </c>
      <c r="O306" s="84">
        <v>0.89100000000000001</v>
      </c>
      <c r="P306" s="84">
        <v>0.05</v>
      </c>
      <c r="Q306" s="84" t="s">
        <v>16</v>
      </c>
      <c r="R306" s="84" t="s">
        <v>16</v>
      </c>
      <c r="S306" s="85" t="s">
        <v>16</v>
      </c>
      <c r="T306" s="84">
        <v>0.03</v>
      </c>
      <c r="U306" s="84">
        <v>0.02</v>
      </c>
      <c r="V306" s="84">
        <v>0.17</v>
      </c>
      <c r="W306" s="87">
        <v>1.5299999999999999E-3</v>
      </c>
      <c r="X306" s="87">
        <v>7.6500000000000003E-5</v>
      </c>
      <c r="Y306" s="84" t="b">
        <v>1</v>
      </c>
      <c r="Z306" s="87">
        <v>6.17E-71</v>
      </c>
      <c r="AA306" s="84"/>
    </row>
    <row r="307" spans="1:27" x14ac:dyDescent="0.2">
      <c r="A307" s="84"/>
      <c r="B307" s="84"/>
      <c r="C307" s="84"/>
      <c r="D307" s="84"/>
      <c r="E307" s="84"/>
      <c r="F307" s="84"/>
      <c r="G307" s="84" t="s">
        <v>203</v>
      </c>
      <c r="H307" s="84">
        <v>6</v>
      </c>
      <c r="I307" s="84">
        <v>0.10199999999999999</v>
      </c>
      <c r="J307" s="84">
        <v>-0.308</v>
      </c>
      <c r="K307" s="84">
        <v>-0.50900000000000001</v>
      </c>
      <c r="L307" s="84">
        <v>-0.107</v>
      </c>
      <c r="M307" s="84">
        <v>0.73499999999999999</v>
      </c>
      <c r="N307" s="84">
        <v>0.60099999999999998</v>
      </c>
      <c r="O307" s="84">
        <v>0.89800000000000002</v>
      </c>
      <c r="P307" s="84">
        <v>2.5999999999999999E-3</v>
      </c>
      <c r="Q307" s="84" t="s">
        <v>16</v>
      </c>
      <c r="R307" s="84" t="s">
        <v>16</v>
      </c>
      <c r="S307" s="85" t="s">
        <v>16</v>
      </c>
      <c r="T307" s="84">
        <v>0.03</v>
      </c>
      <c r="U307" s="84">
        <v>0.02</v>
      </c>
      <c r="V307" s="84">
        <v>0.17</v>
      </c>
      <c r="W307" s="87">
        <v>1.5299999999999999E-3</v>
      </c>
      <c r="X307" s="87">
        <v>7.6500000000000003E-5</v>
      </c>
      <c r="Y307" s="84" t="b">
        <v>1</v>
      </c>
      <c r="Z307" s="87">
        <v>6.17E-71</v>
      </c>
      <c r="AA307" s="84"/>
    </row>
    <row r="308" spans="1:27" x14ac:dyDescent="0.2">
      <c r="A308" s="84"/>
      <c r="B308" s="84"/>
      <c r="C308" s="84"/>
      <c r="D308" s="84"/>
      <c r="E308" s="84"/>
      <c r="F308" s="84"/>
      <c r="G308" s="84" t="s">
        <v>223</v>
      </c>
      <c r="H308" s="84">
        <v>6</v>
      </c>
      <c r="I308" s="84">
        <v>0.25700000000000001</v>
      </c>
      <c r="J308" s="84">
        <v>-0.47599999999999998</v>
      </c>
      <c r="K308" s="84">
        <v>-0.98</v>
      </c>
      <c r="L308" s="84">
        <v>2.7E-2</v>
      </c>
      <c r="M308" s="84">
        <v>0.621</v>
      </c>
      <c r="N308" s="84">
        <v>0.375</v>
      </c>
      <c r="O308" s="84">
        <v>1.028</v>
      </c>
      <c r="P308" s="84">
        <v>0.12</v>
      </c>
      <c r="Q308" s="84" t="s">
        <v>16</v>
      </c>
      <c r="R308" s="84" t="s">
        <v>16</v>
      </c>
      <c r="S308" s="85" t="s">
        <v>16</v>
      </c>
      <c r="T308" s="84">
        <v>0.03</v>
      </c>
      <c r="U308" s="84">
        <v>0.02</v>
      </c>
      <c r="V308" s="84">
        <v>0.17</v>
      </c>
      <c r="W308" s="87">
        <v>1.5299999999999999E-3</v>
      </c>
      <c r="X308" s="87">
        <v>7.6500000000000003E-5</v>
      </c>
      <c r="Y308" s="84" t="b">
        <v>1</v>
      </c>
      <c r="Z308" s="87">
        <v>6.17E-71</v>
      </c>
      <c r="AA308" s="84"/>
    </row>
    <row r="309" spans="1:27" x14ac:dyDescent="0.2">
      <c r="A309" s="84" t="s">
        <v>401</v>
      </c>
      <c r="B309" s="84" t="s">
        <v>535</v>
      </c>
      <c r="C309" s="84" t="s">
        <v>397</v>
      </c>
      <c r="D309" s="84" t="s">
        <v>542</v>
      </c>
      <c r="E309" s="84" t="s">
        <v>340</v>
      </c>
      <c r="F309" s="84" t="s">
        <v>477</v>
      </c>
      <c r="G309" s="84" t="s">
        <v>200</v>
      </c>
      <c r="H309" s="84">
        <v>10</v>
      </c>
      <c r="I309" s="84">
        <v>0.113</v>
      </c>
      <c r="J309" s="84">
        <v>-0.89400000000000002</v>
      </c>
      <c r="K309" s="84">
        <v>-1.1160000000000001</v>
      </c>
      <c r="L309" s="84">
        <v>-0.67200000000000004</v>
      </c>
      <c r="M309" s="84">
        <v>0.40899999999999997</v>
      </c>
      <c r="N309" s="84">
        <v>0.32800000000000001</v>
      </c>
      <c r="O309" s="84">
        <v>0.51100000000000001</v>
      </c>
      <c r="P309" s="87">
        <v>2.8099999999999999E-15</v>
      </c>
      <c r="Q309" s="84">
        <v>42.3</v>
      </c>
      <c r="R309" s="84">
        <v>9</v>
      </c>
      <c r="S309" s="85">
        <v>2.9000000000000002E-6</v>
      </c>
      <c r="T309" s="84">
        <v>0</v>
      </c>
      <c r="U309" s="84">
        <v>0.01</v>
      </c>
      <c r="V309" s="84">
        <v>0.64</v>
      </c>
      <c r="W309" s="87">
        <v>1.6999999999999999E-3</v>
      </c>
      <c r="X309" s="84">
        <v>1.8602399999999999E-4</v>
      </c>
      <c r="Y309" s="84" t="b">
        <v>1</v>
      </c>
      <c r="Z309" s="87">
        <v>3.9699999999999997E-49</v>
      </c>
      <c r="AA309" s="84" t="s">
        <v>428</v>
      </c>
    </row>
    <row r="310" spans="1:27" x14ac:dyDescent="0.2">
      <c r="A310" s="84"/>
      <c r="B310" s="84"/>
      <c r="C310" s="84"/>
      <c r="D310" s="84"/>
      <c r="E310" s="84"/>
      <c r="F310" s="84"/>
      <c r="G310" s="84" t="s">
        <v>201</v>
      </c>
      <c r="H310" s="84">
        <v>10</v>
      </c>
      <c r="I310" s="84">
        <v>0.33500000000000002</v>
      </c>
      <c r="J310" s="84">
        <v>-0.74299999999999999</v>
      </c>
      <c r="K310" s="84">
        <v>-1.4</v>
      </c>
      <c r="L310" s="84">
        <v>-8.5999999999999993E-2</v>
      </c>
      <c r="M310" s="84">
        <v>0.47599999999999998</v>
      </c>
      <c r="N310" s="84">
        <v>0.247</v>
      </c>
      <c r="O310" s="84">
        <v>0.91800000000000004</v>
      </c>
      <c r="P310" s="84">
        <v>0.06</v>
      </c>
      <c r="Q310" s="84">
        <v>41.11</v>
      </c>
      <c r="R310" s="84">
        <v>8</v>
      </c>
      <c r="S310" s="85">
        <v>1.99E-6</v>
      </c>
      <c r="T310" s="84">
        <v>0</v>
      </c>
      <c r="U310" s="84">
        <v>0.01</v>
      </c>
      <c r="V310" s="84">
        <v>0.64</v>
      </c>
      <c r="W310" s="87">
        <v>1.6999999999999999E-3</v>
      </c>
      <c r="X310" s="84">
        <v>1.8602399999999999E-4</v>
      </c>
      <c r="Y310" s="84" t="b">
        <v>1</v>
      </c>
      <c r="Z310" s="87">
        <v>3.9699999999999997E-49</v>
      </c>
      <c r="AA310" s="84"/>
    </row>
    <row r="311" spans="1:27" x14ac:dyDescent="0.2">
      <c r="A311" s="84"/>
      <c r="B311" s="84"/>
      <c r="C311" s="84"/>
      <c r="D311" s="84"/>
      <c r="E311" s="84"/>
      <c r="F311" s="84"/>
      <c r="G311" s="84" t="s">
        <v>216</v>
      </c>
      <c r="H311" s="84">
        <v>10</v>
      </c>
      <c r="I311" s="84">
        <v>0.13</v>
      </c>
      <c r="J311" s="84">
        <v>-0.74199999999999999</v>
      </c>
      <c r="K311" s="84">
        <v>-0.997</v>
      </c>
      <c r="L311" s="84">
        <v>-0.48699999999999999</v>
      </c>
      <c r="M311" s="84">
        <v>0.47599999999999998</v>
      </c>
      <c r="N311" s="84">
        <v>0.36899999999999999</v>
      </c>
      <c r="O311" s="84">
        <v>0.61399999999999999</v>
      </c>
      <c r="P311" s="84">
        <v>2.92E-4</v>
      </c>
      <c r="Q311" s="84" t="s">
        <v>16</v>
      </c>
      <c r="R311" s="84" t="s">
        <v>16</v>
      </c>
      <c r="S311" s="85" t="s">
        <v>16</v>
      </c>
      <c r="T311" s="84">
        <v>0</v>
      </c>
      <c r="U311" s="84">
        <v>0.01</v>
      </c>
      <c r="V311" s="84">
        <v>0.64</v>
      </c>
      <c r="W311" s="87">
        <v>1.6999999999999999E-3</v>
      </c>
      <c r="X311" s="84">
        <v>1.8602399999999999E-4</v>
      </c>
      <c r="Y311" s="84" t="b">
        <v>1</v>
      </c>
      <c r="Z311" s="87">
        <v>3.9699999999999997E-49</v>
      </c>
      <c r="AA311" s="84"/>
    </row>
    <row r="312" spans="1:27" x14ac:dyDescent="0.2">
      <c r="A312" s="84"/>
      <c r="B312" s="84"/>
      <c r="C312" s="84"/>
      <c r="D312" s="84"/>
      <c r="E312" s="84"/>
      <c r="F312" s="84"/>
      <c r="G312" s="84" t="s">
        <v>203</v>
      </c>
      <c r="H312" s="84">
        <v>10</v>
      </c>
      <c r="I312" s="84">
        <v>0.09</v>
      </c>
      <c r="J312" s="84">
        <v>-0.81699999999999995</v>
      </c>
      <c r="K312" s="84">
        <v>-0.99299999999999999</v>
      </c>
      <c r="L312" s="84">
        <v>-0.64</v>
      </c>
      <c r="M312" s="84">
        <v>0.442</v>
      </c>
      <c r="N312" s="84">
        <v>0.37</v>
      </c>
      <c r="O312" s="84">
        <v>0.52700000000000002</v>
      </c>
      <c r="P312" s="87">
        <v>1.2599999999999999E-19</v>
      </c>
      <c r="Q312" s="84" t="s">
        <v>16</v>
      </c>
      <c r="R312" s="84" t="s">
        <v>16</v>
      </c>
      <c r="S312" s="85" t="s">
        <v>16</v>
      </c>
      <c r="T312" s="84">
        <v>0</v>
      </c>
      <c r="U312" s="84">
        <v>0.01</v>
      </c>
      <c r="V312" s="84">
        <v>0.64</v>
      </c>
      <c r="W312" s="87">
        <v>1.6999999999999999E-3</v>
      </c>
      <c r="X312" s="84">
        <v>1.8602399999999999E-4</v>
      </c>
      <c r="Y312" s="84" t="b">
        <v>1</v>
      </c>
      <c r="Z312" s="87">
        <v>3.9699999999999997E-49</v>
      </c>
      <c r="AA312" s="84"/>
    </row>
    <row r="313" spans="1:27" x14ac:dyDescent="0.2">
      <c r="A313" s="84"/>
      <c r="B313" s="84"/>
      <c r="C313" s="84"/>
      <c r="D313" s="84"/>
      <c r="E313" s="84"/>
      <c r="F313" s="84"/>
      <c r="G313" s="84" t="s">
        <v>223</v>
      </c>
      <c r="H313" s="84">
        <v>10</v>
      </c>
      <c r="I313" s="84">
        <v>0.112</v>
      </c>
      <c r="J313" s="84">
        <v>-0.76900000000000002</v>
      </c>
      <c r="K313" s="84">
        <v>-0.98899999999999999</v>
      </c>
      <c r="L313" s="84">
        <v>-0.55000000000000004</v>
      </c>
      <c r="M313" s="84">
        <v>0.46300000000000002</v>
      </c>
      <c r="N313" s="84">
        <v>0.372</v>
      </c>
      <c r="O313" s="84">
        <v>0.57699999999999996</v>
      </c>
      <c r="P313" s="87">
        <v>7.2399999999999998E-5</v>
      </c>
      <c r="Q313" s="84" t="s">
        <v>16</v>
      </c>
      <c r="R313" s="84" t="s">
        <v>16</v>
      </c>
      <c r="S313" s="85" t="s">
        <v>16</v>
      </c>
      <c r="T313" s="84">
        <v>0</v>
      </c>
      <c r="U313" s="84">
        <v>0.01</v>
      </c>
      <c r="V313" s="84">
        <v>0.64</v>
      </c>
      <c r="W313" s="87">
        <v>1.6999999999999999E-3</v>
      </c>
      <c r="X313" s="84">
        <v>1.8602399999999999E-4</v>
      </c>
      <c r="Y313" s="84" t="b">
        <v>1</v>
      </c>
      <c r="Z313" s="87">
        <v>3.9699999999999997E-49</v>
      </c>
      <c r="AA313" s="84"/>
    </row>
    <row r="314" spans="1:27" x14ac:dyDescent="0.2">
      <c r="A314" s="84" t="s">
        <v>401</v>
      </c>
      <c r="B314" s="84" t="s">
        <v>535</v>
      </c>
      <c r="C314" s="84" t="s">
        <v>397</v>
      </c>
      <c r="D314" s="84" t="s">
        <v>543</v>
      </c>
      <c r="E314" s="84" t="s">
        <v>33</v>
      </c>
      <c r="F314" s="84" t="s">
        <v>477</v>
      </c>
      <c r="G314" s="84" t="s">
        <v>200</v>
      </c>
      <c r="H314" s="84">
        <v>2</v>
      </c>
      <c r="I314" s="84">
        <v>0.17599999999999999</v>
      </c>
      <c r="J314" s="84">
        <v>-1.819</v>
      </c>
      <c r="K314" s="84">
        <v>-2.1640000000000001</v>
      </c>
      <c r="L314" s="84">
        <v>-1.474</v>
      </c>
      <c r="M314" s="84">
        <v>0.16200000000000001</v>
      </c>
      <c r="N314" s="84">
        <v>0.115</v>
      </c>
      <c r="O314" s="84">
        <v>0.22900000000000001</v>
      </c>
      <c r="P314" s="87">
        <v>4.6599999999999997E-25</v>
      </c>
      <c r="Q314" s="84">
        <v>0.38</v>
      </c>
      <c r="R314" s="84">
        <v>1</v>
      </c>
      <c r="S314" s="85">
        <v>0.53670205100000001</v>
      </c>
      <c r="T314" s="84" t="s">
        <v>16</v>
      </c>
      <c r="U314" s="84" t="s">
        <v>16</v>
      </c>
      <c r="V314" s="84" t="s">
        <v>16</v>
      </c>
      <c r="W314" s="87">
        <v>2.24E-4</v>
      </c>
      <c r="X314" s="87">
        <v>5.9299999999999998E-5</v>
      </c>
      <c r="Y314" s="84" t="b">
        <v>1</v>
      </c>
      <c r="Z314" s="87">
        <v>9.6000000000000002E-5</v>
      </c>
      <c r="AA314" s="84" t="s">
        <v>427</v>
      </c>
    </row>
    <row r="315" spans="1:27" x14ac:dyDescent="0.2">
      <c r="A315" s="84" t="s">
        <v>401</v>
      </c>
      <c r="B315" s="84" t="s">
        <v>167</v>
      </c>
      <c r="C315" s="84" t="s">
        <v>392</v>
      </c>
      <c r="D315" s="84" t="s">
        <v>462</v>
      </c>
      <c r="E315" s="84" t="s">
        <v>391</v>
      </c>
      <c r="F315" s="84" t="s">
        <v>477</v>
      </c>
      <c r="G315" s="84" t="s">
        <v>200</v>
      </c>
      <c r="H315" s="84">
        <v>2</v>
      </c>
      <c r="I315" s="84">
        <v>0.29699999999999999</v>
      </c>
      <c r="J315" s="84">
        <v>-1.3520000000000001</v>
      </c>
      <c r="K315" s="84">
        <v>-1.9350000000000001</v>
      </c>
      <c r="L315" s="84">
        <v>-0.77</v>
      </c>
      <c r="M315" s="84">
        <v>0.25900000000000001</v>
      </c>
      <c r="N315" s="84">
        <v>0.14399999999999999</v>
      </c>
      <c r="O315" s="84">
        <v>0.46300000000000002</v>
      </c>
      <c r="P315" s="87">
        <v>5.4099999999999999E-6</v>
      </c>
      <c r="Q315" s="84">
        <v>0</v>
      </c>
      <c r="R315" s="84">
        <v>1</v>
      </c>
      <c r="S315" s="85">
        <v>1</v>
      </c>
      <c r="T315" s="84" t="s">
        <v>16</v>
      </c>
      <c r="U315" s="84" t="s">
        <v>16</v>
      </c>
      <c r="V315" s="84" t="s">
        <v>16</v>
      </c>
      <c r="W315" s="87">
        <v>6.5199999999999999E-5</v>
      </c>
      <c r="X315" s="87">
        <v>1.13E-5</v>
      </c>
      <c r="Y315" s="84" t="b">
        <v>1</v>
      </c>
      <c r="Z315" s="84">
        <v>4.2369899999999998E-4</v>
      </c>
      <c r="AA315" s="84" t="s">
        <v>439</v>
      </c>
    </row>
    <row r="316" spans="1:27" x14ac:dyDescent="0.2">
      <c r="A316" s="84" t="s">
        <v>401</v>
      </c>
      <c r="B316" s="84" t="s">
        <v>167</v>
      </c>
      <c r="C316" s="84" t="s">
        <v>345</v>
      </c>
      <c r="D316" s="84" t="s">
        <v>442</v>
      </c>
      <c r="E316" s="84" t="s">
        <v>347</v>
      </c>
      <c r="F316" s="84" t="s">
        <v>477</v>
      </c>
      <c r="G316" s="84" t="s">
        <v>200</v>
      </c>
      <c r="H316" s="84">
        <v>2</v>
      </c>
      <c r="I316" s="84">
        <v>7.6999999999999999E-2</v>
      </c>
      <c r="J316" s="84">
        <v>-5.5E-2</v>
      </c>
      <c r="K316" s="84">
        <v>-0.20599999999999999</v>
      </c>
      <c r="L316" s="84">
        <v>9.5000000000000001E-2</v>
      </c>
      <c r="M316" s="84">
        <v>0.94599999999999995</v>
      </c>
      <c r="N316" s="84">
        <v>0.81399999999999995</v>
      </c>
      <c r="O316" s="84">
        <v>1.1000000000000001</v>
      </c>
      <c r="P316" s="84">
        <v>0.47</v>
      </c>
      <c r="Q316" s="84">
        <v>18.23</v>
      </c>
      <c r="R316" s="84">
        <v>1</v>
      </c>
      <c r="S316" s="85">
        <v>1.9599999999999999E-5</v>
      </c>
      <c r="T316" s="84" t="s">
        <v>16</v>
      </c>
      <c r="U316" s="84" t="s">
        <v>16</v>
      </c>
      <c r="V316" s="84" t="s">
        <v>16</v>
      </c>
      <c r="W316" s="87">
        <v>1.95E-2</v>
      </c>
      <c r="X316" s="87">
        <v>1.5E-5</v>
      </c>
      <c r="Y316" s="84" t="b">
        <v>1</v>
      </c>
      <c r="Z316" s="87">
        <v>1.9900000000000001E-10</v>
      </c>
      <c r="AA316" s="84" t="s">
        <v>443</v>
      </c>
    </row>
    <row r="317" spans="1:27" x14ac:dyDescent="0.2">
      <c r="A317" s="84" t="s">
        <v>401</v>
      </c>
      <c r="B317" s="84" t="s">
        <v>167</v>
      </c>
      <c r="C317" s="84" t="s">
        <v>392</v>
      </c>
      <c r="D317" s="84" t="s">
        <v>440</v>
      </c>
      <c r="E317" s="84" t="s">
        <v>340</v>
      </c>
      <c r="F317" s="84" t="s">
        <v>477</v>
      </c>
      <c r="G317" s="84" t="s">
        <v>200</v>
      </c>
      <c r="H317" s="84">
        <v>4</v>
      </c>
      <c r="I317" s="84">
        <v>0.14699999999999999</v>
      </c>
      <c r="J317" s="84">
        <v>-0.66100000000000003</v>
      </c>
      <c r="K317" s="84">
        <v>-0.94799999999999995</v>
      </c>
      <c r="L317" s="84">
        <v>-0.373</v>
      </c>
      <c r="M317" s="84">
        <v>0.51600000000000001</v>
      </c>
      <c r="N317" s="84">
        <v>0.38700000000000001</v>
      </c>
      <c r="O317" s="84">
        <v>0.68799999999999994</v>
      </c>
      <c r="P317" s="87">
        <v>6.6000000000000003E-6</v>
      </c>
      <c r="Q317" s="84">
        <v>15.66</v>
      </c>
      <c r="R317" s="84">
        <v>3</v>
      </c>
      <c r="S317" s="85">
        <v>1.3324280000000001E-3</v>
      </c>
      <c r="T317" s="84">
        <v>0.01</v>
      </c>
      <c r="U317" s="84">
        <v>0.02</v>
      </c>
      <c r="V317" s="84">
        <v>0.73</v>
      </c>
      <c r="W317" s="87">
        <v>8.8800000000000001E-4</v>
      </c>
      <c r="X317" s="87">
        <v>6.6799999999999997E-5</v>
      </c>
      <c r="Y317" s="84" t="b">
        <v>1</v>
      </c>
      <c r="Z317" s="87">
        <v>7.6399999999999999E-37</v>
      </c>
      <c r="AA317" s="84" t="s">
        <v>441</v>
      </c>
    </row>
    <row r="318" spans="1:27" x14ac:dyDescent="0.2">
      <c r="A318" s="84"/>
      <c r="B318" s="84"/>
      <c r="C318" s="84"/>
      <c r="D318" s="84"/>
      <c r="E318" s="84"/>
      <c r="F318" s="84"/>
      <c r="G318" s="84" t="s">
        <v>201</v>
      </c>
      <c r="H318" s="84">
        <v>4</v>
      </c>
      <c r="I318" s="84">
        <v>0.58299999999999996</v>
      </c>
      <c r="J318" s="84">
        <v>-0.442</v>
      </c>
      <c r="K318" s="84">
        <v>-1.585</v>
      </c>
      <c r="L318" s="84">
        <v>0.7</v>
      </c>
      <c r="M318" s="84">
        <v>0.64300000000000002</v>
      </c>
      <c r="N318" s="84">
        <v>0.20499999999999999</v>
      </c>
      <c r="O318" s="84">
        <v>2.0150000000000001</v>
      </c>
      <c r="P318" s="84">
        <v>0.53</v>
      </c>
      <c r="Q318" s="84">
        <v>14.54</v>
      </c>
      <c r="R318" s="84">
        <v>2</v>
      </c>
      <c r="S318" s="85">
        <v>6.9628799999999999E-4</v>
      </c>
      <c r="T318" s="84">
        <v>0.01</v>
      </c>
      <c r="U318" s="84">
        <v>0.02</v>
      </c>
      <c r="V318" s="84">
        <v>0.73</v>
      </c>
      <c r="W318" s="87">
        <v>8.8800000000000001E-4</v>
      </c>
      <c r="X318" s="87">
        <v>6.6799999999999997E-5</v>
      </c>
      <c r="Y318" s="84" t="b">
        <v>1</v>
      </c>
      <c r="Z318" s="87">
        <v>7.6399999999999999E-37</v>
      </c>
      <c r="AA318" s="84"/>
    </row>
    <row r="319" spans="1:27" x14ac:dyDescent="0.2">
      <c r="A319" s="84"/>
      <c r="B319" s="84"/>
      <c r="C319" s="84"/>
      <c r="D319" s="84"/>
      <c r="E319" s="84"/>
      <c r="F319" s="84"/>
      <c r="G319" s="84" t="s">
        <v>216</v>
      </c>
      <c r="H319" s="84">
        <v>4</v>
      </c>
      <c r="I319" s="84">
        <v>0.19400000000000001</v>
      </c>
      <c r="J319" s="84">
        <v>-0.52900000000000003</v>
      </c>
      <c r="K319" s="84">
        <v>-0.90800000000000003</v>
      </c>
      <c r="L319" s="84">
        <v>-0.14899999999999999</v>
      </c>
      <c r="M319" s="84">
        <v>0.58899999999999997</v>
      </c>
      <c r="N319" s="84">
        <v>0.40300000000000002</v>
      </c>
      <c r="O319" s="84">
        <v>0.86199999999999999</v>
      </c>
      <c r="P319" s="84">
        <v>7.0000000000000007E-2</v>
      </c>
      <c r="Q319" s="84" t="s">
        <v>16</v>
      </c>
      <c r="R319" s="84" t="s">
        <v>16</v>
      </c>
      <c r="S319" s="85" t="s">
        <v>16</v>
      </c>
      <c r="T319" s="84">
        <v>0.01</v>
      </c>
      <c r="U319" s="84">
        <v>0.02</v>
      </c>
      <c r="V319" s="84">
        <v>0.73</v>
      </c>
      <c r="W319" s="87">
        <v>8.8800000000000001E-4</v>
      </c>
      <c r="X319" s="87">
        <v>6.6799999999999997E-5</v>
      </c>
      <c r="Y319" s="84" t="b">
        <v>1</v>
      </c>
      <c r="Z319" s="87">
        <v>7.6399999999999999E-37</v>
      </c>
      <c r="AA319" s="84"/>
    </row>
    <row r="320" spans="1:27" x14ac:dyDescent="0.2">
      <c r="A320" s="84"/>
      <c r="B320" s="84"/>
      <c r="C320" s="84"/>
      <c r="D320" s="84"/>
      <c r="E320" s="84"/>
      <c r="F320" s="84"/>
      <c r="G320" s="84" t="s">
        <v>203</v>
      </c>
      <c r="H320" s="84">
        <v>4</v>
      </c>
      <c r="I320" s="84">
        <v>0.106</v>
      </c>
      <c r="J320" s="84">
        <v>-0.56399999999999995</v>
      </c>
      <c r="K320" s="84">
        <v>-0.77200000000000002</v>
      </c>
      <c r="L320" s="84">
        <v>-0.35599999999999998</v>
      </c>
      <c r="M320" s="84">
        <v>0.56899999999999995</v>
      </c>
      <c r="N320" s="84">
        <v>0.46200000000000002</v>
      </c>
      <c r="O320" s="84">
        <v>0.70099999999999996</v>
      </c>
      <c r="P320" s="87">
        <v>1.11E-7</v>
      </c>
      <c r="Q320" s="84" t="s">
        <v>16</v>
      </c>
      <c r="R320" s="84" t="s">
        <v>16</v>
      </c>
      <c r="S320" s="85" t="s">
        <v>16</v>
      </c>
      <c r="T320" s="84">
        <v>0.01</v>
      </c>
      <c r="U320" s="84">
        <v>0.02</v>
      </c>
      <c r="V320" s="84">
        <v>0.73</v>
      </c>
      <c r="W320" s="87">
        <v>8.8800000000000001E-4</v>
      </c>
      <c r="X320" s="87">
        <v>6.6799999999999997E-5</v>
      </c>
      <c r="Y320" s="84" t="b">
        <v>1</v>
      </c>
      <c r="Z320" s="87">
        <v>7.6399999999999999E-37</v>
      </c>
      <c r="AA320" s="84"/>
    </row>
    <row r="321" spans="1:27" x14ac:dyDescent="0.2">
      <c r="A321" s="84"/>
      <c r="B321" s="84"/>
      <c r="C321" s="84"/>
      <c r="D321" s="84"/>
      <c r="E321" s="84"/>
      <c r="F321" s="84"/>
      <c r="G321" s="84" t="s">
        <v>223</v>
      </c>
      <c r="H321" s="84">
        <v>4</v>
      </c>
      <c r="I321" s="84">
        <v>0.13400000000000001</v>
      </c>
      <c r="J321" s="84">
        <v>-0.54</v>
      </c>
      <c r="K321" s="84">
        <v>-0.80400000000000005</v>
      </c>
      <c r="L321" s="84">
        <v>-0.27700000000000002</v>
      </c>
      <c r="M321" s="84">
        <v>0.58299999999999996</v>
      </c>
      <c r="N321" s="84">
        <v>0.44800000000000001</v>
      </c>
      <c r="O321" s="84">
        <v>0.75800000000000001</v>
      </c>
      <c r="P321" s="84">
        <v>0.03</v>
      </c>
      <c r="Q321" s="84" t="s">
        <v>16</v>
      </c>
      <c r="R321" s="84" t="s">
        <v>16</v>
      </c>
      <c r="S321" s="85" t="s">
        <v>16</v>
      </c>
      <c r="T321" s="84">
        <v>0.01</v>
      </c>
      <c r="U321" s="84">
        <v>0.02</v>
      </c>
      <c r="V321" s="84">
        <v>0.73</v>
      </c>
      <c r="W321" s="87">
        <v>8.8800000000000001E-4</v>
      </c>
      <c r="X321" s="87">
        <v>6.6799999999999997E-5</v>
      </c>
      <c r="Y321" s="84" t="b">
        <v>1</v>
      </c>
      <c r="Z321" s="87">
        <v>7.6399999999999999E-37</v>
      </c>
      <c r="AA321" s="84"/>
    </row>
    <row r="322" spans="1:27" x14ac:dyDescent="0.2">
      <c r="A322" s="84" t="s">
        <v>401</v>
      </c>
      <c r="B322" s="84" t="s">
        <v>167</v>
      </c>
      <c r="C322" s="84" t="s">
        <v>392</v>
      </c>
      <c r="D322" s="84" t="s">
        <v>463</v>
      </c>
      <c r="E322" s="84" t="s">
        <v>340</v>
      </c>
      <c r="F322" s="84" t="s">
        <v>477</v>
      </c>
      <c r="G322" s="84" t="s">
        <v>208</v>
      </c>
      <c r="H322" s="84">
        <v>1</v>
      </c>
      <c r="I322" s="84">
        <v>0.11700000000000001</v>
      </c>
      <c r="J322" s="84">
        <v>-1.024</v>
      </c>
      <c r="K322" s="84">
        <v>-1.2529999999999999</v>
      </c>
      <c r="L322" s="84">
        <v>-0.79500000000000004</v>
      </c>
      <c r="M322" s="84">
        <v>0.35899999999999999</v>
      </c>
      <c r="N322" s="84">
        <v>0.28599999999999998</v>
      </c>
      <c r="O322" s="84">
        <v>0.45100000000000001</v>
      </c>
      <c r="P322" s="87">
        <v>1.8999999999999999E-18</v>
      </c>
      <c r="Q322" s="84" t="s">
        <v>16</v>
      </c>
      <c r="R322" s="84" t="s">
        <v>16</v>
      </c>
      <c r="S322" s="85" t="s">
        <v>16</v>
      </c>
      <c r="T322" s="84" t="s">
        <v>16</v>
      </c>
      <c r="U322" s="84" t="s">
        <v>16</v>
      </c>
      <c r="V322" s="84" t="s">
        <v>16</v>
      </c>
      <c r="W322" s="87">
        <v>2.7900000000000001E-4</v>
      </c>
      <c r="X322" s="87">
        <v>4.2200000000000003E-5</v>
      </c>
      <c r="Y322" s="84" t="b">
        <v>1</v>
      </c>
      <c r="Z322" s="87">
        <v>2.1000000000000002E-9</v>
      </c>
      <c r="AA322" s="84" t="s">
        <v>464</v>
      </c>
    </row>
    <row r="323" spans="1:27" x14ac:dyDescent="0.2">
      <c r="A323" s="84" t="s">
        <v>401</v>
      </c>
      <c r="B323" s="84" t="s">
        <v>167</v>
      </c>
      <c r="C323" s="84" t="s">
        <v>397</v>
      </c>
      <c r="D323" s="84" t="s">
        <v>447</v>
      </c>
      <c r="E323" s="84" t="s">
        <v>340</v>
      </c>
      <c r="F323" s="84" t="s">
        <v>477</v>
      </c>
      <c r="G323" s="84" t="s">
        <v>200</v>
      </c>
      <c r="H323" s="84">
        <v>6</v>
      </c>
      <c r="I323" s="84">
        <v>0.09</v>
      </c>
      <c r="J323" s="84">
        <v>-0.79300000000000004</v>
      </c>
      <c r="K323" s="84">
        <v>-0.96899999999999997</v>
      </c>
      <c r="L323" s="84">
        <v>-0.61699999999999999</v>
      </c>
      <c r="M323" s="84">
        <v>0.45300000000000001</v>
      </c>
      <c r="N323" s="84">
        <v>0.38</v>
      </c>
      <c r="O323" s="84">
        <v>0.53900000000000003</v>
      </c>
      <c r="P323" s="87">
        <v>9.1800000000000005E-19</v>
      </c>
      <c r="Q323" s="84">
        <v>10.38</v>
      </c>
      <c r="R323" s="84">
        <v>5</v>
      </c>
      <c r="S323" s="85">
        <v>6.5157494999999996E-2</v>
      </c>
      <c r="T323" s="84">
        <v>0</v>
      </c>
      <c r="U323" s="84">
        <v>0.01</v>
      </c>
      <c r="V323" s="84">
        <v>0.8</v>
      </c>
      <c r="W323" s="87">
        <v>1.1900000000000001E-3</v>
      </c>
      <c r="X323" s="87">
        <v>9.5400000000000001E-5</v>
      </c>
      <c r="Y323" s="84" t="b">
        <v>1</v>
      </c>
      <c r="Z323" s="87">
        <v>5.2699999999999997E-40</v>
      </c>
      <c r="AA323" s="84" t="s">
        <v>448</v>
      </c>
    </row>
    <row r="324" spans="1:27" x14ac:dyDescent="0.2">
      <c r="A324" s="84"/>
      <c r="B324" s="84"/>
      <c r="C324" s="84"/>
      <c r="D324" s="84"/>
      <c r="E324" s="84"/>
      <c r="F324" s="84"/>
      <c r="G324" s="84" t="s">
        <v>201</v>
      </c>
      <c r="H324" s="84">
        <v>6</v>
      </c>
      <c r="I324" s="84">
        <v>0.26400000000000001</v>
      </c>
      <c r="J324" s="84">
        <v>-0.85899999999999999</v>
      </c>
      <c r="K324" s="84">
        <v>-1.3759999999999999</v>
      </c>
      <c r="L324" s="84">
        <v>-0.34200000000000003</v>
      </c>
      <c r="M324" s="84">
        <v>0.42399999999999999</v>
      </c>
      <c r="N324" s="84">
        <v>0.253</v>
      </c>
      <c r="O324" s="84">
        <v>0.71</v>
      </c>
      <c r="P324" s="84">
        <v>0.03</v>
      </c>
      <c r="Q324" s="84">
        <v>10.19</v>
      </c>
      <c r="R324" s="84">
        <v>4</v>
      </c>
      <c r="S324" s="85">
        <v>3.7279996000000003E-2</v>
      </c>
      <c r="T324" s="84">
        <v>0</v>
      </c>
      <c r="U324" s="84">
        <v>0.01</v>
      </c>
      <c r="V324" s="84">
        <v>0.8</v>
      </c>
      <c r="W324" s="87">
        <v>1.1900000000000001E-3</v>
      </c>
      <c r="X324" s="87">
        <v>9.5400000000000001E-5</v>
      </c>
      <c r="Y324" s="84" t="b">
        <v>1</v>
      </c>
      <c r="Z324" s="87">
        <v>5.2699999999999997E-40</v>
      </c>
      <c r="AA324" s="84"/>
    </row>
    <row r="325" spans="1:27" x14ac:dyDescent="0.2">
      <c r="A325" s="84"/>
      <c r="B325" s="84"/>
      <c r="C325" s="84"/>
      <c r="D325" s="84"/>
      <c r="E325" s="84"/>
      <c r="F325" s="84"/>
      <c r="G325" s="84" t="s">
        <v>216</v>
      </c>
      <c r="H325" s="84">
        <v>6</v>
      </c>
      <c r="I325" s="84">
        <v>0.14699999999999999</v>
      </c>
      <c r="J325" s="84">
        <v>-0.76900000000000002</v>
      </c>
      <c r="K325" s="84">
        <v>-1.0580000000000001</v>
      </c>
      <c r="L325" s="84">
        <v>-0.48099999999999998</v>
      </c>
      <c r="M325" s="84">
        <v>0.46300000000000002</v>
      </c>
      <c r="N325" s="84">
        <v>0.34699999999999998</v>
      </c>
      <c r="O325" s="84">
        <v>0.61799999999999999</v>
      </c>
      <c r="P325" s="84">
        <v>3.3999999999999998E-3</v>
      </c>
      <c r="Q325" s="84" t="s">
        <v>16</v>
      </c>
      <c r="R325" s="84" t="s">
        <v>16</v>
      </c>
      <c r="S325" s="85" t="s">
        <v>16</v>
      </c>
      <c r="T325" s="84">
        <v>0</v>
      </c>
      <c r="U325" s="84">
        <v>0.01</v>
      </c>
      <c r="V325" s="84">
        <v>0.8</v>
      </c>
      <c r="W325" s="87">
        <v>1.1900000000000001E-3</v>
      </c>
      <c r="X325" s="87">
        <v>9.5400000000000001E-5</v>
      </c>
      <c r="Y325" s="84" t="b">
        <v>1</v>
      </c>
      <c r="Z325" s="87">
        <v>5.2699999999999997E-40</v>
      </c>
      <c r="AA325" s="84"/>
    </row>
    <row r="326" spans="1:27" x14ac:dyDescent="0.2">
      <c r="A326" s="84"/>
      <c r="B326" s="84"/>
      <c r="C326" s="84"/>
      <c r="D326" s="84"/>
      <c r="E326" s="84"/>
      <c r="F326" s="84"/>
      <c r="G326" s="84" t="s">
        <v>203</v>
      </c>
      <c r="H326" s="84">
        <v>6</v>
      </c>
      <c r="I326" s="84">
        <v>9.7000000000000003E-2</v>
      </c>
      <c r="J326" s="84">
        <v>-0.79200000000000004</v>
      </c>
      <c r="K326" s="84">
        <v>-0.98199999999999998</v>
      </c>
      <c r="L326" s="84">
        <v>-0.60299999999999998</v>
      </c>
      <c r="M326" s="84">
        <v>0.45300000000000001</v>
      </c>
      <c r="N326" s="84">
        <v>0.375</v>
      </c>
      <c r="O326" s="84">
        <v>0.54700000000000004</v>
      </c>
      <c r="P326" s="87">
        <v>2.3299999999999999E-16</v>
      </c>
      <c r="Q326" s="84" t="s">
        <v>16</v>
      </c>
      <c r="R326" s="84" t="s">
        <v>16</v>
      </c>
      <c r="S326" s="85" t="s">
        <v>16</v>
      </c>
      <c r="T326" s="84">
        <v>0</v>
      </c>
      <c r="U326" s="84">
        <v>0.01</v>
      </c>
      <c r="V326" s="84">
        <v>0.8</v>
      </c>
      <c r="W326" s="87">
        <v>1.1900000000000001E-3</v>
      </c>
      <c r="X326" s="87">
        <v>9.5400000000000001E-5</v>
      </c>
      <c r="Y326" s="84" t="b">
        <v>1</v>
      </c>
      <c r="Z326" s="87">
        <v>5.2699999999999997E-40</v>
      </c>
      <c r="AA326" s="84"/>
    </row>
    <row r="327" spans="1:27" x14ac:dyDescent="0.2">
      <c r="A327" s="84"/>
      <c r="B327" s="84"/>
      <c r="C327" s="84"/>
      <c r="D327" s="84"/>
      <c r="E327" s="84"/>
      <c r="F327" s="84"/>
      <c r="G327" s="84" t="s">
        <v>223</v>
      </c>
      <c r="H327" s="84">
        <v>6</v>
      </c>
      <c r="I327" s="84">
        <v>0.13600000000000001</v>
      </c>
      <c r="J327" s="84">
        <v>-0.77500000000000002</v>
      </c>
      <c r="K327" s="84">
        <v>-1.0429999999999999</v>
      </c>
      <c r="L327" s="84">
        <v>-0.50800000000000001</v>
      </c>
      <c r="M327" s="84">
        <v>0.46100000000000002</v>
      </c>
      <c r="N327" s="84">
        <v>0.35299999999999998</v>
      </c>
      <c r="O327" s="84">
        <v>0.60199999999999998</v>
      </c>
      <c r="P327" s="84">
        <v>2.3E-3</v>
      </c>
      <c r="Q327" s="84" t="s">
        <v>16</v>
      </c>
      <c r="R327" s="84" t="s">
        <v>16</v>
      </c>
      <c r="S327" s="85" t="s">
        <v>16</v>
      </c>
      <c r="T327" s="84">
        <v>0</v>
      </c>
      <c r="U327" s="84">
        <v>0.01</v>
      </c>
      <c r="V327" s="84">
        <v>0.8</v>
      </c>
      <c r="W327" s="87">
        <v>1.1900000000000001E-3</v>
      </c>
      <c r="X327" s="87">
        <v>9.5400000000000001E-5</v>
      </c>
      <c r="Y327" s="84" t="b">
        <v>1</v>
      </c>
      <c r="Z327" s="87">
        <v>5.2699999999999997E-40</v>
      </c>
      <c r="AA327" s="84"/>
    </row>
    <row r="328" spans="1:27" x14ac:dyDescent="0.2">
      <c r="A328" s="84" t="s">
        <v>401</v>
      </c>
      <c r="B328" s="84" t="s">
        <v>167</v>
      </c>
      <c r="C328" s="84" t="s">
        <v>397</v>
      </c>
      <c r="D328" s="84" t="s">
        <v>449</v>
      </c>
      <c r="E328" s="84" t="s">
        <v>340</v>
      </c>
      <c r="F328" s="84" t="s">
        <v>477</v>
      </c>
      <c r="G328" s="84" t="s">
        <v>208</v>
      </c>
      <c r="H328" s="84">
        <v>1</v>
      </c>
      <c r="I328" s="84">
        <v>0.13900000000000001</v>
      </c>
      <c r="J328" s="84">
        <v>-1.2150000000000001</v>
      </c>
      <c r="K328" s="84">
        <v>-1.4870000000000001</v>
      </c>
      <c r="L328" s="84">
        <v>-0.94399999999999995</v>
      </c>
      <c r="M328" s="84">
        <v>0.29699999999999999</v>
      </c>
      <c r="N328" s="84">
        <v>0.22600000000000001</v>
      </c>
      <c r="O328" s="84">
        <v>0.38900000000000001</v>
      </c>
      <c r="P328" s="87">
        <v>1.8999999999999999E-18</v>
      </c>
      <c r="Q328" s="84" t="s">
        <v>16</v>
      </c>
      <c r="R328" s="84" t="s">
        <v>16</v>
      </c>
      <c r="S328" s="85" t="s">
        <v>16</v>
      </c>
      <c r="T328" s="84" t="s">
        <v>16</v>
      </c>
      <c r="U328" s="84" t="s">
        <v>16</v>
      </c>
      <c r="V328" s="84" t="s">
        <v>16</v>
      </c>
      <c r="W328" s="87">
        <v>2.4399999999999999E-4</v>
      </c>
      <c r="X328" s="87">
        <v>4.2200000000000003E-5</v>
      </c>
      <c r="Y328" s="84" t="b">
        <v>1</v>
      </c>
      <c r="Z328" s="87">
        <v>1.08E-6</v>
      </c>
      <c r="AA328" s="84" t="s">
        <v>450</v>
      </c>
    </row>
    <row r="329" spans="1:27" x14ac:dyDescent="0.2">
      <c r="A329" s="84" t="s">
        <v>401</v>
      </c>
      <c r="B329" s="84" t="s">
        <v>167</v>
      </c>
      <c r="C329" s="84" t="s">
        <v>397</v>
      </c>
      <c r="D329" s="84" t="s">
        <v>444</v>
      </c>
      <c r="E329" s="84" t="s">
        <v>33</v>
      </c>
      <c r="F329" s="84" t="s">
        <v>477</v>
      </c>
      <c r="G329" s="84" t="s">
        <v>208</v>
      </c>
      <c r="H329" s="84">
        <v>1</v>
      </c>
      <c r="I329" s="84">
        <v>0.27900000000000003</v>
      </c>
      <c r="J329" s="84">
        <v>-1.6859999999999999</v>
      </c>
      <c r="K329" s="84">
        <v>-2.2320000000000002</v>
      </c>
      <c r="L329" s="84">
        <v>-1.1399999999999999</v>
      </c>
      <c r="M329" s="84">
        <v>0.185</v>
      </c>
      <c r="N329" s="84">
        <v>0.107</v>
      </c>
      <c r="O329" s="84">
        <v>0.32</v>
      </c>
      <c r="P329" s="87">
        <v>1.44E-9</v>
      </c>
      <c r="Q329" s="84" t="s">
        <v>16</v>
      </c>
      <c r="R329" s="84" t="s">
        <v>16</v>
      </c>
      <c r="S329" s="85" t="s">
        <v>16</v>
      </c>
      <c r="T329" s="84" t="s">
        <v>16</v>
      </c>
      <c r="U329" s="84" t="s">
        <v>16</v>
      </c>
      <c r="V329" s="84" t="s">
        <v>16</v>
      </c>
      <c r="W329" s="87">
        <v>8.9800000000000001E-5</v>
      </c>
      <c r="X329" s="87">
        <v>1.9899999999999999E-5</v>
      </c>
      <c r="Y329" s="84" t="b">
        <v>1</v>
      </c>
      <c r="Z329" s="84">
        <v>6.9606199999999998E-3</v>
      </c>
      <c r="AA329" s="84" t="s">
        <v>465</v>
      </c>
    </row>
    <row r="330" spans="1:27" x14ac:dyDescent="0.2">
      <c r="A330" s="84" t="s">
        <v>401</v>
      </c>
      <c r="B330" s="84" t="s">
        <v>167</v>
      </c>
      <c r="C330" s="84" t="s">
        <v>397</v>
      </c>
      <c r="D330" s="84" t="s">
        <v>445</v>
      </c>
      <c r="E330" s="84" t="s">
        <v>33</v>
      </c>
      <c r="F330" s="84" t="s">
        <v>477</v>
      </c>
      <c r="G330" s="84" t="s">
        <v>208</v>
      </c>
      <c r="H330" s="84">
        <v>1</v>
      </c>
      <c r="I330" s="84">
        <v>0.34499999999999997</v>
      </c>
      <c r="J330" s="84">
        <v>-3.0270000000000001</v>
      </c>
      <c r="K330" s="84">
        <v>-3.7040000000000002</v>
      </c>
      <c r="L330" s="84">
        <v>-2.35</v>
      </c>
      <c r="M330" s="84">
        <v>4.8000000000000001E-2</v>
      </c>
      <c r="N330" s="84">
        <v>2.5000000000000001E-2</v>
      </c>
      <c r="O330" s="84">
        <v>9.5000000000000001E-2</v>
      </c>
      <c r="P330" s="87">
        <v>1.8999999999999999E-18</v>
      </c>
      <c r="Q330" s="84" t="s">
        <v>16</v>
      </c>
      <c r="R330" s="84" t="s">
        <v>16</v>
      </c>
      <c r="S330" s="85" t="s">
        <v>16</v>
      </c>
      <c r="T330" s="84" t="s">
        <v>16</v>
      </c>
      <c r="U330" s="84" t="s">
        <v>16</v>
      </c>
      <c r="V330" s="84" t="s">
        <v>16</v>
      </c>
      <c r="W330" s="87">
        <v>6.3499999999999999E-5</v>
      </c>
      <c r="X330" s="87">
        <v>4.2200000000000003E-5</v>
      </c>
      <c r="Y330" s="84" t="b">
        <v>1</v>
      </c>
      <c r="Z330" s="84">
        <v>0.42973730999999998</v>
      </c>
      <c r="AA330" s="84" t="s">
        <v>446</v>
      </c>
    </row>
  </sheetData>
  <sortState xmlns:xlrd2="http://schemas.microsoft.com/office/spreadsheetml/2017/richdata2" ref="A6:Z330">
    <sortCondition ref="G6:G33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FDFE-07D7-7C43-8A8B-8AEAF9A052FD}">
  <dimension ref="A1:Y132"/>
  <sheetViews>
    <sheetView topLeftCell="E1" zoomScale="75" zoomScaleNormal="80" workbookViewId="0">
      <selection activeCell="G8" sqref="G8"/>
    </sheetView>
  </sheetViews>
  <sheetFormatPr baseColWidth="10" defaultColWidth="10.83203125" defaultRowHeight="13" customHeight="1" x14ac:dyDescent="0.15"/>
  <cols>
    <col min="1" max="1" width="10.83203125" style="51"/>
    <col min="2" max="2" width="24.33203125" style="51" customWidth="1"/>
    <col min="3" max="4" width="10.83203125" style="51"/>
    <col min="5" max="5" width="20.83203125" style="40" customWidth="1"/>
    <col min="6" max="6" width="30.1640625" style="40" customWidth="1"/>
    <col min="7" max="7" width="11" style="5" bestFit="1" customWidth="1"/>
    <col min="8" max="9" width="11" style="40" bestFit="1" customWidth="1"/>
    <col min="10" max="10" width="11.1640625" style="40" bestFit="1" customWidth="1"/>
    <col min="11" max="12" width="11" style="40" bestFit="1" customWidth="1"/>
    <col min="13" max="13" width="19.33203125" style="39" customWidth="1"/>
    <col min="14" max="14" width="10.83203125" style="51"/>
    <col min="15" max="15" width="34.33203125" style="51" customWidth="1"/>
    <col min="16" max="16" width="31.83203125" style="51" customWidth="1"/>
    <col min="17" max="22" width="10.83203125" style="51"/>
    <col min="23" max="23" width="26.33203125" style="52" customWidth="1"/>
    <col min="24" max="16384" width="10.83203125" style="51"/>
  </cols>
  <sheetData>
    <row r="1" spans="1:23" ht="13" customHeight="1" x14ac:dyDescent="0.15">
      <c r="A1" s="50" t="s">
        <v>528</v>
      </c>
      <c r="W1" s="51"/>
    </row>
    <row r="2" spans="1:23" ht="13" customHeight="1" x14ac:dyDescent="0.15">
      <c r="A2" s="50"/>
      <c r="W2" s="51"/>
    </row>
    <row r="3" spans="1:23" ht="13" customHeight="1" x14ac:dyDescent="0.15">
      <c r="A3" s="50"/>
      <c r="W3" s="51"/>
    </row>
    <row r="4" spans="1:23" ht="13" customHeight="1" x14ac:dyDescent="0.15">
      <c r="A4" s="50"/>
      <c r="W4" s="51"/>
    </row>
    <row r="5" spans="1:23" ht="13" customHeight="1" x14ac:dyDescent="0.15">
      <c r="A5" s="50"/>
      <c r="E5" s="188" t="s">
        <v>546</v>
      </c>
      <c r="F5" s="188"/>
      <c r="G5" s="188"/>
      <c r="H5" s="188"/>
      <c r="I5" s="188"/>
      <c r="J5" s="188"/>
      <c r="K5" s="188"/>
      <c r="L5" s="188"/>
      <c r="M5" s="188"/>
      <c r="O5" s="187" t="s">
        <v>545</v>
      </c>
      <c r="P5" s="187"/>
      <c r="Q5" s="187"/>
      <c r="R5" s="187"/>
      <c r="S5" s="187"/>
      <c r="T5" s="187"/>
      <c r="U5" s="187"/>
      <c r="V5" s="187"/>
      <c r="W5" s="187"/>
    </row>
    <row r="6" spans="1:23" ht="13" customHeight="1" x14ac:dyDescent="0.15">
      <c r="E6" s="186"/>
      <c r="F6" s="186"/>
      <c r="G6" s="80"/>
      <c r="H6" s="81"/>
      <c r="I6" s="81"/>
      <c r="J6" s="81"/>
      <c r="K6" s="81"/>
      <c r="L6" s="81"/>
      <c r="M6" s="165" t="s">
        <v>224</v>
      </c>
      <c r="N6" s="166"/>
      <c r="O6" s="186"/>
      <c r="P6" s="186"/>
      <c r="Q6" s="80"/>
      <c r="R6" s="81"/>
      <c r="S6" s="81"/>
      <c r="T6" s="81"/>
      <c r="U6" s="81"/>
      <c r="V6" s="81"/>
      <c r="W6" s="165" t="s">
        <v>224</v>
      </c>
    </row>
    <row r="7" spans="1:23" ht="13" customHeight="1" x14ac:dyDescent="0.15">
      <c r="A7" s="53" t="s">
        <v>117</v>
      </c>
      <c r="B7" s="54"/>
      <c r="E7" s="81" t="s">
        <v>215</v>
      </c>
      <c r="F7" s="81" t="s">
        <v>225</v>
      </c>
      <c r="G7" s="80" t="s">
        <v>226</v>
      </c>
      <c r="H7" s="81" t="s">
        <v>227</v>
      </c>
      <c r="I7" s="81" t="s">
        <v>228</v>
      </c>
      <c r="J7" s="81" t="s">
        <v>229</v>
      </c>
      <c r="K7" s="81" t="s">
        <v>230</v>
      </c>
      <c r="L7" s="81" t="s">
        <v>231</v>
      </c>
      <c r="M7" s="85" t="s">
        <v>232</v>
      </c>
      <c r="N7" s="166"/>
      <c r="O7" s="81" t="s">
        <v>215</v>
      </c>
      <c r="P7" s="81" t="s">
        <v>225</v>
      </c>
      <c r="Q7" s="80" t="s">
        <v>226</v>
      </c>
      <c r="R7" s="81" t="s">
        <v>227</v>
      </c>
      <c r="S7" s="81" t="s">
        <v>228</v>
      </c>
      <c r="T7" s="81" t="s">
        <v>229</v>
      </c>
      <c r="U7" s="81" t="s">
        <v>230</v>
      </c>
      <c r="V7" s="81" t="s">
        <v>231</v>
      </c>
      <c r="W7" s="85" t="s">
        <v>232</v>
      </c>
    </row>
    <row r="8" spans="1:23" ht="13" customHeight="1" x14ac:dyDescent="0.2">
      <c r="A8" s="50"/>
      <c r="E8" s="81" t="s">
        <v>207</v>
      </c>
      <c r="F8" s="81" t="s">
        <v>204</v>
      </c>
      <c r="G8" s="80">
        <v>1229</v>
      </c>
      <c r="H8" s="83">
        <v>1.33E-94</v>
      </c>
      <c r="I8" s="83">
        <v>1.1499999999999999E-43</v>
      </c>
      <c r="J8" s="83">
        <v>1.1600000000000001E-51</v>
      </c>
      <c r="K8" s="81">
        <v>1</v>
      </c>
      <c r="L8" s="81">
        <v>1.36E-44</v>
      </c>
      <c r="M8" s="85" t="s">
        <v>16</v>
      </c>
      <c r="N8" s="166"/>
      <c r="O8" s="166" t="s">
        <v>207</v>
      </c>
      <c r="P8" s="167" t="s">
        <v>204</v>
      </c>
      <c r="Q8" s="75">
        <v>3969</v>
      </c>
      <c r="R8" s="76">
        <v>5.2563022148044E-99</v>
      </c>
      <c r="S8" s="76">
        <v>4.7654624573167999E-17</v>
      </c>
      <c r="T8" s="76">
        <v>1.1029993965715E-82</v>
      </c>
      <c r="U8" s="75">
        <v>1</v>
      </c>
      <c r="V8" s="76">
        <v>3.3437745914090602E-19</v>
      </c>
      <c r="W8" s="168" t="s">
        <v>16</v>
      </c>
    </row>
    <row r="9" spans="1:23" ht="13" customHeight="1" x14ac:dyDescent="0.2">
      <c r="A9" s="50" t="s">
        <v>233</v>
      </c>
      <c r="E9" s="81" t="s">
        <v>207</v>
      </c>
      <c r="F9" s="107" t="s">
        <v>205</v>
      </c>
      <c r="G9" s="169">
        <v>586</v>
      </c>
      <c r="H9" s="170">
        <v>1.2E-64</v>
      </c>
      <c r="I9" s="170">
        <v>2.7900000000000001E-45</v>
      </c>
      <c r="J9" s="170">
        <v>1.0500000000000001E-21</v>
      </c>
      <c r="K9" s="107">
        <v>2.3387789999999999E-2</v>
      </c>
      <c r="L9" s="107">
        <v>0.97661220999999998</v>
      </c>
      <c r="M9" s="108" t="s">
        <v>16</v>
      </c>
      <c r="N9" s="166"/>
      <c r="O9" s="166" t="s">
        <v>207</v>
      </c>
      <c r="P9" s="167" t="s">
        <v>205</v>
      </c>
      <c r="Q9" s="75">
        <v>3970</v>
      </c>
      <c r="R9" s="76">
        <v>6.6777344509740997E-43</v>
      </c>
      <c r="S9" s="76">
        <v>1.05414030439519E-18</v>
      </c>
      <c r="T9" s="76">
        <v>1.40116798734058E-26</v>
      </c>
      <c r="U9" s="75">
        <v>2.1139833823947098E-2</v>
      </c>
      <c r="V9" s="75">
        <v>0.97886016617605698</v>
      </c>
      <c r="W9" s="168" t="s">
        <v>16</v>
      </c>
    </row>
    <row r="10" spans="1:23" ht="13" customHeight="1" x14ac:dyDescent="0.2">
      <c r="A10" s="51" t="s">
        <v>99</v>
      </c>
      <c r="B10" s="51" t="s">
        <v>207</v>
      </c>
      <c r="E10" s="81" t="s">
        <v>207</v>
      </c>
      <c r="F10" s="81" t="s">
        <v>234</v>
      </c>
      <c r="G10" s="80">
        <v>1809</v>
      </c>
      <c r="H10" s="83">
        <v>2.6799999999999999E-12</v>
      </c>
      <c r="I10" s="83">
        <v>5.07E-12</v>
      </c>
      <c r="J10" s="81">
        <v>0.34522184700000003</v>
      </c>
      <c r="K10" s="81">
        <v>0.65373532499999998</v>
      </c>
      <c r="L10" s="81">
        <v>1.042828E-3</v>
      </c>
      <c r="M10" s="85" t="s">
        <v>16</v>
      </c>
      <c r="N10" s="166"/>
      <c r="O10" s="166" t="s">
        <v>207</v>
      </c>
      <c r="P10" s="167" t="s">
        <v>234</v>
      </c>
      <c r="Q10" s="75">
        <v>4799</v>
      </c>
      <c r="R10" s="76">
        <v>2.6207985866091101E-43</v>
      </c>
      <c r="S10" s="76">
        <v>9.4868236245478895E-12</v>
      </c>
      <c r="T10" s="76">
        <v>1.3098921948262801E-32</v>
      </c>
      <c r="U10" s="75">
        <v>0.47363125187113603</v>
      </c>
      <c r="V10" s="75">
        <v>0.52636874811938195</v>
      </c>
      <c r="W10" s="168" t="s">
        <v>16</v>
      </c>
    </row>
    <row r="11" spans="1:23" ht="13" customHeight="1" x14ac:dyDescent="0.2">
      <c r="A11" s="51" t="s">
        <v>106</v>
      </c>
      <c r="E11" s="81" t="s">
        <v>207</v>
      </c>
      <c r="F11" s="81" t="s">
        <v>206</v>
      </c>
      <c r="G11" s="80">
        <v>937</v>
      </c>
      <c r="H11" s="83">
        <v>1.1200000000000001E-15</v>
      </c>
      <c r="I11" s="83">
        <v>7.6799999999999996E-12</v>
      </c>
      <c r="J11" s="83">
        <v>1.4412299999999999E-4</v>
      </c>
      <c r="K11" s="81">
        <v>0.99042050299999995</v>
      </c>
      <c r="L11" s="81">
        <v>9.4353739999999998E-3</v>
      </c>
      <c r="M11" s="85" t="s">
        <v>16</v>
      </c>
      <c r="N11" s="166"/>
      <c r="O11" s="166" t="s">
        <v>207</v>
      </c>
      <c r="P11" s="166" t="s">
        <v>206</v>
      </c>
      <c r="Q11" s="75">
        <v>4799</v>
      </c>
      <c r="R11" s="76">
        <v>6.0230336051561797E-27</v>
      </c>
      <c r="S11" s="76">
        <v>1.37089411478591E-11</v>
      </c>
      <c r="T11" s="76">
        <v>3.0101959840779498E-16</v>
      </c>
      <c r="U11" s="75">
        <v>0.68483125903123998</v>
      </c>
      <c r="V11" s="75">
        <v>0.31516874095504999</v>
      </c>
      <c r="W11" s="168" t="s">
        <v>16</v>
      </c>
    </row>
    <row r="12" spans="1:23" ht="13" customHeight="1" x14ac:dyDescent="0.15">
      <c r="A12" s="51" t="s">
        <v>102</v>
      </c>
      <c r="E12" s="81"/>
      <c r="F12" s="81"/>
      <c r="G12" s="80"/>
      <c r="H12" s="81"/>
      <c r="I12" s="81"/>
      <c r="J12" s="83"/>
      <c r="K12" s="81"/>
      <c r="L12" s="81"/>
      <c r="M12" s="85"/>
      <c r="N12" s="166"/>
      <c r="O12" s="166"/>
      <c r="P12" s="166"/>
      <c r="Q12" s="166"/>
      <c r="R12" s="166"/>
      <c r="S12" s="166"/>
      <c r="T12" s="166"/>
      <c r="U12" s="166"/>
      <c r="V12" s="166"/>
      <c r="W12" s="168"/>
    </row>
    <row r="13" spans="1:23" ht="13" customHeight="1" x14ac:dyDescent="0.2">
      <c r="A13" s="51" t="s">
        <v>235</v>
      </c>
      <c r="B13" s="51" t="s">
        <v>236</v>
      </c>
      <c r="E13" s="81" t="s">
        <v>106</v>
      </c>
      <c r="F13" s="81" t="s">
        <v>204</v>
      </c>
      <c r="G13" s="80">
        <v>900</v>
      </c>
      <c r="H13" s="83">
        <v>1.0600000000000001E-51</v>
      </c>
      <c r="I13" s="81">
        <v>0.91083334999999999</v>
      </c>
      <c r="J13" s="83">
        <v>7.7799999999999999E-53</v>
      </c>
      <c r="K13" s="81">
        <v>6.7177655000000003E-2</v>
      </c>
      <c r="L13" s="81">
        <v>2.1988995000000001E-2</v>
      </c>
      <c r="M13" s="85">
        <f t="shared" ref="M13:M16" si="0">L13/(L13+K13)</f>
        <v>0.24660559749637337</v>
      </c>
      <c r="N13" s="166"/>
      <c r="O13" s="166" t="s">
        <v>106</v>
      </c>
      <c r="P13" s="166" t="s">
        <v>204</v>
      </c>
      <c r="Q13" s="75">
        <v>4768</v>
      </c>
      <c r="R13" s="76">
        <v>7.3623695942183002E-90</v>
      </c>
      <c r="S13" s="75">
        <v>0.91648792626132003</v>
      </c>
      <c r="T13" s="76">
        <v>6.5739110309069395E-91</v>
      </c>
      <c r="U13" s="75">
        <v>8.1832164630203499E-2</v>
      </c>
      <c r="V13" s="75">
        <v>1.6799091084635999E-3</v>
      </c>
      <c r="W13" s="85">
        <f>V13/(V13+U13)</f>
        <v>2.01157633053217E-2</v>
      </c>
    </row>
    <row r="14" spans="1:23" ht="13" customHeight="1" x14ac:dyDescent="0.2">
      <c r="A14" s="51" t="s">
        <v>237</v>
      </c>
      <c r="B14" s="51" t="s">
        <v>238</v>
      </c>
      <c r="E14" s="81" t="s">
        <v>106</v>
      </c>
      <c r="F14" s="81" t="s">
        <v>205</v>
      </c>
      <c r="G14" s="80">
        <v>767</v>
      </c>
      <c r="H14" s="83">
        <v>3.2300000000000001E-20</v>
      </c>
      <c r="I14" s="81">
        <v>0.92737994000000001</v>
      </c>
      <c r="J14" s="83">
        <v>1.8800000000000001E-21</v>
      </c>
      <c r="K14" s="81">
        <v>5.4098334999999997E-2</v>
      </c>
      <c r="L14" s="81">
        <v>1.8521724999999999E-2</v>
      </c>
      <c r="M14" s="85">
        <f t="shared" si="0"/>
        <v>0.25504970665130267</v>
      </c>
      <c r="N14" s="166"/>
      <c r="O14" s="166" t="s">
        <v>106</v>
      </c>
      <c r="P14" s="166" t="s">
        <v>205</v>
      </c>
      <c r="Q14" s="75">
        <v>4772</v>
      </c>
      <c r="R14" s="76">
        <v>5.8079455701041698E-25</v>
      </c>
      <c r="S14" s="75">
        <v>0.91581062604791996</v>
      </c>
      <c r="T14" s="76">
        <v>5.1860422305795596E-26</v>
      </c>
      <c r="U14" s="75">
        <v>8.17723262685284E-2</v>
      </c>
      <c r="V14" s="75">
        <v>2.4170476835517398E-3</v>
      </c>
      <c r="W14" s="85">
        <f>V14/(V14+U14)</f>
        <v>2.8709652656729607E-2</v>
      </c>
    </row>
    <row r="15" spans="1:23" ht="13" customHeight="1" x14ac:dyDescent="0.2">
      <c r="A15" s="51" t="s">
        <v>239</v>
      </c>
      <c r="B15" s="51" t="s">
        <v>240</v>
      </c>
      <c r="E15" s="81" t="s">
        <v>106</v>
      </c>
      <c r="F15" s="81" t="s">
        <v>234</v>
      </c>
      <c r="G15" s="80">
        <v>1255</v>
      </c>
      <c r="H15" s="81">
        <v>0.235169664</v>
      </c>
      <c r="I15" s="81">
        <v>0.42875828199999999</v>
      </c>
      <c r="J15" s="81">
        <v>7.9742489E-2</v>
      </c>
      <c r="K15" s="81">
        <v>0.14527441599999999</v>
      </c>
      <c r="L15" s="81">
        <v>0.11105514900000001</v>
      </c>
      <c r="M15" s="85" t="s">
        <v>16</v>
      </c>
      <c r="N15" s="166"/>
      <c r="O15" s="166" t="s">
        <v>106</v>
      </c>
      <c r="P15" s="166" t="s">
        <v>234</v>
      </c>
      <c r="Q15" s="75">
        <v>5338</v>
      </c>
      <c r="R15" s="76">
        <v>1.3959374455303301E-32</v>
      </c>
      <c r="S15" s="75">
        <v>0.85110801530384295</v>
      </c>
      <c r="T15" s="76">
        <v>1.7587972421102501E-33</v>
      </c>
      <c r="U15" s="75">
        <v>0.10719279293016799</v>
      </c>
      <c r="V15" s="75">
        <v>4.1699191765984203E-2</v>
      </c>
      <c r="W15" s="85">
        <f>V15/(V15+U15)</f>
        <v>0.28006337514461133</v>
      </c>
    </row>
    <row r="16" spans="1:23" ht="13" customHeight="1" x14ac:dyDescent="0.2">
      <c r="A16" s="51" t="s">
        <v>241</v>
      </c>
      <c r="B16" s="51" t="s">
        <v>242</v>
      </c>
      <c r="E16" s="81" t="s">
        <v>106</v>
      </c>
      <c r="F16" s="81" t="s">
        <v>206</v>
      </c>
      <c r="G16" s="80">
        <v>1078</v>
      </c>
      <c r="H16" s="83">
        <v>1.0084E-4</v>
      </c>
      <c r="I16" s="81">
        <v>0.69562445100000003</v>
      </c>
      <c r="J16" s="81">
        <v>2.97E-5</v>
      </c>
      <c r="K16" s="81">
        <v>0.205057139</v>
      </c>
      <c r="L16" s="81">
        <v>9.9187830000000005E-2</v>
      </c>
      <c r="M16" s="85">
        <f t="shared" si="0"/>
        <v>0.32601304904404194</v>
      </c>
      <c r="N16" s="166"/>
      <c r="O16" s="75" t="s">
        <v>106</v>
      </c>
      <c r="P16" s="75" t="s">
        <v>206</v>
      </c>
      <c r="Q16" s="75">
        <v>5336</v>
      </c>
      <c r="R16" s="76">
        <v>2.8648538220666798E-16</v>
      </c>
      <c r="S16" s="75">
        <v>0.69193814563276701</v>
      </c>
      <c r="T16" s="76">
        <v>3.6071100071518899E-17</v>
      </c>
      <c r="U16" s="75">
        <v>8.6900107415799094E-2</v>
      </c>
      <c r="V16" s="75">
        <v>0.22116174695143301</v>
      </c>
      <c r="W16" s="85">
        <f>V16/(V16+U16)</f>
        <v>0.71791344438182902</v>
      </c>
    </row>
    <row r="17" spans="1:23" ht="13" customHeight="1" x14ac:dyDescent="0.15">
      <c r="A17" s="51" t="s">
        <v>243</v>
      </c>
      <c r="B17" s="72" t="s">
        <v>244</v>
      </c>
      <c r="E17" s="81"/>
      <c r="F17" s="81"/>
      <c r="G17" s="80"/>
      <c r="H17" s="81"/>
      <c r="I17" s="81"/>
      <c r="J17" s="81"/>
      <c r="K17" s="81"/>
      <c r="L17" s="81"/>
      <c r="M17" s="85"/>
      <c r="N17" s="166"/>
      <c r="O17" s="166"/>
      <c r="P17" s="166"/>
      <c r="Q17" s="166"/>
      <c r="R17" s="166"/>
      <c r="S17" s="166"/>
      <c r="T17" s="166"/>
      <c r="U17" s="166"/>
      <c r="V17" s="166"/>
      <c r="W17" s="168"/>
    </row>
    <row r="18" spans="1:23" ht="13" customHeight="1" x14ac:dyDescent="0.2">
      <c r="E18" s="107" t="s">
        <v>102</v>
      </c>
      <c r="F18" s="107" t="s">
        <v>204</v>
      </c>
      <c r="G18" s="169">
        <v>900</v>
      </c>
      <c r="H18" s="170">
        <v>2.7399999999999999E-61</v>
      </c>
      <c r="I18" s="170">
        <v>2.3600000000000001E-10</v>
      </c>
      <c r="J18" s="170">
        <v>7.1100000000000005E-54</v>
      </c>
      <c r="K18" s="107">
        <v>5.142209E-3</v>
      </c>
      <c r="L18" s="107">
        <v>0.99485779100000005</v>
      </c>
      <c r="M18" s="108" t="s">
        <v>16</v>
      </c>
      <c r="N18" s="166"/>
      <c r="O18" s="166" t="s">
        <v>102</v>
      </c>
      <c r="P18" s="166" t="s">
        <v>204</v>
      </c>
      <c r="Q18" s="75">
        <v>4768</v>
      </c>
      <c r="R18" s="76">
        <v>2.4648721404802199E-97</v>
      </c>
      <c r="S18" s="76">
        <v>3.0683403320339202E-8</v>
      </c>
      <c r="T18" s="76">
        <v>1.24940259526058E-92</v>
      </c>
      <c r="U18" s="75">
        <v>5.5584643805051495E-4</v>
      </c>
      <c r="V18" s="75">
        <v>0.99944412287853801</v>
      </c>
      <c r="W18" s="168" t="s">
        <v>16</v>
      </c>
    </row>
    <row r="19" spans="1:23" ht="13" customHeight="1" x14ac:dyDescent="0.2">
      <c r="A19" s="50" t="s">
        <v>245</v>
      </c>
      <c r="E19" s="81" t="s">
        <v>102</v>
      </c>
      <c r="F19" s="81" t="s">
        <v>205</v>
      </c>
      <c r="G19" s="80">
        <v>767</v>
      </c>
      <c r="H19" s="83">
        <v>1.34E-27</v>
      </c>
      <c r="I19" s="83">
        <v>3.84E-8</v>
      </c>
      <c r="J19" s="83">
        <v>3.48E-20</v>
      </c>
      <c r="K19" s="81">
        <v>0.99999996099999999</v>
      </c>
      <c r="L19" s="83">
        <v>9.6199999999999999E-10</v>
      </c>
      <c r="M19" s="85" t="s">
        <v>16</v>
      </c>
      <c r="N19" s="166"/>
      <c r="O19" s="166" t="s">
        <v>102</v>
      </c>
      <c r="P19" s="166" t="s">
        <v>205</v>
      </c>
      <c r="Q19" s="75">
        <v>4772</v>
      </c>
      <c r="R19" s="76">
        <v>1.25119938604122E-29</v>
      </c>
      <c r="S19" s="76">
        <v>1.9729208533554401E-5</v>
      </c>
      <c r="T19" s="76">
        <v>6.3417376355018796E-25</v>
      </c>
      <c r="U19" s="75">
        <v>0.99998022430270395</v>
      </c>
      <c r="V19" s="76">
        <v>4.6488765668126097E-8</v>
      </c>
      <c r="W19" s="168" t="s">
        <v>16</v>
      </c>
    </row>
    <row r="20" spans="1:23" ht="13" customHeight="1" x14ac:dyDescent="0.2">
      <c r="A20" s="51" t="s">
        <v>221</v>
      </c>
      <c r="B20" s="51" t="s">
        <v>222</v>
      </c>
      <c r="E20" s="81" t="s">
        <v>102</v>
      </c>
      <c r="F20" s="81" t="s">
        <v>234</v>
      </c>
      <c r="G20" s="80">
        <v>1255</v>
      </c>
      <c r="H20" s="81">
        <v>1.7334789999999999E-2</v>
      </c>
      <c r="I20" s="81">
        <v>3.1604565000000001E-2</v>
      </c>
      <c r="J20" s="81">
        <v>0.295517433</v>
      </c>
      <c r="K20" s="81">
        <v>0.53866667599999996</v>
      </c>
      <c r="L20" s="81">
        <v>0.116876536</v>
      </c>
      <c r="M20" s="85" t="s">
        <v>16</v>
      </c>
      <c r="N20" s="166"/>
      <c r="O20" s="166" t="s">
        <v>102</v>
      </c>
      <c r="P20" s="166" t="s">
        <v>234</v>
      </c>
      <c r="Q20" s="75">
        <v>5338</v>
      </c>
      <c r="R20" s="76">
        <v>2.0787372094461799E-33</v>
      </c>
      <c r="S20" s="75">
        <v>0.126741345490437</v>
      </c>
      <c r="T20" s="76">
        <v>1.2531176608546499E-32</v>
      </c>
      <c r="U20" s="75">
        <v>0.76392094795356902</v>
      </c>
      <c r="V20" s="75">
        <v>0.109337706555992</v>
      </c>
      <c r="W20" s="168" t="s">
        <v>16</v>
      </c>
    </row>
    <row r="21" spans="1:23" ht="13" customHeight="1" x14ac:dyDescent="0.2">
      <c r="A21" s="51" t="s">
        <v>220</v>
      </c>
      <c r="B21" s="51" t="s">
        <v>68</v>
      </c>
      <c r="E21" s="81" t="s">
        <v>102</v>
      </c>
      <c r="F21" s="81" t="s">
        <v>206</v>
      </c>
      <c r="G21" s="80">
        <v>1078</v>
      </c>
      <c r="H21" s="83">
        <v>8.0199999999999994E-6</v>
      </c>
      <c r="I21" s="81">
        <v>5.5326725E-2</v>
      </c>
      <c r="J21" s="83">
        <v>1.3666199999999999E-4</v>
      </c>
      <c r="K21" s="81">
        <v>0.94273274200000001</v>
      </c>
      <c r="L21" s="81">
        <v>1.7958519999999999E-3</v>
      </c>
      <c r="M21" s="85" t="s">
        <v>16</v>
      </c>
      <c r="N21" s="166"/>
      <c r="O21" s="166" t="s">
        <v>102</v>
      </c>
      <c r="P21" s="166" t="s">
        <v>206</v>
      </c>
      <c r="Q21" s="75">
        <v>5336</v>
      </c>
      <c r="R21" s="76">
        <v>5.8281224617082697E-17</v>
      </c>
      <c r="S21" s="75">
        <v>0.140764607869798</v>
      </c>
      <c r="T21" s="76">
        <v>3.5130215163149601E-16</v>
      </c>
      <c r="U21" s="75">
        <v>0.848477068470046</v>
      </c>
      <c r="V21" s="75">
        <v>1.07583236601529E-2</v>
      </c>
      <c r="W21" s="168" t="s">
        <v>16</v>
      </c>
    </row>
    <row r="22" spans="1:23" ht="13" customHeight="1" x14ac:dyDescent="0.15">
      <c r="A22" s="51" t="s">
        <v>217</v>
      </c>
      <c r="B22" s="51" t="s">
        <v>53</v>
      </c>
      <c r="E22" s="81"/>
      <c r="F22" s="81"/>
      <c r="G22" s="80"/>
      <c r="H22" s="83"/>
      <c r="I22" s="81"/>
      <c r="J22" s="83"/>
      <c r="K22" s="81"/>
      <c r="L22" s="81"/>
      <c r="M22" s="85"/>
      <c r="N22" s="166"/>
      <c r="O22" s="166"/>
      <c r="P22" s="166"/>
      <c r="Q22" s="166"/>
      <c r="R22" s="166"/>
      <c r="S22" s="166"/>
      <c r="T22" s="166"/>
      <c r="U22" s="166"/>
      <c r="V22" s="166"/>
      <c r="W22" s="168"/>
    </row>
    <row r="23" spans="1:23" ht="13" customHeight="1" x14ac:dyDescent="0.2">
      <c r="A23" s="51" t="s">
        <v>219</v>
      </c>
      <c r="B23" s="51" t="s">
        <v>57</v>
      </c>
      <c r="E23" s="80" t="s">
        <v>235</v>
      </c>
      <c r="F23" s="80" t="s">
        <v>246</v>
      </c>
      <c r="G23" s="80">
        <v>976</v>
      </c>
      <c r="H23" s="83">
        <v>1.4264008906276601E-4</v>
      </c>
      <c r="I23" s="81">
        <v>0.98397114031201305</v>
      </c>
      <c r="J23" s="83">
        <v>1.18982578487443E-6</v>
      </c>
      <c r="K23" s="88">
        <v>8.2000653392016697E-3</v>
      </c>
      <c r="L23" s="81">
        <v>7.6849644339374102E-3</v>
      </c>
      <c r="M23" s="81">
        <f t="shared" ref="M23:M33" si="1">L23/(L23+K23)</f>
        <v>0.48378659301806054</v>
      </c>
      <c r="N23" s="166"/>
      <c r="O23" s="166" t="s">
        <v>239</v>
      </c>
      <c r="P23" s="166" t="s">
        <v>205</v>
      </c>
      <c r="Q23" s="75">
        <v>3806</v>
      </c>
      <c r="R23" s="76">
        <v>3.9141242929579898E-25</v>
      </c>
      <c r="S23" s="75">
        <v>0.61716882704482501</v>
      </c>
      <c r="T23" s="76">
        <v>2.3988130901663099E-25</v>
      </c>
      <c r="U23" s="75">
        <v>0.37823394359093698</v>
      </c>
      <c r="V23" s="75">
        <v>4.5972293642364001E-3</v>
      </c>
      <c r="W23" s="85">
        <f>V23/(V23+U23)</f>
        <v>1.2008503196720349E-2</v>
      </c>
    </row>
    <row r="24" spans="1:23" ht="13" customHeight="1" x14ac:dyDescent="0.2">
      <c r="A24" s="51" t="s">
        <v>526</v>
      </c>
      <c r="B24" s="51" t="s">
        <v>527</v>
      </c>
      <c r="E24" s="80" t="s">
        <v>235</v>
      </c>
      <c r="F24" s="80" t="s">
        <v>248</v>
      </c>
      <c r="G24" s="80">
        <v>927</v>
      </c>
      <c r="H24" s="81">
        <v>0.38669150779885803</v>
      </c>
      <c r="I24" s="81">
        <v>0.59844848980776599</v>
      </c>
      <c r="J24" s="88">
        <v>3.8118697987025501E-3</v>
      </c>
      <c r="K24" s="88">
        <v>5.8941421626243296E-3</v>
      </c>
      <c r="L24" s="81">
        <v>5.1539904320498098E-3</v>
      </c>
      <c r="M24" s="81">
        <f t="shared" si="1"/>
        <v>0.46650331066214229</v>
      </c>
      <c r="N24" s="166"/>
      <c r="O24" s="166" t="s">
        <v>239</v>
      </c>
      <c r="P24" s="166" t="s">
        <v>204</v>
      </c>
      <c r="Q24" s="75">
        <v>3806</v>
      </c>
      <c r="R24" s="76">
        <v>4.9746252408939001E-90</v>
      </c>
      <c r="S24" s="75">
        <v>0.61923335360651699</v>
      </c>
      <c r="T24" s="76">
        <v>3.0489982484642301E-90</v>
      </c>
      <c r="U24" s="75">
        <v>0.37953316742749499</v>
      </c>
      <c r="V24" s="75">
        <v>1.23347896599893E-3</v>
      </c>
      <c r="W24" s="85">
        <f>V24/(V24+U24)</f>
        <v>3.2394616957185413E-3</v>
      </c>
    </row>
    <row r="25" spans="1:23" ht="13" customHeight="1" x14ac:dyDescent="0.2">
      <c r="E25" s="80" t="s">
        <v>235</v>
      </c>
      <c r="F25" s="80" t="s">
        <v>250</v>
      </c>
      <c r="G25" s="80">
        <v>693</v>
      </c>
      <c r="H25" s="83">
        <v>9.3740357495784998E-24</v>
      </c>
      <c r="I25" s="81">
        <v>3.2348948918831398E-4</v>
      </c>
      <c r="J25" s="83">
        <v>1.63762353504778E-20</v>
      </c>
      <c r="K25" s="81">
        <v>0.56469407722406495</v>
      </c>
      <c r="L25" s="81">
        <v>0.43498243328675001</v>
      </c>
      <c r="M25" s="85" t="s">
        <v>16</v>
      </c>
      <c r="N25" s="166"/>
      <c r="O25" s="166" t="s">
        <v>239</v>
      </c>
      <c r="P25" s="166" t="s">
        <v>206</v>
      </c>
      <c r="Q25" s="75">
        <v>4094</v>
      </c>
      <c r="R25" s="76">
        <v>3.6124555920465802E-16</v>
      </c>
      <c r="S25" s="75">
        <v>0.87780327955156801</v>
      </c>
      <c r="T25" s="76">
        <v>4.9395066199757098E-17</v>
      </c>
      <c r="U25" s="75">
        <v>0.120024635162605</v>
      </c>
      <c r="V25" s="75">
        <v>2.1720852858274401E-3</v>
      </c>
      <c r="W25" s="85">
        <f>V25/(V25+U25)</f>
        <v>1.7775315719246898E-2</v>
      </c>
    </row>
    <row r="26" spans="1:23" ht="13" customHeight="1" x14ac:dyDescent="0.2">
      <c r="A26" s="50" t="s">
        <v>252</v>
      </c>
      <c r="E26" s="80"/>
      <c r="F26" s="80"/>
      <c r="G26" s="80"/>
      <c r="H26" s="83"/>
      <c r="I26" s="81"/>
      <c r="J26" s="83"/>
      <c r="K26" s="171"/>
      <c r="L26" s="81"/>
      <c r="M26" s="81"/>
      <c r="N26" s="166"/>
      <c r="O26" s="166" t="s">
        <v>239</v>
      </c>
      <c r="P26" s="166" t="s">
        <v>234</v>
      </c>
      <c r="Q26" s="75">
        <v>4095</v>
      </c>
      <c r="R26" s="76">
        <v>1.439221931473E-32</v>
      </c>
      <c r="S26" s="75">
        <v>0.87742475866964498</v>
      </c>
      <c r="T26" s="76">
        <v>1.96888110775888E-33</v>
      </c>
      <c r="U26" s="75">
        <v>0.120030717410638</v>
      </c>
      <c r="V26" s="75">
        <v>2.5445239197237298E-3</v>
      </c>
      <c r="W26" s="85">
        <f>V26/(V26+U26)</f>
        <v>2.0758873424248803E-2</v>
      </c>
    </row>
    <row r="27" spans="1:23" ht="13" customHeight="1" x14ac:dyDescent="0.15">
      <c r="A27" s="51" t="s">
        <v>253</v>
      </c>
      <c r="E27" s="80" t="s">
        <v>237</v>
      </c>
      <c r="F27" s="80" t="s">
        <v>248</v>
      </c>
      <c r="G27" s="80">
        <v>927</v>
      </c>
      <c r="H27" s="81">
        <v>0.38329857891246</v>
      </c>
      <c r="I27" s="81">
        <v>0.59319755171593103</v>
      </c>
      <c r="J27" s="88">
        <v>8.2436242169458395E-3</v>
      </c>
      <c r="K27" s="81">
        <v>1.27554284807393E-2</v>
      </c>
      <c r="L27" s="81">
        <v>2.5048166739239301E-3</v>
      </c>
      <c r="M27" s="81">
        <f t="shared" si="1"/>
        <v>0.16414000224357519</v>
      </c>
      <c r="N27" s="166"/>
      <c r="O27" s="166"/>
      <c r="P27" s="166"/>
      <c r="Q27" s="166"/>
      <c r="R27" s="166"/>
      <c r="S27" s="166"/>
      <c r="T27" s="166"/>
      <c r="U27" s="166"/>
      <c r="V27" s="166"/>
      <c r="W27" s="168"/>
    </row>
    <row r="28" spans="1:23" ht="13" customHeight="1" x14ac:dyDescent="0.2">
      <c r="A28" s="51" t="s">
        <v>254</v>
      </c>
      <c r="E28" s="80"/>
      <c r="F28" s="80"/>
      <c r="G28" s="80"/>
      <c r="H28" s="80"/>
      <c r="I28" s="81"/>
      <c r="J28" s="80"/>
      <c r="K28" s="81"/>
      <c r="L28" s="81"/>
      <c r="M28" s="81"/>
      <c r="N28" s="166"/>
      <c r="O28" s="166" t="s">
        <v>214</v>
      </c>
      <c r="P28" s="166" t="s">
        <v>250</v>
      </c>
      <c r="Q28" s="75">
        <v>2419</v>
      </c>
      <c r="R28" s="76">
        <v>9.5241616614871308E-25</v>
      </c>
      <c r="S28" s="75">
        <v>0.94694436773885005</v>
      </c>
      <c r="T28" s="76">
        <v>4.7602340910587302E-26</v>
      </c>
      <c r="U28" s="75">
        <v>4.73231245808566E-2</v>
      </c>
      <c r="V28" s="75">
        <v>5.7325076802922197E-3</v>
      </c>
      <c r="W28" s="85">
        <f>V28/(V28+U28)</f>
        <v>0.10804710896810814</v>
      </c>
    </row>
    <row r="29" spans="1:23" ht="13" customHeight="1" x14ac:dyDescent="0.2">
      <c r="A29" s="51" t="s">
        <v>255</v>
      </c>
      <c r="E29" s="80" t="s">
        <v>239</v>
      </c>
      <c r="F29" s="80" t="s">
        <v>246</v>
      </c>
      <c r="G29" s="80">
        <v>1192</v>
      </c>
      <c r="H29" s="83">
        <v>1.2319778471797701E-4</v>
      </c>
      <c r="I29" s="81">
        <v>0.84984766887832497</v>
      </c>
      <c r="J29" s="83">
        <v>1.7224371113779E-5</v>
      </c>
      <c r="K29" s="81">
        <v>0.118786590053739</v>
      </c>
      <c r="L29" s="81">
        <v>3.1225318912102801E-2</v>
      </c>
      <c r="M29" s="81">
        <f t="shared" si="1"/>
        <v>0.20815226689244326</v>
      </c>
      <c r="N29" s="166"/>
      <c r="O29" s="166" t="s">
        <v>214</v>
      </c>
      <c r="P29" s="166" t="s">
        <v>150</v>
      </c>
      <c r="Q29" s="75">
        <v>2419</v>
      </c>
      <c r="R29" s="76">
        <v>1.04452615557778E-82</v>
      </c>
      <c r="S29" s="75">
        <v>0.94824095181110302</v>
      </c>
      <c r="T29" s="76">
        <v>5.2209912953421199E-84</v>
      </c>
      <c r="U29" s="75">
        <v>4.7392797801998197E-2</v>
      </c>
      <c r="V29" s="75">
        <v>4.3662503869011599E-3</v>
      </c>
      <c r="W29" s="85">
        <f>V29/(V29+U29)</f>
        <v>8.4357238776225793E-2</v>
      </c>
    </row>
    <row r="30" spans="1:23" ht="13" customHeight="1" x14ac:dyDescent="0.2">
      <c r="A30" s="51" t="s">
        <v>256</v>
      </c>
      <c r="E30" s="80" t="s">
        <v>239</v>
      </c>
      <c r="F30" s="80" t="s">
        <v>250</v>
      </c>
      <c r="G30" s="80">
        <v>912</v>
      </c>
      <c r="H30" s="83">
        <v>5.9774842084358002E-21</v>
      </c>
      <c r="I30" s="81">
        <v>0.20627660053411201</v>
      </c>
      <c r="J30" s="83">
        <v>1.4665040661681499E-20</v>
      </c>
      <c r="K30" s="81">
        <v>0.50578696546486801</v>
      </c>
      <c r="L30" s="81">
        <v>0.28793643400102098</v>
      </c>
      <c r="M30" s="85" t="s">
        <v>16</v>
      </c>
      <c r="N30" s="166"/>
      <c r="O30" s="166" t="s">
        <v>214</v>
      </c>
      <c r="P30" s="166" t="s">
        <v>246</v>
      </c>
      <c r="Q30" s="75">
        <v>2798</v>
      </c>
      <c r="R30" s="76">
        <v>4.0714619074724999E-16</v>
      </c>
      <c r="S30" s="75">
        <v>0.90644664947890896</v>
      </c>
      <c r="T30" s="76">
        <v>2.6114250978025599E-17</v>
      </c>
      <c r="U30" s="75">
        <v>5.8103803233729601E-2</v>
      </c>
      <c r="V30" s="75">
        <v>3.5449547287361098E-2</v>
      </c>
      <c r="W30" s="85">
        <f>V30/(V30+U30)</f>
        <v>0.37892333187328592</v>
      </c>
    </row>
    <row r="31" spans="1:23" ht="13" customHeight="1" x14ac:dyDescent="0.2">
      <c r="A31" s="51" t="s">
        <v>257</v>
      </c>
      <c r="E31" s="80"/>
      <c r="F31" s="80"/>
      <c r="G31" s="80"/>
      <c r="H31" s="83"/>
      <c r="I31" s="81"/>
      <c r="J31" s="80"/>
      <c r="K31" s="171"/>
      <c r="L31" s="81"/>
      <c r="M31" s="81"/>
      <c r="N31" s="166"/>
      <c r="O31" s="166" t="s">
        <v>214</v>
      </c>
      <c r="P31" s="166" t="s">
        <v>158</v>
      </c>
      <c r="Q31" s="75">
        <v>2798</v>
      </c>
      <c r="R31" s="76">
        <v>2.7687516156441002E-32</v>
      </c>
      <c r="S31" s="75">
        <v>0.93623334391157598</v>
      </c>
      <c r="T31" s="76">
        <v>1.7759544050149901E-33</v>
      </c>
      <c r="U31" s="75">
        <v>6.0048896633508299E-2</v>
      </c>
      <c r="V31" s="75">
        <v>3.71775945491891E-3</v>
      </c>
      <c r="W31" s="85">
        <f>V31/(V31+U31)</f>
        <v>5.8302562545593996E-2</v>
      </c>
    </row>
    <row r="32" spans="1:23" ht="13" customHeight="1" x14ac:dyDescent="0.2">
      <c r="E32" s="172" t="s">
        <v>214</v>
      </c>
      <c r="F32" s="172" t="s">
        <v>246</v>
      </c>
      <c r="G32" s="172">
        <v>679</v>
      </c>
      <c r="H32" s="173">
        <v>1.4089405554487401E-4</v>
      </c>
      <c r="I32" s="174">
        <v>0.96770066179045899</v>
      </c>
      <c r="J32" s="173">
        <v>1.57764001481467E-6</v>
      </c>
      <c r="K32" s="174">
        <v>1.0814340217728599E-2</v>
      </c>
      <c r="L32" s="174">
        <v>2.1342526296252402E-2</v>
      </c>
      <c r="M32" s="174">
        <f t="shared" si="1"/>
        <v>0.6637004350835366</v>
      </c>
      <c r="N32" s="166"/>
      <c r="O32" s="166"/>
      <c r="P32" s="166"/>
      <c r="Q32" s="166"/>
      <c r="R32" s="166"/>
      <c r="S32" s="166"/>
      <c r="T32" s="166"/>
      <c r="U32" s="166"/>
      <c r="V32" s="166"/>
      <c r="W32" s="168"/>
    </row>
    <row r="33" spans="5:25" ht="13" customHeight="1" x14ac:dyDescent="0.2">
      <c r="E33" s="172" t="s">
        <v>214</v>
      </c>
      <c r="F33" s="172" t="s">
        <v>250</v>
      </c>
      <c r="G33" s="172">
        <v>394</v>
      </c>
      <c r="H33" s="173">
        <v>2.6888354995474599E-20</v>
      </c>
      <c r="I33" s="174">
        <v>0.56717369448816302</v>
      </c>
      <c r="J33" s="173">
        <v>8.2692720743552799E-22</v>
      </c>
      <c r="K33" s="174">
        <v>1.7027118365560999E-2</v>
      </c>
      <c r="L33" s="174">
        <v>0.41579918714627601</v>
      </c>
      <c r="M33" s="174">
        <f t="shared" si="1"/>
        <v>0.96066062032568555</v>
      </c>
      <c r="N33" s="166"/>
      <c r="O33" s="166"/>
      <c r="P33" s="166"/>
      <c r="Q33" s="166"/>
      <c r="R33" s="166"/>
      <c r="S33" s="166"/>
      <c r="T33" s="166"/>
      <c r="U33" s="166"/>
      <c r="V33" s="166"/>
      <c r="W33" s="168"/>
    </row>
    <row r="34" spans="5:25" ht="13" customHeight="1" x14ac:dyDescent="0.15">
      <c r="E34" s="81"/>
      <c r="F34" s="81"/>
      <c r="G34" s="80"/>
      <c r="H34" s="81"/>
      <c r="I34" s="81"/>
      <c r="J34" s="81"/>
      <c r="K34" s="81"/>
      <c r="L34" s="81"/>
      <c r="M34" s="85"/>
      <c r="N34" s="166"/>
      <c r="O34" s="166"/>
      <c r="P34" s="166"/>
      <c r="Q34" s="166"/>
      <c r="R34" s="166"/>
      <c r="S34" s="166"/>
      <c r="T34" s="166"/>
      <c r="U34" s="166"/>
      <c r="V34" s="166"/>
      <c r="W34" s="168"/>
    </row>
    <row r="35" spans="5:25" ht="13" customHeight="1" x14ac:dyDescent="0.15">
      <c r="E35" s="81"/>
      <c r="F35" s="81"/>
      <c r="G35" s="80"/>
      <c r="H35" s="81"/>
      <c r="I35" s="81"/>
      <c r="J35" s="81"/>
      <c r="K35" s="81"/>
      <c r="L35" s="81"/>
      <c r="M35" s="85"/>
      <c r="N35" s="166"/>
      <c r="O35" s="166"/>
      <c r="P35" s="166"/>
      <c r="Q35" s="166"/>
      <c r="R35" s="166"/>
      <c r="S35" s="166"/>
      <c r="T35" s="166"/>
      <c r="U35" s="166"/>
      <c r="V35" s="166"/>
      <c r="W35" s="168"/>
    </row>
    <row r="36" spans="5:25" ht="13" customHeight="1" x14ac:dyDescent="0.2">
      <c r="E36" s="81" t="s">
        <v>221</v>
      </c>
      <c r="F36" s="81" t="s">
        <v>204</v>
      </c>
      <c r="G36" s="80">
        <v>760</v>
      </c>
      <c r="H36" s="83">
        <v>1.1399999999999999E-51</v>
      </c>
      <c r="I36" s="81">
        <v>0.980758719</v>
      </c>
      <c r="J36" s="83">
        <v>1.5200000000000001E-53</v>
      </c>
      <c r="K36" s="81">
        <v>1.3092514E-2</v>
      </c>
      <c r="L36" s="81">
        <v>6.1487670000000003E-3</v>
      </c>
      <c r="M36" s="85">
        <f>L36/(L36+K36)</f>
        <v>0.31956120800896781</v>
      </c>
      <c r="N36" s="166"/>
      <c r="O36" s="166" t="s">
        <v>221</v>
      </c>
      <c r="P36" s="166" t="s">
        <v>204</v>
      </c>
      <c r="Q36" s="75">
        <v>4927</v>
      </c>
      <c r="R36" s="76">
        <v>7.27E-90</v>
      </c>
      <c r="S36" s="75">
        <v>0.902675699</v>
      </c>
      <c r="T36" s="76">
        <v>6.9100000000000004E-91</v>
      </c>
      <c r="U36" s="75">
        <v>8.5723114000000003E-2</v>
      </c>
      <c r="V36" s="75">
        <v>1.1601187000000001E-2</v>
      </c>
      <c r="W36" s="99">
        <v>0.11920134</v>
      </c>
      <c r="X36"/>
      <c r="Y36"/>
    </row>
    <row r="37" spans="5:25" ht="13" customHeight="1" x14ac:dyDescent="0.2">
      <c r="E37" s="81" t="s">
        <v>221</v>
      </c>
      <c r="F37" s="81" t="s">
        <v>205</v>
      </c>
      <c r="G37" s="80">
        <v>813</v>
      </c>
      <c r="H37" s="83">
        <v>3.2399999999999998E-20</v>
      </c>
      <c r="I37" s="81">
        <v>0.98631574099999997</v>
      </c>
      <c r="J37" s="83">
        <v>4.0000000000000002E-22</v>
      </c>
      <c r="K37" s="81">
        <v>1.2158709E-2</v>
      </c>
      <c r="L37" s="83">
        <v>1.5255500000000001E-3</v>
      </c>
      <c r="M37" s="85">
        <f>L37/(L37+K37)</f>
        <v>0.11148210509608156</v>
      </c>
      <c r="N37" s="166"/>
      <c r="O37" s="166" t="s">
        <v>221</v>
      </c>
      <c r="P37" s="166" t="s">
        <v>205</v>
      </c>
      <c r="Q37" s="75">
        <v>4924</v>
      </c>
      <c r="R37" s="76">
        <v>5.7900000000000001E-25</v>
      </c>
      <c r="S37" s="75">
        <v>0.91101885699999996</v>
      </c>
      <c r="T37" s="76">
        <v>5.5000000000000005E-26</v>
      </c>
      <c r="U37" s="75">
        <v>8.6449602E-2</v>
      </c>
      <c r="V37" s="75">
        <v>2.531541E-3</v>
      </c>
      <c r="W37" s="99">
        <v>2.8450313000000001E-2</v>
      </c>
      <c r="X37"/>
      <c r="Y37"/>
    </row>
    <row r="38" spans="5:25" ht="13" customHeight="1" x14ac:dyDescent="0.2">
      <c r="E38" s="107" t="s">
        <v>221</v>
      </c>
      <c r="F38" s="107" t="s">
        <v>234</v>
      </c>
      <c r="G38" s="169">
        <v>1074</v>
      </c>
      <c r="H38" s="107">
        <v>0.34329145599999999</v>
      </c>
      <c r="I38" s="107">
        <v>0.622291123</v>
      </c>
      <c r="J38" s="107">
        <v>5.410761E-3</v>
      </c>
      <c r="K38" s="107">
        <v>9.7889750000000001E-3</v>
      </c>
      <c r="L38" s="107">
        <v>1.9217685000000002E-2</v>
      </c>
      <c r="M38" s="108">
        <f>L38/(L38+K38)</f>
        <v>0.66252664043361076</v>
      </c>
      <c r="N38" s="166"/>
      <c r="O38" s="166" t="s">
        <v>221</v>
      </c>
      <c r="P38" s="166" t="s">
        <v>234</v>
      </c>
      <c r="Q38" s="75">
        <v>5259</v>
      </c>
      <c r="R38" s="76">
        <v>1.4600000000000001E-32</v>
      </c>
      <c r="S38" s="75">
        <v>0.888818518</v>
      </c>
      <c r="T38" s="76">
        <v>1.7399999999999999E-33</v>
      </c>
      <c r="U38" s="75">
        <v>0.106162638</v>
      </c>
      <c r="V38" s="75">
        <v>5.0188439999999997E-3</v>
      </c>
      <c r="W38" s="99">
        <v>4.5141009000000003E-2</v>
      </c>
      <c r="X38"/>
      <c r="Y38"/>
    </row>
    <row r="39" spans="5:25" ht="13" customHeight="1" x14ac:dyDescent="0.2">
      <c r="E39" s="81" t="s">
        <v>221</v>
      </c>
      <c r="F39" s="81" t="s">
        <v>206</v>
      </c>
      <c r="G39" s="80">
        <v>1087</v>
      </c>
      <c r="H39" s="83">
        <v>1.42041E-4</v>
      </c>
      <c r="I39" s="81">
        <v>0.97950195200000001</v>
      </c>
      <c r="J39" s="81">
        <v>2.0999999999999998E-6</v>
      </c>
      <c r="K39" s="81">
        <v>1.4480108E-2</v>
      </c>
      <c r="L39" s="81">
        <v>5.8737980000000004E-3</v>
      </c>
      <c r="M39" s="85">
        <f>L39/(L39+K39)</f>
        <v>0.28858333137629699</v>
      </c>
      <c r="N39" s="166"/>
      <c r="O39" s="166" t="s">
        <v>221</v>
      </c>
      <c r="P39" s="166" t="s">
        <v>206</v>
      </c>
      <c r="Q39" s="75">
        <v>5262</v>
      </c>
      <c r="R39" s="76">
        <v>3.7E-16</v>
      </c>
      <c r="S39" s="75">
        <v>0.89200575900000001</v>
      </c>
      <c r="T39" s="76">
        <v>4.4200000000000002E-17</v>
      </c>
      <c r="U39" s="75">
        <v>0.106568366</v>
      </c>
      <c r="V39" s="75">
        <v>1.4258750000000001E-3</v>
      </c>
      <c r="W39" s="99">
        <v>1.3203253999999999E-2</v>
      </c>
      <c r="X39"/>
      <c r="Y39"/>
    </row>
    <row r="40" spans="5:25" ht="13" customHeight="1" x14ac:dyDescent="0.15">
      <c r="E40" s="81"/>
      <c r="F40" s="81"/>
      <c r="G40" s="80"/>
      <c r="H40" s="83"/>
      <c r="I40" s="81"/>
      <c r="J40" s="81"/>
      <c r="K40" s="81"/>
      <c r="L40" s="81"/>
      <c r="M40" s="85"/>
      <c r="N40" s="166"/>
      <c r="O40" s="166"/>
      <c r="P40" s="166"/>
      <c r="Q40" s="166"/>
      <c r="R40" s="166"/>
      <c r="S40" s="166"/>
      <c r="T40" s="166"/>
      <c r="U40" s="166"/>
      <c r="V40" s="166"/>
      <c r="W40" s="168"/>
    </row>
    <row r="41" spans="5:25" ht="13" customHeight="1" x14ac:dyDescent="0.2">
      <c r="E41" s="107" t="s">
        <v>258</v>
      </c>
      <c r="F41" s="107" t="s">
        <v>204</v>
      </c>
      <c r="G41" s="169">
        <v>815</v>
      </c>
      <c r="H41" s="170">
        <v>1.0288713271003799E-51</v>
      </c>
      <c r="I41" s="107">
        <v>0.88828800083200499</v>
      </c>
      <c r="J41" s="170">
        <v>3.40681468153658E-53</v>
      </c>
      <c r="K41" s="107">
        <v>2.9330748680891298E-2</v>
      </c>
      <c r="L41" s="107">
        <v>8.23812504871093E-2</v>
      </c>
      <c r="M41" s="108">
        <f>L41/(L41+K41)</f>
        <v>0.73744316725742609</v>
      </c>
      <c r="N41" s="166"/>
      <c r="O41" s="166" t="s">
        <v>258</v>
      </c>
      <c r="P41" s="166" t="s">
        <v>204</v>
      </c>
      <c r="Q41" s="75">
        <v>4675</v>
      </c>
      <c r="R41" s="76">
        <v>6.6E-90</v>
      </c>
      <c r="S41" s="75">
        <v>0.82025522299999998</v>
      </c>
      <c r="T41" s="76">
        <v>9.02E-91</v>
      </c>
      <c r="U41" s="75">
        <v>0.112104097</v>
      </c>
      <c r="V41" s="75">
        <v>6.7640679999999995E-2</v>
      </c>
      <c r="W41" s="99">
        <v>0.37631513700000002</v>
      </c>
      <c r="X41"/>
      <c r="Y41"/>
    </row>
    <row r="42" spans="5:25" ht="13" customHeight="1" x14ac:dyDescent="0.2">
      <c r="E42" s="81" t="s">
        <v>258</v>
      </c>
      <c r="F42" s="81" t="s">
        <v>205</v>
      </c>
      <c r="G42" s="80">
        <v>959</v>
      </c>
      <c r="H42" s="83">
        <v>2.7914023959298203E-20</v>
      </c>
      <c r="I42" s="81">
        <v>0.96227819757886002</v>
      </c>
      <c r="J42" s="83">
        <v>1.00190468614203E-21</v>
      </c>
      <c r="K42" s="81">
        <v>3.4535403843099298E-2</v>
      </c>
      <c r="L42" s="83">
        <v>3.1863985780395199E-3</v>
      </c>
      <c r="M42" s="85">
        <f>L42/(L42+K42)</f>
        <v>8.4471005453702896E-2</v>
      </c>
      <c r="N42" s="166"/>
      <c r="O42" s="166" t="s">
        <v>258</v>
      </c>
      <c r="P42" s="166" t="s">
        <v>205</v>
      </c>
      <c r="Q42" s="75">
        <v>4677</v>
      </c>
      <c r="R42" s="76">
        <v>5.4900000000000001E-25</v>
      </c>
      <c r="S42" s="75">
        <v>0.86489101700000004</v>
      </c>
      <c r="T42" s="76">
        <v>7.5100000000000005E-26</v>
      </c>
      <c r="U42" s="75">
        <v>0.118294547</v>
      </c>
      <c r="V42" s="75">
        <v>1.6814437000000002E-2</v>
      </c>
      <c r="W42" s="99">
        <v>0.124450914</v>
      </c>
      <c r="X42"/>
      <c r="Y42"/>
    </row>
    <row r="43" spans="5:25" ht="13" customHeight="1" x14ac:dyDescent="0.2">
      <c r="E43" s="81" t="s">
        <v>258</v>
      </c>
      <c r="F43" s="81" t="s">
        <v>234</v>
      </c>
      <c r="G43" s="80">
        <v>1130</v>
      </c>
      <c r="H43" s="81">
        <v>0.34207360407014697</v>
      </c>
      <c r="I43" s="81">
        <v>0.62313777863259601</v>
      </c>
      <c r="J43" s="81">
        <v>1.05467096301647E-2</v>
      </c>
      <c r="K43" s="81">
        <v>1.9207360483085901E-2</v>
      </c>
      <c r="L43" s="81">
        <v>5.0345471840061102E-3</v>
      </c>
      <c r="M43" s="85">
        <f>L43/(L43+K43)</f>
        <v>0.20767949672708411</v>
      </c>
      <c r="N43" s="168"/>
      <c r="O43" s="166" t="s">
        <v>258</v>
      </c>
      <c r="P43" s="166" t="s">
        <v>234</v>
      </c>
      <c r="Q43" s="75">
        <v>5135</v>
      </c>
      <c r="R43" s="76">
        <v>1.4400000000000001E-32</v>
      </c>
      <c r="S43" s="75">
        <v>0.85940183199999998</v>
      </c>
      <c r="T43" s="76">
        <v>2.3200000000000002E-33</v>
      </c>
      <c r="U43" s="75">
        <v>0.13825227500000001</v>
      </c>
      <c r="V43" s="75">
        <v>2.3458929999999999E-3</v>
      </c>
      <c r="W43" s="99">
        <v>1.6685091999999999E-2</v>
      </c>
      <c r="X43"/>
      <c r="Y43"/>
    </row>
    <row r="44" spans="5:25" ht="13" customHeight="1" x14ac:dyDescent="0.2">
      <c r="E44" s="81" t="s">
        <v>258</v>
      </c>
      <c r="F44" s="81" t="s">
        <v>206</v>
      </c>
      <c r="G44" s="80">
        <v>1239</v>
      </c>
      <c r="H44" s="83">
        <v>1.38797764843237E-4</v>
      </c>
      <c r="I44" s="81">
        <v>0.95677272254907797</v>
      </c>
      <c r="J44" s="83">
        <v>4.7461433371896E-6</v>
      </c>
      <c r="K44" s="81">
        <v>3.2706146973172499E-2</v>
      </c>
      <c r="L44" s="81">
        <v>1.03775865695681E-2</v>
      </c>
      <c r="M44" s="85">
        <f>L44/(L44+K44)</f>
        <v>0.24087017805161115</v>
      </c>
      <c r="N44" s="166"/>
      <c r="O44" s="166" t="s">
        <v>258</v>
      </c>
      <c r="P44" s="166" t="s">
        <v>206</v>
      </c>
      <c r="Q44" s="75">
        <v>5137</v>
      </c>
      <c r="R44" s="76">
        <v>3.7199999999999998E-16</v>
      </c>
      <c r="S44" s="75">
        <v>0.85892771199999995</v>
      </c>
      <c r="T44" s="76">
        <v>5.9800000000000005E-17</v>
      </c>
      <c r="U44" s="75">
        <v>0.13817828800000001</v>
      </c>
      <c r="V44" s="75">
        <v>2.893999E-3</v>
      </c>
      <c r="W44" s="99">
        <v>2.0514300999999999E-2</v>
      </c>
      <c r="X44"/>
      <c r="Y44"/>
    </row>
    <row r="45" spans="5:25" ht="13" customHeight="1" x14ac:dyDescent="0.15">
      <c r="E45" s="81"/>
      <c r="F45" s="81"/>
      <c r="G45" s="80"/>
      <c r="H45" s="83"/>
      <c r="I45" s="81"/>
      <c r="J45" s="83"/>
      <c r="K45" s="81"/>
      <c r="L45" s="81"/>
      <c r="M45" s="85"/>
      <c r="N45" s="166"/>
      <c r="O45" s="166"/>
      <c r="P45" s="166"/>
      <c r="Q45" s="166"/>
      <c r="R45" s="166"/>
      <c r="S45" s="166"/>
      <c r="T45" s="166"/>
      <c r="U45" s="166"/>
      <c r="V45" s="166"/>
      <c r="W45" s="168"/>
    </row>
    <row r="46" spans="5:25" ht="13" customHeight="1" x14ac:dyDescent="0.2">
      <c r="E46" s="81" t="s">
        <v>217</v>
      </c>
      <c r="F46" s="81" t="s">
        <v>204</v>
      </c>
      <c r="G46" s="80">
        <v>650</v>
      </c>
      <c r="H46" s="83">
        <v>1.1399999999999999E-51</v>
      </c>
      <c r="I46" s="81">
        <v>0.98648656300000004</v>
      </c>
      <c r="J46" s="83">
        <v>1.3899999999999999E-53</v>
      </c>
      <c r="K46" s="81">
        <v>1.1996229000000001E-2</v>
      </c>
      <c r="L46" s="83">
        <v>1.5172079999999999E-3</v>
      </c>
      <c r="M46" s="85">
        <f>L46/(L46+K46)</f>
        <v>0.11227402769554481</v>
      </c>
      <c r="N46" s="166"/>
      <c r="O46" s="166" t="s">
        <v>217</v>
      </c>
      <c r="P46" s="166" t="s">
        <v>204</v>
      </c>
      <c r="Q46" s="75">
        <v>4191</v>
      </c>
      <c r="R46" s="76">
        <v>7.5599999999999997E-90</v>
      </c>
      <c r="S46" s="75">
        <v>0.94313064899999999</v>
      </c>
      <c r="T46" s="76">
        <v>4.3899999999999999E-91</v>
      </c>
      <c r="U46" s="75">
        <v>5.478309E-2</v>
      </c>
      <c r="V46" s="75">
        <v>2.0862609999999998E-3</v>
      </c>
      <c r="W46" s="99">
        <v>3.6685151999999999E-2</v>
      </c>
      <c r="X46"/>
      <c r="Y46"/>
    </row>
    <row r="47" spans="5:25" ht="13" customHeight="1" x14ac:dyDescent="0.2">
      <c r="E47" s="81" t="s">
        <v>217</v>
      </c>
      <c r="F47" s="81" t="s">
        <v>205</v>
      </c>
      <c r="G47" s="80">
        <v>745</v>
      </c>
      <c r="H47" s="83">
        <v>3.3499999999999999E-20</v>
      </c>
      <c r="I47" s="81">
        <v>0.98333923599999995</v>
      </c>
      <c r="J47" s="83">
        <v>4.4500000000000005E-22</v>
      </c>
      <c r="K47" s="81">
        <v>1.3055140999999999E-2</v>
      </c>
      <c r="L47" s="83">
        <v>3.6056220000000002E-3</v>
      </c>
      <c r="M47" s="85">
        <f>L47/(L47+K47)</f>
        <v>0.21641397815934363</v>
      </c>
      <c r="N47" s="166"/>
      <c r="O47" s="166" t="s">
        <v>217</v>
      </c>
      <c r="P47" s="166" t="s">
        <v>205</v>
      </c>
      <c r="Q47" s="75">
        <v>4190</v>
      </c>
      <c r="R47" s="76">
        <v>5.9599999999999997E-25</v>
      </c>
      <c r="S47" s="75">
        <v>0.94268054599999995</v>
      </c>
      <c r="T47" s="76">
        <v>3.46E-26</v>
      </c>
      <c r="U47" s="75">
        <v>5.4750209000000001E-2</v>
      </c>
      <c r="V47" s="75">
        <v>2.5692449999999999E-3</v>
      </c>
      <c r="W47" s="99">
        <v>4.4823271999999997E-2</v>
      </c>
      <c r="X47"/>
      <c r="Y47"/>
    </row>
    <row r="48" spans="5:25" ht="13" customHeight="1" x14ac:dyDescent="0.2">
      <c r="E48" s="81" t="s">
        <v>217</v>
      </c>
      <c r="F48" s="81" t="s">
        <v>234</v>
      </c>
      <c r="G48" s="80">
        <v>1002</v>
      </c>
      <c r="H48" s="81">
        <v>0.35190328199999998</v>
      </c>
      <c r="I48" s="81">
        <v>0.63606952299999997</v>
      </c>
      <c r="J48" s="83">
        <v>3.6461240000000002E-3</v>
      </c>
      <c r="K48" s="81">
        <v>6.5886210000000002E-3</v>
      </c>
      <c r="L48" s="83">
        <v>1.7924499999999999E-3</v>
      </c>
      <c r="M48" s="85">
        <f>L48/(L48+K48)</f>
        <v>0.21386884802670206</v>
      </c>
      <c r="N48" s="168"/>
      <c r="O48" s="166" t="s">
        <v>217</v>
      </c>
      <c r="P48" s="166" t="s">
        <v>234</v>
      </c>
      <c r="Q48" s="75">
        <v>4564</v>
      </c>
      <c r="R48" s="76">
        <v>1.5599999999999999E-32</v>
      </c>
      <c r="S48" s="75">
        <v>0.932302662</v>
      </c>
      <c r="T48" s="76">
        <v>1.1E-33</v>
      </c>
      <c r="U48" s="75">
        <v>6.5892800000000001E-2</v>
      </c>
      <c r="V48" s="75">
        <v>1.8045380000000001E-3</v>
      </c>
      <c r="W48" s="99">
        <v>2.6655966E-2</v>
      </c>
      <c r="X48"/>
      <c r="Y48"/>
    </row>
    <row r="49" spans="5:25" ht="13" customHeight="1" x14ac:dyDescent="0.2">
      <c r="E49" s="107" t="s">
        <v>217</v>
      </c>
      <c r="F49" s="107" t="s">
        <v>206</v>
      </c>
      <c r="G49" s="169">
        <v>1081</v>
      </c>
      <c r="H49" s="170">
        <v>1.40846E-4</v>
      </c>
      <c r="I49" s="107">
        <v>0.97197133099999999</v>
      </c>
      <c r="J49" s="170">
        <v>1.57E-6</v>
      </c>
      <c r="K49" s="107">
        <v>1.0808866E-2</v>
      </c>
      <c r="L49" s="107">
        <v>1.7077387999999999E-2</v>
      </c>
      <c r="M49" s="108">
        <f>L49/(L49+K49)</f>
        <v>0.61239447937324243</v>
      </c>
      <c r="N49" s="166"/>
      <c r="O49" s="166" t="s">
        <v>217</v>
      </c>
      <c r="P49" s="166" t="s">
        <v>206</v>
      </c>
      <c r="Q49" s="75">
        <v>4564</v>
      </c>
      <c r="R49" s="76">
        <v>4.0700000000000001E-16</v>
      </c>
      <c r="S49" s="75">
        <v>0.93158253000000002</v>
      </c>
      <c r="T49" s="76">
        <v>2.8800000000000001E-17</v>
      </c>
      <c r="U49" s="75">
        <v>6.5822607000000005E-2</v>
      </c>
      <c r="V49" s="75">
        <v>2.5948640000000001E-3</v>
      </c>
      <c r="W49" s="99">
        <v>3.7926913999999999E-2</v>
      </c>
      <c r="X49"/>
      <c r="Y49"/>
    </row>
    <row r="50" spans="5:25" ht="13" customHeight="1" x14ac:dyDescent="0.15">
      <c r="E50" s="175"/>
      <c r="F50" s="175"/>
      <c r="G50" s="176"/>
      <c r="H50" s="177"/>
      <c r="I50" s="175"/>
      <c r="J50" s="177"/>
      <c r="K50" s="175"/>
      <c r="L50" s="175"/>
      <c r="M50" s="178"/>
      <c r="N50" s="166"/>
      <c r="O50" s="166"/>
      <c r="P50" s="166"/>
      <c r="Q50" s="166"/>
      <c r="R50" s="166"/>
      <c r="S50" s="166"/>
      <c r="T50" s="166"/>
      <c r="U50" s="166"/>
      <c r="V50" s="166"/>
      <c r="W50" s="168"/>
    </row>
    <row r="51" spans="5:25" ht="13" customHeight="1" x14ac:dyDescent="0.2">
      <c r="E51" s="80" t="s">
        <v>247</v>
      </c>
      <c r="F51" s="80" t="s">
        <v>246</v>
      </c>
      <c r="G51" s="80">
        <v>1090</v>
      </c>
      <c r="H51" s="83">
        <v>1.4009023155259301E-4</v>
      </c>
      <c r="I51" s="81">
        <v>0.96701375504609599</v>
      </c>
      <c r="J51" s="83">
        <v>3.1935606343754799E-6</v>
      </c>
      <c r="K51" s="81">
        <v>2.2033676092595701E-2</v>
      </c>
      <c r="L51" s="81">
        <v>1.08092850691215E-2</v>
      </c>
      <c r="M51" s="81">
        <f>L51/(L51+K51)</f>
        <v>0.3291202950884084</v>
      </c>
      <c r="N51" s="166"/>
      <c r="O51" s="166" t="s">
        <v>219</v>
      </c>
      <c r="P51" s="166" t="s">
        <v>204</v>
      </c>
      <c r="Q51" s="75">
        <v>3724</v>
      </c>
      <c r="R51" s="76">
        <v>7.2600000000000004E-90</v>
      </c>
      <c r="S51" s="75">
        <v>0.90255603600000001</v>
      </c>
      <c r="T51" s="76">
        <v>7.5700000000000005E-91</v>
      </c>
      <c r="U51" s="75">
        <v>9.4132467999999997E-2</v>
      </c>
      <c r="V51" s="75">
        <v>3.3114960000000001E-3</v>
      </c>
      <c r="W51" s="99">
        <v>3.3983592E-2</v>
      </c>
      <c r="X51"/>
      <c r="Y51"/>
    </row>
    <row r="52" spans="5:25" ht="13" customHeight="1" x14ac:dyDescent="0.2">
      <c r="E52" s="80" t="s">
        <v>247</v>
      </c>
      <c r="F52" s="80" t="s">
        <v>250</v>
      </c>
      <c r="G52" s="80">
        <v>696</v>
      </c>
      <c r="H52" s="83">
        <v>3.3049671923725997E-20</v>
      </c>
      <c r="I52" s="81">
        <v>0.96928392936621999</v>
      </c>
      <c r="J52" s="83">
        <v>7.8717875294621599E-22</v>
      </c>
      <c r="K52" s="81">
        <v>2.3078816267175398E-2</v>
      </c>
      <c r="L52" s="81">
        <v>7.6372543666080699E-3</v>
      </c>
      <c r="M52" s="81">
        <f t="shared" ref="M52:M58" si="2">L52/(L52+K52)</f>
        <v>0.24864034393149678</v>
      </c>
      <c r="N52" s="166"/>
      <c r="O52" s="166" t="s">
        <v>219</v>
      </c>
      <c r="P52" s="166" t="s">
        <v>205</v>
      </c>
      <c r="Q52" s="75">
        <v>3724</v>
      </c>
      <c r="R52" s="76">
        <v>5.6900000000000004E-25</v>
      </c>
      <c r="S52" s="75">
        <v>0.89786945200000001</v>
      </c>
      <c r="T52" s="76">
        <v>5.9400000000000004E-26</v>
      </c>
      <c r="U52" s="75">
        <v>9.3630092999999998E-2</v>
      </c>
      <c r="V52" s="75">
        <v>8.5004550000000005E-3</v>
      </c>
      <c r="W52" s="99">
        <v>8.3231271999999995E-2</v>
      </c>
      <c r="X52"/>
      <c r="Y52"/>
    </row>
    <row r="53" spans="5:25" ht="13" customHeight="1" x14ac:dyDescent="0.2">
      <c r="E53" s="80"/>
      <c r="F53" s="80"/>
      <c r="G53" s="80"/>
      <c r="H53" s="80"/>
      <c r="I53" s="81"/>
      <c r="J53" s="80"/>
      <c r="K53" s="81"/>
      <c r="L53" s="81"/>
      <c r="M53" s="81"/>
      <c r="N53" s="166"/>
      <c r="O53" s="166" t="s">
        <v>219</v>
      </c>
      <c r="P53" s="166" t="s">
        <v>234</v>
      </c>
      <c r="Q53" s="75">
        <v>3851</v>
      </c>
      <c r="R53" s="76">
        <v>1.3900000000000001E-32</v>
      </c>
      <c r="S53" s="75">
        <v>0.82920216999999996</v>
      </c>
      <c r="T53" s="76">
        <v>2.57E-33</v>
      </c>
      <c r="U53" s="75">
        <v>0.15320120400000001</v>
      </c>
      <c r="V53" s="75">
        <v>1.7596626000000001E-2</v>
      </c>
      <c r="W53" s="99">
        <v>0.10302605200000001</v>
      </c>
      <c r="X53"/>
      <c r="Y53"/>
    </row>
    <row r="54" spans="5:25" ht="13" customHeight="1" x14ac:dyDescent="0.2">
      <c r="E54" s="80" t="s">
        <v>249</v>
      </c>
      <c r="F54" s="80" t="s">
        <v>246</v>
      </c>
      <c r="G54" s="80">
        <v>1090</v>
      </c>
      <c r="H54" s="83">
        <v>1.39283118462497E-4</v>
      </c>
      <c r="I54" s="81">
        <v>0.96144242111830702</v>
      </c>
      <c r="J54" s="83">
        <v>4.1585692620802801E-6</v>
      </c>
      <c r="K54" s="81">
        <v>2.8696021272008199E-2</v>
      </c>
      <c r="L54" s="81">
        <v>9.7181159219612203E-3</v>
      </c>
      <c r="M54" s="81">
        <f t="shared" si="2"/>
        <v>0.25298279830913017</v>
      </c>
      <c r="N54" s="166"/>
      <c r="O54" s="166" t="s">
        <v>219</v>
      </c>
      <c r="P54" s="166" t="s">
        <v>206</v>
      </c>
      <c r="Q54" s="75">
        <v>3851</v>
      </c>
      <c r="R54" s="76">
        <v>3.6899999999999998E-16</v>
      </c>
      <c r="S54" s="75">
        <v>0.84031690800000003</v>
      </c>
      <c r="T54" s="76">
        <v>6.8200000000000004E-17</v>
      </c>
      <c r="U54" s="75">
        <v>0.15525623699999999</v>
      </c>
      <c r="V54" s="75">
        <v>4.4268550000000004E-3</v>
      </c>
      <c r="W54" s="99">
        <v>2.7722752E-2</v>
      </c>
      <c r="X54"/>
      <c r="Y54"/>
    </row>
    <row r="55" spans="5:25" ht="13" customHeight="1" x14ac:dyDescent="0.2">
      <c r="E55" s="172" t="s">
        <v>249</v>
      </c>
      <c r="F55" s="172" t="s">
        <v>250</v>
      </c>
      <c r="G55" s="172">
        <v>694</v>
      </c>
      <c r="H55" s="173">
        <v>3.2770237844370102E-20</v>
      </c>
      <c r="I55" s="174">
        <v>0.96110485234375598</v>
      </c>
      <c r="J55" s="173">
        <v>5.0257715207068199E-22</v>
      </c>
      <c r="K55" s="174">
        <v>1.47156995184477E-2</v>
      </c>
      <c r="L55" s="174">
        <v>2.4179448137797401E-2</v>
      </c>
      <c r="M55" s="174">
        <f t="shared" si="2"/>
        <v>0.62165718848775442</v>
      </c>
      <c r="N55" s="166"/>
      <c r="O55" s="166"/>
      <c r="P55" s="166"/>
      <c r="Q55" s="166"/>
      <c r="R55" s="166"/>
      <c r="S55" s="166"/>
      <c r="T55" s="166"/>
      <c r="U55" s="166"/>
      <c r="V55" s="166"/>
      <c r="W55" s="168"/>
    </row>
    <row r="56" spans="5:25" ht="13" customHeight="1" x14ac:dyDescent="0.2">
      <c r="E56" s="80"/>
      <c r="F56" s="80"/>
      <c r="G56" s="80"/>
      <c r="H56" s="83"/>
      <c r="I56" s="81"/>
      <c r="J56" s="80"/>
      <c r="K56" s="81"/>
      <c r="L56" s="81"/>
      <c r="M56" s="81"/>
      <c r="N56" s="179"/>
      <c r="O56" s="166" t="s">
        <v>523</v>
      </c>
      <c r="P56" s="166" t="s">
        <v>205</v>
      </c>
      <c r="Q56" s="75">
        <v>3350</v>
      </c>
      <c r="R56" s="76">
        <v>5.9499999999999997E-25</v>
      </c>
      <c r="S56" s="75">
        <v>0.94179293200000003</v>
      </c>
      <c r="T56" s="76">
        <v>2.7800000000000002E-26</v>
      </c>
      <c r="U56" s="75">
        <v>4.3918824000000002E-2</v>
      </c>
      <c r="V56" s="75">
        <v>1.4288244E-2</v>
      </c>
      <c r="W56" s="99">
        <v>0.24547266100000001</v>
      </c>
    </row>
    <row r="57" spans="5:25" ht="13" customHeight="1" x14ac:dyDescent="0.2">
      <c r="E57" s="80" t="s">
        <v>251</v>
      </c>
      <c r="F57" s="80" t="s">
        <v>246</v>
      </c>
      <c r="G57" s="80">
        <v>1090</v>
      </c>
      <c r="H57" s="83">
        <v>1.3375054355311501E-4</v>
      </c>
      <c r="I57" s="81">
        <v>0.92325220629103499</v>
      </c>
      <c r="J57" s="83">
        <v>9.0128499407135598E-6</v>
      </c>
      <c r="K57" s="81">
        <v>6.2199424496706103E-2</v>
      </c>
      <c r="L57" s="81">
        <v>1.44056058187644E-2</v>
      </c>
      <c r="M57" s="81">
        <f t="shared" si="2"/>
        <v>0.18805038989528558</v>
      </c>
      <c r="N57" s="179"/>
      <c r="O57" s="166" t="s">
        <v>523</v>
      </c>
      <c r="P57" s="166" t="s">
        <v>204</v>
      </c>
      <c r="Q57" s="75">
        <v>3353</v>
      </c>
      <c r="R57" s="76">
        <v>7.6199999999999996E-90</v>
      </c>
      <c r="S57" s="75">
        <v>0.95121969399999995</v>
      </c>
      <c r="T57" s="76">
        <v>3.5499999999999999E-91</v>
      </c>
      <c r="U57" s="75">
        <v>4.4384904000000003E-2</v>
      </c>
      <c r="V57" s="75">
        <v>4.3954019999999996E-3</v>
      </c>
      <c r="W57" s="99">
        <v>9.0106086000000002E-2</v>
      </c>
    </row>
    <row r="58" spans="5:25" ht="13" customHeight="1" x14ac:dyDescent="0.2">
      <c r="E58" s="80" t="s">
        <v>251</v>
      </c>
      <c r="F58" s="80" t="s">
        <v>250</v>
      </c>
      <c r="G58" s="80">
        <v>696</v>
      </c>
      <c r="H58" s="83">
        <v>3.0943875494420303E-20</v>
      </c>
      <c r="I58" s="81">
        <v>0.90752493090616204</v>
      </c>
      <c r="J58" s="83">
        <v>1.6821214399115999E-21</v>
      </c>
      <c r="K58" s="81">
        <v>4.9290233139011097E-2</v>
      </c>
      <c r="L58" s="81">
        <v>4.31848359548282E-2</v>
      </c>
      <c r="M58" s="81">
        <f t="shared" si="2"/>
        <v>0.46698895581258004</v>
      </c>
      <c r="N58" s="179"/>
      <c r="O58" s="166" t="s">
        <v>523</v>
      </c>
      <c r="P58" s="166" t="s">
        <v>206</v>
      </c>
      <c r="Q58" s="75">
        <v>3633</v>
      </c>
      <c r="R58" s="76">
        <v>4.0200000000000002E-16</v>
      </c>
      <c r="S58" s="75">
        <v>0.91551925199999995</v>
      </c>
      <c r="T58" s="76">
        <v>3.5999999999999999E-17</v>
      </c>
      <c r="U58" s="75">
        <v>8.1952400999999994E-2</v>
      </c>
      <c r="V58" s="75">
        <v>2.5283480000000001E-3</v>
      </c>
      <c r="W58" s="99">
        <v>2.9928091E-2</v>
      </c>
    </row>
    <row r="59" spans="5:25" ht="13" customHeight="1" x14ac:dyDescent="0.2">
      <c r="E59" s="81"/>
      <c r="F59" s="81"/>
      <c r="G59" s="80"/>
      <c r="H59" s="83"/>
      <c r="I59" s="81"/>
      <c r="J59" s="83"/>
      <c r="K59" s="81"/>
      <c r="L59" s="81"/>
      <c r="M59" s="85"/>
      <c r="N59" s="179"/>
      <c r="O59" s="166" t="s">
        <v>523</v>
      </c>
      <c r="P59" s="179" t="s">
        <v>234</v>
      </c>
      <c r="Q59" s="75">
        <v>3634</v>
      </c>
      <c r="R59" s="76">
        <v>2.06E-32</v>
      </c>
      <c r="S59" s="75">
        <v>0.89969473099999997</v>
      </c>
      <c r="T59" s="76">
        <v>1.8500000000000001E-33</v>
      </c>
      <c r="U59" s="75">
        <v>8.1004959000000001E-2</v>
      </c>
      <c r="V59" s="75">
        <v>1.9300310000000001E-2</v>
      </c>
      <c r="W59" s="99">
        <v>0.19241571199999999</v>
      </c>
    </row>
    <row r="60" spans="5:25" ht="13" customHeight="1" x14ac:dyDescent="0.15">
      <c r="E60" s="81" t="s">
        <v>219</v>
      </c>
      <c r="F60" s="81" t="s">
        <v>204</v>
      </c>
      <c r="G60" s="80">
        <v>831</v>
      </c>
      <c r="H60" s="83">
        <v>1.1E-51</v>
      </c>
      <c r="I60" s="81">
        <v>0.94748002099999995</v>
      </c>
      <c r="J60" s="83">
        <v>5.51E-53</v>
      </c>
      <c r="K60" s="81">
        <v>4.7486459000000002E-2</v>
      </c>
      <c r="L60" s="81">
        <v>5.0335199999999997E-3</v>
      </c>
      <c r="M60" s="85">
        <f t="shared" ref="M60:M63" si="3">L60/(L60+K60)</f>
        <v>9.5840099250610891E-2</v>
      </c>
      <c r="N60" s="166"/>
      <c r="O60" s="166"/>
      <c r="P60" s="166"/>
      <c r="Q60" s="166"/>
      <c r="R60" s="166"/>
      <c r="S60" s="166"/>
      <c r="T60" s="166"/>
      <c r="U60" s="166"/>
      <c r="V60" s="166"/>
      <c r="W60" s="168"/>
    </row>
    <row r="61" spans="5:25" ht="13" customHeight="1" x14ac:dyDescent="0.2">
      <c r="E61" s="81" t="s">
        <v>219</v>
      </c>
      <c r="F61" s="81" t="s">
        <v>205</v>
      </c>
      <c r="G61" s="80">
        <v>817</v>
      </c>
      <c r="H61" s="83">
        <v>2.7499999999999998E-20</v>
      </c>
      <c r="I61" s="81">
        <v>0.94832274000000005</v>
      </c>
      <c r="J61" s="83">
        <v>1.2E-21</v>
      </c>
      <c r="K61" s="81">
        <v>4.1549548999999998E-2</v>
      </c>
      <c r="L61" s="81">
        <v>1.0127710999999999E-2</v>
      </c>
      <c r="M61" s="85">
        <f t="shared" si="3"/>
        <v>0.19598003067500097</v>
      </c>
      <c r="N61" s="166"/>
      <c r="O61" s="166" t="s">
        <v>524</v>
      </c>
      <c r="P61" s="166" t="s">
        <v>205</v>
      </c>
      <c r="Q61" s="75">
        <v>3403</v>
      </c>
      <c r="R61" s="76">
        <v>6.0100000000000004E-25</v>
      </c>
      <c r="S61" s="75">
        <v>0.95114375699999998</v>
      </c>
      <c r="T61" s="76">
        <v>2.2900000000000001E-26</v>
      </c>
      <c r="U61" s="75">
        <v>3.6248784999999999E-2</v>
      </c>
      <c r="V61" s="75">
        <v>1.2607458E-2</v>
      </c>
      <c r="W61" s="99">
        <v>0.25805213500000002</v>
      </c>
    </row>
    <row r="62" spans="5:25" ht="13" customHeight="1" x14ac:dyDescent="0.2">
      <c r="E62" s="81" t="s">
        <v>219</v>
      </c>
      <c r="F62" s="81" t="s">
        <v>234</v>
      </c>
      <c r="G62" s="80">
        <v>1273</v>
      </c>
      <c r="H62" s="81">
        <v>0.32780622799999998</v>
      </c>
      <c r="I62" s="81">
        <v>0.59795233000000003</v>
      </c>
      <c r="J62" s="81">
        <v>2.2105458000000001E-2</v>
      </c>
      <c r="K62" s="81">
        <v>4.0310806999999997E-2</v>
      </c>
      <c r="L62" s="81">
        <v>1.1825178E-2</v>
      </c>
      <c r="M62" s="85">
        <f t="shared" si="3"/>
        <v>0.22681412847575436</v>
      </c>
      <c r="N62" s="166"/>
      <c r="O62" s="166" t="s">
        <v>524</v>
      </c>
      <c r="P62" s="166" t="s">
        <v>204</v>
      </c>
      <c r="Q62" s="75">
        <v>3404</v>
      </c>
      <c r="R62" s="76">
        <v>7.6600000000000001E-90</v>
      </c>
      <c r="S62" s="75">
        <v>0.95623377899999995</v>
      </c>
      <c r="T62" s="76">
        <v>2.92E-91</v>
      </c>
      <c r="U62" s="75">
        <v>3.6460338000000002E-2</v>
      </c>
      <c r="V62" s="75">
        <v>7.305883E-3</v>
      </c>
      <c r="W62" s="99">
        <v>0.16692972</v>
      </c>
    </row>
    <row r="63" spans="5:25" ht="13" customHeight="1" x14ac:dyDescent="0.2">
      <c r="E63" s="107" t="s">
        <v>219</v>
      </c>
      <c r="F63" s="107" t="s">
        <v>206</v>
      </c>
      <c r="G63" s="169">
        <v>1117</v>
      </c>
      <c r="H63" s="170">
        <v>1.2809299999999999E-4</v>
      </c>
      <c r="I63" s="107">
        <v>0.88373290299999996</v>
      </c>
      <c r="J63" s="170">
        <v>5.3700000000000003E-6</v>
      </c>
      <c r="K63" s="107">
        <v>3.6943841999999998E-2</v>
      </c>
      <c r="L63" s="107">
        <v>7.9189796000000007E-2</v>
      </c>
      <c r="M63" s="108">
        <f t="shared" si="3"/>
        <v>0.68188508828079597</v>
      </c>
      <c r="N63" s="166"/>
      <c r="O63" s="166" t="s">
        <v>524</v>
      </c>
      <c r="P63" s="166" t="s">
        <v>206</v>
      </c>
      <c r="Q63" s="75">
        <v>3735</v>
      </c>
      <c r="R63" s="76">
        <v>4.0299999999999999E-16</v>
      </c>
      <c r="S63" s="75">
        <v>0.92813503900000005</v>
      </c>
      <c r="T63" s="76">
        <v>2.9100000000000001E-17</v>
      </c>
      <c r="U63" s="75">
        <v>6.6993251000000004E-2</v>
      </c>
      <c r="V63" s="75">
        <v>4.8717090000000001E-3</v>
      </c>
      <c r="W63" s="99">
        <v>6.7789769999999999E-2</v>
      </c>
    </row>
    <row r="64" spans="5:25" ht="13" customHeight="1" x14ac:dyDescent="0.2">
      <c r="E64" s="81"/>
      <c r="F64" s="81"/>
      <c r="G64" s="80"/>
      <c r="H64" s="81"/>
      <c r="I64" s="81"/>
      <c r="J64" s="81"/>
      <c r="K64" s="81"/>
      <c r="L64" s="81"/>
      <c r="M64" s="85"/>
      <c r="N64" s="166"/>
      <c r="O64" s="166" t="s">
        <v>524</v>
      </c>
      <c r="P64" s="179" t="s">
        <v>234</v>
      </c>
      <c r="Q64" s="75">
        <v>3732</v>
      </c>
      <c r="R64" s="76">
        <v>1.5599999999999999E-32</v>
      </c>
      <c r="S64" s="75">
        <v>0.93112695300000003</v>
      </c>
      <c r="T64" s="76">
        <v>1.12E-33</v>
      </c>
      <c r="U64" s="75">
        <v>6.6723737000000005E-2</v>
      </c>
      <c r="V64" s="75">
        <v>2.1493100000000002E-3</v>
      </c>
      <c r="W64" s="99">
        <v>3.1206834999999999E-2</v>
      </c>
    </row>
    <row r="65" spans="5:23" ht="13" customHeight="1" x14ac:dyDescent="0.15">
      <c r="E65" s="81"/>
      <c r="F65" s="81"/>
      <c r="G65" s="80"/>
      <c r="H65" s="81"/>
      <c r="I65" s="81"/>
      <c r="J65" s="81"/>
      <c r="K65" s="81"/>
      <c r="L65" s="81"/>
      <c r="M65" s="85"/>
      <c r="N65" s="166"/>
      <c r="O65" s="166"/>
      <c r="P65" s="166"/>
      <c r="Q65" s="166"/>
      <c r="R65" s="166"/>
      <c r="S65" s="166"/>
      <c r="T65" s="166"/>
      <c r="U65" s="166"/>
      <c r="V65" s="166"/>
      <c r="W65" s="168"/>
    </row>
    <row r="66" spans="5:23" ht="13" customHeight="1" x14ac:dyDescent="0.2">
      <c r="E66" s="81" t="s">
        <v>259</v>
      </c>
      <c r="F66" s="81" t="s">
        <v>260</v>
      </c>
      <c r="G66" s="80">
        <v>632</v>
      </c>
      <c r="H66" s="83">
        <v>2.9E-20</v>
      </c>
      <c r="I66" s="81">
        <v>0.99135994500000002</v>
      </c>
      <c r="J66" s="83">
        <v>1.76E-22</v>
      </c>
      <c r="K66" s="81">
        <v>6.0278270000000004E-3</v>
      </c>
      <c r="L66" s="83">
        <v>2.6122279999999999E-3</v>
      </c>
      <c r="M66" s="81">
        <f>L66/(L66+K66)</f>
        <v>0.30233927909023722</v>
      </c>
      <c r="N66" s="166"/>
      <c r="O66" s="166" t="s">
        <v>247</v>
      </c>
      <c r="P66" s="166" t="s">
        <v>205</v>
      </c>
      <c r="Q66" s="75">
        <v>3403</v>
      </c>
      <c r="R66" s="76">
        <v>4.23E-25</v>
      </c>
      <c r="S66" s="75">
        <v>0.66996350500000001</v>
      </c>
      <c r="T66" s="76">
        <v>2.2000000000000001E-26</v>
      </c>
      <c r="U66" s="75">
        <v>3.4587431000000002E-2</v>
      </c>
      <c r="V66" s="75">
        <v>0.29544906399999998</v>
      </c>
      <c r="W66" s="99">
        <v>0.89520119399999998</v>
      </c>
    </row>
    <row r="67" spans="5:23" ht="13" customHeight="1" x14ac:dyDescent="0.2">
      <c r="E67" s="107" t="s">
        <v>259</v>
      </c>
      <c r="F67" s="107" t="s">
        <v>261</v>
      </c>
      <c r="G67" s="169">
        <v>916</v>
      </c>
      <c r="H67" s="170">
        <v>1.41185E-4</v>
      </c>
      <c r="I67" s="107">
        <v>0.97340947099999997</v>
      </c>
      <c r="J67" s="170">
        <v>1.17E-6</v>
      </c>
      <c r="K67" s="107">
        <v>8.0753490000000008E-3</v>
      </c>
      <c r="L67" s="107">
        <v>1.8372821000000001E-2</v>
      </c>
      <c r="M67" s="107">
        <f>L67/(L67+K67)</f>
        <v>0.6946726748958435</v>
      </c>
      <c r="N67" s="166"/>
      <c r="O67" s="166" t="s">
        <v>247</v>
      </c>
      <c r="P67" s="166" t="s">
        <v>204</v>
      </c>
      <c r="Q67" s="75">
        <v>3404</v>
      </c>
      <c r="R67" s="76">
        <v>7.5700000000000003E-90</v>
      </c>
      <c r="S67" s="75">
        <v>0.94499772299999996</v>
      </c>
      <c r="T67" s="76">
        <v>3.9399999999999998E-91</v>
      </c>
      <c r="U67" s="75">
        <v>4.9210697999999997E-2</v>
      </c>
      <c r="V67" s="75">
        <v>5.7915789999999998E-3</v>
      </c>
      <c r="W67" s="99">
        <v>0.105297078</v>
      </c>
    </row>
    <row r="68" spans="5:23" ht="13" customHeight="1" x14ac:dyDescent="0.2">
      <c r="E68" s="81" t="s">
        <v>259</v>
      </c>
      <c r="F68" s="81" t="s">
        <v>262</v>
      </c>
      <c r="G68" s="80">
        <v>504</v>
      </c>
      <c r="H68" s="83">
        <v>1.23E-51</v>
      </c>
      <c r="I68" s="81">
        <v>0.99173584699999995</v>
      </c>
      <c r="J68" s="83">
        <v>6.5499999999999999E-54</v>
      </c>
      <c r="K68" s="81">
        <v>5.0000000000000001E-3</v>
      </c>
      <c r="L68" s="83">
        <v>3.0000000000000001E-3</v>
      </c>
      <c r="M68" s="81">
        <f>L68/(L68+K68)</f>
        <v>0.375</v>
      </c>
      <c r="N68" s="166"/>
      <c r="O68" s="166" t="s">
        <v>247</v>
      </c>
      <c r="P68" s="166" t="s">
        <v>206</v>
      </c>
      <c r="Q68" s="75">
        <v>3735</v>
      </c>
      <c r="R68" s="76">
        <v>4.1000000000000001E-16</v>
      </c>
      <c r="S68" s="75">
        <v>0.94448864499999996</v>
      </c>
      <c r="T68" s="76">
        <v>1.74E-17</v>
      </c>
      <c r="U68" s="75">
        <v>4.0158841000000001E-2</v>
      </c>
      <c r="V68" s="75">
        <v>1.5352515000000001E-2</v>
      </c>
      <c r="W68" s="99">
        <v>0.27656529899999999</v>
      </c>
    </row>
    <row r="69" spans="5:23" ht="13" customHeight="1" x14ac:dyDescent="0.2">
      <c r="E69" s="81" t="s">
        <v>259</v>
      </c>
      <c r="F69" s="81" t="s">
        <v>263</v>
      </c>
      <c r="G69" s="80">
        <v>827</v>
      </c>
      <c r="H69" s="81">
        <v>0.40084199100000001</v>
      </c>
      <c r="I69" s="81">
        <v>0.58991791400000004</v>
      </c>
      <c r="J69" s="83">
        <v>3.022701E-3</v>
      </c>
      <c r="K69" s="83">
        <v>4.446729E-3</v>
      </c>
      <c r="L69" s="83">
        <v>1.770665E-3</v>
      </c>
      <c r="M69" s="81">
        <f>L69/(L69+K69)</f>
        <v>0.28479214925095625</v>
      </c>
      <c r="N69" s="166"/>
      <c r="O69" s="179" t="s">
        <v>247</v>
      </c>
      <c r="P69" s="179" t="s">
        <v>234</v>
      </c>
      <c r="Q69" s="75">
        <v>3732</v>
      </c>
      <c r="R69" s="76">
        <v>1.5300000000000001E-32</v>
      </c>
      <c r="S69" s="75">
        <v>0.91111603100000005</v>
      </c>
      <c r="T69" s="76">
        <v>6.4700000000000004E-34</v>
      </c>
      <c r="U69" s="75">
        <v>3.8599362999999998E-2</v>
      </c>
      <c r="V69" s="75">
        <v>5.0284606000000003E-2</v>
      </c>
      <c r="W69" s="99">
        <v>0.56573312899999995</v>
      </c>
    </row>
    <row r="70" spans="5:23" ht="13" customHeight="1" x14ac:dyDescent="0.15">
      <c r="E70" s="81"/>
      <c r="F70" s="81"/>
      <c r="G70" s="80"/>
      <c r="H70" s="83"/>
      <c r="I70" s="81"/>
      <c r="J70" s="83"/>
      <c r="K70" s="81"/>
      <c r="L70" s="81"/>
      <c r="M70" s="81"/>
      <c r="N70" s="166"/>
      <c r="O70" s="166"/>
      <c r="P70" s="166"/>
      <c r="Q70" s="166"/>
      <c r="R70" s="166"/>
      <c r="S70" s="166"/>
      <c r="T70" s="166"/>
      <c r="U70" s="166"/>
      <c r="V70" s="166"/>
      <c r="W70" s="168"/>
    </row>
    <row r="71" spans="5:23" ht="13" customHeight="1" x14ac:dyDescent="0.2">
      <c r="E71" s="81" t="s">
        <v>264</v>
      </c>
      <c r="F71" s="81" t="s">
        <v>261</v>
      </c>
      <c r="G71" s="80">
        <v>1009</v>
      </c>
      <c r="H71" s="83">
        <v>1.3812500000000001E-4</v>
      </c>
      <c r="I71" s="81">
        <v>0.95231010599999999</v>
      </c>
      <c r="J71" s="83">
        <v>5.4700000000000001E-6</v>
      </c>
      <c r="K71" s="81">
        <v>3.7684334E-2</v>
      </c>
      <c r="L71" s="81">
        <v>9.8619680000000005E-3</v>
      </c>
      <c r="M71" s="81">
        <f>L71/(L71+K71)</f>
        <v>0.2074181920604467</v>
      </c>
      <c r="N71" s="166"/>
      <c r="O71" s="166" t="s">
        <v>525</v>
      </c>
      <c r="P71" s="166" t="s">
        <v>205</v>
      </c>
      <c r="Q71" s="75">
        <v>3401</v>
      </c>
      <c r="R71" s="76">
        <v>6.0500000000000003E-25</v>
      </c>
      <c r="S71" s="75">
        <v>0.95750914499999995</v>
      </c>
      <c r="T71" s="76">
        <v>2.55E-26</v>
      </c>
      <c r="U71" s="75">
        <v>4.0290635999999998E-2</v>
      </c>
      <c r="V71" s="75">
        <v>2.2002189999999998E-3</v>
      </c>
      <c r="W71" s="99">
        <v>5.1781003999999999E-2</v>
      </c>
    </row>
    <row r="72" spans="5:23" ht="13" customHeight="1" x14ac:dyDescent="0.2">
      <c r="E72" s="107" t="s">
        <v>264</v>
      </c>
      <c r="F72" s="107" t="s">
        <v>262</v>
      </c>
      <c r="G72" s="169">
        <v>588</v>
      </c>
      <c r="H72" s="170">
        <v>1.8099999999999999E-53</v>
      </c>
      <c r="I72" s="107">
        <v>1.4575479000000001E-2</v>
      </c>
      <c r="J72" s="170">
        <v>1.1200000000000001E-53</v>
      </c>
      <c r="K72" s="107">
        <v>8.0000000000000002E-3</v>
      </c>
      <c r="L72" s="107">
        <v>0.97699999999999998</v>
      </c>
      <c r="M72" s="180" t="s">
        <v>16</v>
      </c>
      <c r="N72" s="166"/>
      <c r="O72" s="166" t="s">
        <v>525</v>
      </c>
      <c r="P72" s="166" t="s">
        <v>204</v>
      </c>
      <c r="Q72" s="75">
        <v>3400</v>
      </c>
      <c r="R72" s="76">
        <v>7.6600000000000001E-90</v>
      </c>
      <c r="S72" s="75">
        <v>0.95688734499999994</v>
      </c>
      <c r="T72" s="76">
        <v>3.2199999999999999E-91</v>
      </c>
      <c r="U72" s="75">
        <v>4.0167806E-2</v>
      </c>
      <c r="V72" s="75">
        <v>2.9448489999999998E-3</v>
      </c>
      <c r="W72" s="99">
        <v>6.8305911999999996E-2</v>
      </c>
    </row>
    <row r="73" spans="5:23" ht="13" customHeight="1" x14ac:dyDescent="0.2">
      <c r="E73" s="81" t="s">
        <v>264</v>
      </c>
      <c r="F73" s="81" t="s">
        <v>263</v>
      </c>
      <c r="G73" s="80">
        <v>918</v>
      </c>
      <c r="H73" s="81">
        <v>0.38824178100000001</v>
      </c>
      <c r="I73" s="81">
        <v>0.57588940899999996</v>
      </c>
      <c r="J73" s="81">
        <v>1.2765794E-2</v>
      </c>
      <c r="K73" s="81">
        <v>1.8931672E-2</v>
      </c>
      <c r="L73" s="83">
        <v>4.1713439999999996E-3</v>
      </c>
      <c r="M73" s="81">
        <f>L73/(L73+K73)</f>
        <v>0.18055408869560577</v>
      </c>
      <c r="N73" s="166"/>
      <c r="O73" s="166" t="s">
        <v>525</v>
      </c>
      <c r="P73" s="166" t="s">
        <v>206</v>
      </c>
      <c r="Q73" s="75">
        <v>3733</v>
      </c>
      <c r="R73" s="76">
        <v>2.8099999999999998E-16</v>
      </c>
      <c r="S73" s="75">
        <v>0.64244006799999998</v>
      </c>
      <c r="T73" s="76">
        <v>1.55E-16</v>
      </c>
      <c r="U73" s="75">
        <v>0.35595458600000002</v>
      </c>
      <c r="V73" s="75">
        <v>1.605345E-3</v>
      </c>
      <c r="W73" s="99">
        <v>4.4897239999999996E-3</v>
      </c>
    </row>
    <row r="74" spans="5:23" ht="13" customHeight="1" x14ac:dyDescent="0.2">
      <c r="E74" s="81" t="s">
        <v>264</v>
      </c>
      <c r="F74" s="81" t="s">
        <v>260</v>
      </c>
      <c r="G74" s="80">
        <v>721</v>
      </c>
      <c r="H74" s="83">
        <v>1.5299999999999999E-20</v>
      </c>
      <c r="I74" s="81">
        <v>0.52845331500000003</v>
      </c>
      <c r="J74" s="83">
        <v>1.35E-20</v>
      </c>
      <c r="K74" s="81">
        <v>0.46389040599999998</v>
      </c>
      <c r="L74" s="81">
        <v>7.6562799999999997E-3</v>
      </c>
      <c r="M74" s="81">
        <f>L74/(L74+K74)</f>
        <v>1.6236525941781297E-2</v>
      </c>
      <c r="N74" s="166"/>
      <c r="O74" s="166" t="s">
        <v>525</v>
      </c>
      <c r="P74" s="179" t="s">
        <v>234</v>
      </c>
      <c r="Q74" s="75">
        <v>3732</v>
      </c>
      <c r="R74" s="76">
        <v>1.0700000000000001E-32</v>
      </c>
      <c r="S74" s="75">
        <v>0.63866563899999995</v>
      </c>
      <c r="T74" s="76">
        <v>5.9299999999999998E-33</v>
      </c>
      <c r="U74" s="75">
        <v>0.35388414699999998</v>
      </c>
      <c r="V74" s="75">
        <v>7.4502140000000001E-3</v>
      </c>
      <c r="W74" s="99">
        <v>2.0618615E-2</v>
      </c>
    </row>
    <row r="75" spans="5:23" ht="13" customHeight="1" x14ac:dyDescent="0.15">
      <c r="E75" s="81"/>
      <c r="F75" s="81"/>
      <c r="G75" s="80"/>
      <c r="H75" s="81"/>
      <c r="I75" s="81"/>
      <c r="J75" s="83"/>
      <c r="K75" s="81"/>
      <c r="L75" s="81"/>
      <c r="M75" s="81"/>
      <c r="N75" s="166"/>
      <c r="O75" s="166"/>
      <c r="P75" s="166"/>
      <c r="Q75" s="166"/>
      <c r="R75" s="166"/>
      <c r="S75" s="166"/>
      <c r="T75" s="166"/>
      <c r="U75" s="166"/>
      <c r="V75" s="166"/>
      <c r="W75" s="168"/>
    </row>
    <row r="76" spans="5:23" ht="13" customHeight="1" x14ac:dyDescent="0.2">
      <c r="E76" s="107" t="s">
        <v>265</v>
      </c>
      <c r="F76" s="107" t="s">
        <v>260</v>
      </c>
      <c r="G76" s="169">
        <v>632</v>
      </c>
      <c r="H76" s="170">
        <v>2.02E-22</v>
      </c>
      <c r="I76" s="107">
        <v>6.9617799999999999E-3</v>
      </c>
      <c r="J76" s="170">
        <v>9.5699999999999993E-21</v>
      </c>
      <c r="K76" s="107">
        <v>0.32914441300000002</v>
      </c>
      <c r="L76" s="107">
        <v>0.663893807</v>
      </c>
      <c r="M76" s="180" t="s">
        <v>16</v>
      </c>
      <c r="N76" s="166"/>
      <c r="O76" s="166" t="s">
        <v>249</v>
      </c>
      <c r="P76" s="166" t="s">
        <v>205</v>
      </c>
      <c r="Q76" s="75">
        <v>3397</v>
      </c>
      <c r="R76" s="76">
        <v>5.7300000000000003E-25</v>
      </c>
      <c r="S76" s="75">
        <v>0.90639233399999997</v>
      </c>
      <c r="T76" s="76">
        <v>5.4399999999999995E-26</v>
      </c>
      <c r="U76" s="75">
        <v>8.6145826999999994E-2</v>
      </c>
      <c r="V76" s="75">
        <v>7.4618389999999996E-3</v>
      </c>
      <c r="W76" s="99">
        <v>7.9713971999999994E-2</v>
      </c>
    </row>
    <row r="77" spans="5:23" ht="13" customHeight="1" x14ac:dyDescent="0.2">
      <c r="E77" s="107" t="s">
        <v>265</v>
      </c>
      <c r="F77" s="107" t="s">
        <v>261</v>
      </c>
      <c r="G77" s="169">
        <v>904</v>
      </c>
      <c r="H77" s="170">
        <v>1.3645500000000001E-4</v>
      </c>
      <c r="I77" s="107">
        <v>0.94079052600000002</v>
      </c>
      <c r="J77" s="170">
        <v>2.83E-6</v>
      </c>
      <c r="K77" s="107">
        <v>1.9448521E-2</v>
      </c>
      <c r="L77" s="107">
        <v>3.9621671999999997E-2</v>
      </c>
      <c r="M77" s="107">
        <f>L77/(L77+K77)</f>
        <v>0.67075575663008247</v>
      </c>
      <c r="N77" s="166"/>
      <c r="O77" s="166" t="s">
        <v>249</v>
      </c>
      <c r="P77" s="166" t="s">
        <v>204</v>
      </c>
      <c r="Q77" s="75">
        <v>3396</v>
      </c>
      <c r="R77" s="76">
        <v>7.2900000000000003E-90</v>
      </c>
      <c r="S77" s="75">
        <v>0.91074308400000004</v>
      </c>
      <c r="T77" s="76">
        <v>6.9299999999999997E-91</v>
      </c>
      <c r="U77" s="75">
        <v>8.6562652000000004E-2</v>
      </c>
      <c r="V77" s="75">
        <v>2.694264E-3</v>
      </c>
      <c r="W77" s="99">
        <v>3.0185489999999999E-2</v>
      </c>
    </row>
    <row r="78" spans="5:23" ht="13" customHeight="1" x14ac:dyDescent="0.2">
      <c r="E78" s="81" t="s">
        <v>265</v>
      </c>
      <c r="F78" s="81" t="s">
        <v>263</v>
      </c>
      <c r="G78" s="80">
        <v>817</v>
      </c>
      <c r="H78" s="81">
        <v>0.39665606399999997</v>
      </c>
      <c r="I78" s="81">
        <v>0.58260848899999995</v>
      </c>
      <c r="J78" s="81">
        <v>7.642795E-3</v>
      </c>
      <c r="K78" s="81">
        <v>1.122387E-2</v>
      </c>
      <c r="L78" s="81">
        <v>1.8687809999999999E-3</v>
      </c>
      <c r="M78" s="81">
        <f>L78/(L78+K78)</f>
        <v>0.1427351114758959</v>
      </c>
      <c r="N78" s="166"/>
      <c r="O78" s="166" t="s">
        <v>249</v>
      </c>
      <c r="P78" s="166" t="s">
        <v>206</v>
      </c>
      <c r="Q78" s="75">
        <v>3722</v>
      </c>
      <c r="R78" s="76">
        <v>2.76E-16</v>
      </c>
      <c r="S78" s="75">
        <v>0.63149669799999997</v>
      </c>
      <c r="T78" s="76">
        <v>3.9200000000000001E-17</v>
      </c>
      <c r="U78" s="75">
        <v>8.9564352999999999E-2</v>
      </c>
      <c r="V78" s="75">
        <v>0.27893894899999999</v>
      </c>
      <c r="W78" s="99">
        <v>0.756951017</v>
      </c>
    </row>
    <row r="79" spans="5:23" ht="13" customHeight="1" x14ac:dyDescent="0.2">
      <c r="E79" s="107" t="s">
        <v>265</v>
      </c>
      <c r="F79" s="107" t="s">
        <v>262</v>
      </c>
      <c r="G79" s="169">
        <v>503</v>
      </c>
      <c r="H79" s="170">
        <v>3.4699999999999998E-55</v>
      </c>
      <c r="I79" s="170">
        <v>2.7942899999999998E-4</v>
      </c>
      <c r="J79" s="170">
        <v>1.02E-53</v>
      </c>
      <c r="K79" s="107">
        <v>7.0000000000000001E-3</v>
      </c>
      <c r="L79" s="107">
        <v>0.99199999999999999</v>
      </c>
      <c r="M79" s="180" t="s">
        <v>16</v>
      </c>
      <c r="N79" s="166"/>
      <c r="O79" s="166" t="s">
        <v>249</v>
      </c>
      <c r="P79" s="179" t="s">
        <v>234</v>
      </c>
      <c r="Q79" s="75">
        <v>3718</v>
      </c>
      <c r="R79" s="76">
        <v>1.4600000000000001E-32</v>
      </c>
      <c r="S79" s="75">
        <v>0.87360074300000001</v>
      </c>
      <c r="T79" s="76">
        <v>2.08E-33</v>
      </c>
      <c r="U79" s="75">
        <v>0.124214934</v>
      </c>
      <c r="V79" s="75">
        <v>2.1843230000000002E-3</v>
      </c>
      <c r="W79" s="99">
        <v>1.7281139000000001E-2</v>
      </c>
    </row>
    <row r="80" spans="5:23" ht="13" customHeight="1" x14ac:dyDescent="0.15">
      <c r="E80" s="81"/>
      <c r="F80" s="81"/>
      <c r="G80" s="80"/>
      <c r="H80" s="83"/>
      <c r="I80" s="83"/>
      <c r="J80" s="83"/>
      <c r="K80" s="81"/>
      <c r="L80" s="81"/>
      <c r="M80" s="81"/>
      <c r="N80" s="166"/>
      <c r="O80" s="166"/>
      <c r="P80" s="166"/>
      <c r="Q80" s="166"/>
      <c r="R80" s="166"/>
      <c r="S80" s="166"/>
      <c r="T80" s="166"/>
      <c r="U80" s="166"/>
      <c r="V80" s="166"/>
      <c r="W80" s="168"/>
    </row>
    <row r="81" spans="5:23" ht="13" customHeight="1" x14ac:dyDescent="0.2">
      <c r="E81" s="81" t="s">
        <v>266</v>
      </c>
      <c r="F81" s="81" t="s">
        <v>261</v>
      </c>
      <c r="G81" s="80">
        <v>919</v>
      </c>
      <c r="H81" s="83">
        <v>1.17612E-4</v>
      </c>
      <c r="I81" s="81">
        <v>0.81088436900000005</v>
      </c>
      <c r="J81" s="83">
        <v>2.5700000000000001E-5</v>
      </c>
      <c r="K81" s="81">
        <v>0.17692119100000001</v>
      </c>
      <c r="L81" s="81">
        <v>1.2051165000000001E-2</v>
      </c>
      <c r="M81" s="81">
        <f>L81/(L81+K81)</f>
        <v>6.3772105376090044E-2</v>
      </c>
      <c r="N81" s="166"/>
      <c r="O81" s="179" t="s">
        <v>251</v>
      </c>
      <c r="P81" s="166" t="s">
        <v>205</v>
      </c>
      <c r="Q81" s="75">
        <v>3403</v>
      </c>
      <c r="R81" s="76">
        <v>5.5799999999999998E-25</v>
      </c>
      <c r="S81" s="75">
        <v>0.88390628800000004</v>
      </c>
      <c r="T81" s="76">
        <v>7.0399999999999996E-26</v>
      </c>
      <c r="U81" s="75">
        <v>0.11139603200000001</v>
      </c>
      <c r="V81" s="75">
        <v>4.6976800000000001E-3</v>
      </c>
      <c r="W81" s="99">
        <v>4.0464550000000002E-2</v>
      </c>
    </row>
    <row r="82" spans="5:23" ht="13" customHeight="1" x14ac:dyDescent="0.2">
      <c r="E82" s="81" t="s">
        <v>266</v>
      </c>
      <c r="F82" s="81" t="s">
        <v>263</v>
      </c>
      <c r="G82" s="80">
        <v>830</v>
      </c>
      <c r="H82" s="81">
        <v>0.33834390800000003</v>
      </c>
      <c r="I82" s="81">
        <v>0.49795267199999999</v>
      </c>
      <c r="J82" s="81">
        <v>6.4651642999999995E-2</v>
      </c>
      <c r="K82" s="81">
        <v>9.5146199000000001E-2</v>
      </c>
      <c r="L82" s="83">
        <v>3.9055790000000002E-3</v>
      </c>
      <c r="M82" s="81">
        <f>L82/(L82+K82)</f>
        <v>3.9429670813178136E-2</v>
      </c>
      <c r="N82" s="166"/>
      <c r="O82" s="179" t="s">
        <v>251</v>
      </c>
      <c r="P82" s="166" t="s">
        <v>204</v>
      </c>
      <c r="Q82" s="75">
        <v>3404</v>
      </c>
      <c r="R82" s="76">
        <v>7.0900000000000004E-90</v>
      </c>
      <c r="S82" s="75">
        <v>0.88575469600000001</v>
      </c>
      <c r="T82" s="76">
        <v>8.9400000000000003E-91</v>
      </c>
      <c r="U82" s="75">
        <v>0.111646283</v>
      </c>
      <c r="V82" s="75">
        <v>2.599021E-3</v>
      </c>
      <c r="W82" s="99">
        <v>2.2749477000000001E-2</v>
      </c>
    </row>
    <row r="83" spans="5:23" ht="13" customHeight="1" x14ac:dyDescent="0.2">
      <c r="E83" s="81" t="s">
        <v>266</v>
      </c>
      <c r="F83" s="81" t="s">
        <v>260</v>
      </c>
      <c r="G83" s="80">
        <v>632</v>
      </c>
      <c r="H83" s="83">
        <v>2.8799999999999999E-20</v>
      </c>
      <c r="I83" s="81">
        <v>0.99249110799999996</v>
      </c>
      <c r="J83" s="83">
        <v>1.4699999999999999E-22</v>
      </c>
      <c r="K83" s="81">
        <v>5.066676E-3</v>
      </c>
      <c r="L83" s="83">
        <v>2.442217E-3</v>
      </c>
      <c r="M83" s="81">
        <f>L83/(L83+K83)</f>
        <v>0.32524328153297699</v>
      </c>
      <c r="N83" s="166"/>
      <c r="O83" s="179" t="s">
        <v>251</v>
      </c>
      <c r="P83" s="166" t="s">
        <v>206</v>
      </c>
      <c r="Q83" s="75">
        <v>3735</v>
      </c>
      <c r="R83" s="76">
        <v>2.3700000000000001E-16</v>
      </c>
      <c r="S83" s="75">
        <v>0.54671565899999996</v>
      </c>
      <c r="T83" s="76">
        <v>2.9900000000000003E-17</v>
      </c>
      <c r="U83" s="75">
        <v>6.8610419000000006E-2</v>
      </c>
      <c r="V83" s="75">
        <v>0.38467392099999997</v>
      </c>
      <c r="W83" s="99">
        <v>0.84863712899999999</v>
      </c>
    </row>
    <row r="84" spans="5:23" ht="13" customHeight="1" x14ac:dyDescent="0.2">
      <c r="E84" s="81" t="s">
        <v>266</v>
      </c>
      <c r="F84" s="81" t="s">
        <v>262</v>
      </c>
      <c r="G84" s="80">
        <v>504</v>
      </c>
      <c r="H84" s="83">
        <v>1.23E-51</v>
      </c>
      <c r="I84" s="81">
        <v>0.99255460100000004</v>
      </c>
      <c r="J84" s="83">
        <v>5.2399999999999997E-54</v>
      </c>
      <c r="K84" s="83">
        <v>4.0000000000000001E-3</v>
      </c>
      <c r="L84" s="83">
        <v>3.0000000000000001E-3</v>
      </c>
      <c r="M84" s="81">
        <f>L84/(L84+K84)</f>
        <v>0.42857142857142855</v>
      </c>
      <c r="N84" s="166"/>
      <c r="O84" s="179" t="s">
        <v>251</v>
      </c>
      <c r="P84" s="179" t="s">
        <v>234</v>
      </c>
      <c r="Q84" s="75">
        <v>3732</v>
      </c>
      <c r="R84" s="76">
        <v>1.3999999999999999E-32</v>
      </c>
      <c r="S84" s="75">
        <v>0.83368207800000005</v>
      </c>
      <c r="T84" s="76">
        <v>1.7499999999999999E-33</v>
      </c>
      <c r="U84" s="75">
        <v>0.10460017000000001</v>
      </c>
      <c r="V84" s="75">
        <v>6.1717752000000001E-2</v>
      </c>
      <c r="W84" s="99">
        <v>0.37108298899999997</v>
      </c>
    </row>
    <row r="85" spans="5:23" ht="13" customHeight="1" x14ac:dyDescent="0.15">
      <c r="E85" s="81"/>
      <c r="F85" s="81"/>
      <c r="G85" s="80"/>
      <c r="H85" s="83"/>
      <c r="I85" s="81"/>
      <c r="J85" s="81"/>
      <c r="K85" s="81"/>
      <c r="L85" s="81"/>
      <c r="M85" s="81"/>
      <c r="N85" s="166"/>
      <c r="O85" s="166"/>
      <c r="P85" s="166"/>
      <c r="Q85" s="166"/>
      <c r="R85" s="166"/>
      <c r="S85" s="166"/>
      <c r="T85" s="166"/>
      <c r="U85" s="166"/>
      <c r="V85" s="166"/>
      <c r="W85" s="168"/>
    </row>
    <row r="86" spans="5:23" ht="13" customHeight="1" x14ac:dyDescent="0.15">
      <c r="E86" s="107" t="s">
        <v>267</v>
      </c>
      <c r="F86" s="107" t="s">
        <v>261</v>
      </c>
      <c r="G86" s="169">
        <v>901</v>
      </c>
      <c r="H86" s="170">
        <v>1.2899999999999999E-4</v>
      </c>
      <c r="I86" s="107">
        <v>0.89025799999999999</v>
      </c>
      <c r="J86" s="170">
        <v>1.8700000000000001E-6</v>
      </c>
      <c r="K86" s="107">
        <v>1.2815999999999999E-2</v>
      </c>
      <c r="L86" s="107">
        <v>9.6795000000000006E-2</v>
      </c>
      <c r="M86" s="107">
        <f>L86/(L86+K86)</f>
        <v>0.88307742836029235</v>
      </c>
      <c r="N86" s="166"/>
      <c r="O86" s="166"/>
      <c r="P86" s="166"/>
      <c r="Q86" s="166"/>
      <c r="R86" s="166"/>
      <c r="S86" s="166"/>
      <c r="T86" s="166"/>
      <c r="U86" s="166"/>
      <c r="V86" s="166"/>
      <c r="W86" s="168"/>
    </row>
    <row r="87" spans="5:23" ht="13" customHeight="1" x14ac:dyDescent="0.2">
      <c r="E87" s="107" t="s">
        <v>267</v>
      </c>
      <c r="F87" s="107" t="s">
        <v>262</v>
      </c>
      <c r="G87" s="169">
        <v>502</v>
      </c>
      <c r="H87" s="170">
        <v>8.17E-57</v>
      </c>
      <c r="I87" s="170">
        <v>6.5899999999999996E-6</v>
      </c>
      <c r="J87" s="170">
        <v>6.74E-54</v>
      </c>
      <c r="K87" s="170">
        <v>4.0000000000000001E-3</v>
      </c>
      <c r="L87" s="107">
        <v>0.996</v>
      </c>
      <c r="M87" s="180" t="s">
        <v>16</v>
      </c>
      <c r="N87" s="166"/>
      <c r="O87" s="166" t="s">
        <v>259</v>
      </c>
      <c r="P87" s="166" t="s">
        <v>260</v>
      </c>
      <c r="Q87" s="75">
        <v>3689</v>
      </c>
      <c r="R87" s="76">
        <v>2.6437930306276801E-25</v>
      </c>
      <c r="S87" s="75">
        <v>0.40910755569475199</v>
      </c>
      <c r="T87" s="76">
        <v>3.7934550860747702E-25</v>
      </c>
      <c r="U87" s="75">
        <v>0.58700542873764106</v>
      </c>
      <c r="V87" s="75">
        <v>3.88701556760587E-3</v>
      </c>
      <c r="W87" s="168" t="s">
        <v>16</v>
      </c>
    </row>
    <row r="88" spans="5:23" ht="13" customHeight="1" x14ac:dyDescent="0.2">
      <c r="E88" s="105" t="s">
        <v>267</v>
      </c>
      <c r="F88" s="105" t="s">
        <v>263</v>
      </c>
      <c r="G88" s="140">
        <v>815</v>
      </c>
      <c r="H88" s="105">
        <v>0.39910699999999999</v>
      </c>
      <c r="I88" s="105">
        <v>0.585758</v>
      </c>
      <c r="J88" s="105">
        <v>5.3499999999999997E-3</v>
      </c>
      <c r="K88" s="105">
        <v>7.8499999999999993E-3</v>
      </c>
      <c r="L88" s="181">
        <v>1.9350000000000001E-3</v>
      </c>
      <c r="M88" s="81">
        <f>L88/(L88+K88)</f>
        <v>0.19775166070516101</v>
      </c>
      <c r="N88" s="166"/>
      <c r="O88" s="166" t="s">
        <v>259</v>
      </c>
      <c r="P88" s="166" t="s">
        <v>261</v>
      </c>
      <c r="Q88" s="75">
        <v>3833</v>
      </c>
      <c r="R88" s="76">
        <v>4.1829976401364999E-16</v>
      </c>
      <c r="S88" s="75">
        <v>0.95933159344264196</v>
      </c>
      <c r="T88" s="76">
        <v>1.6530585488545401E-17</v>
      </c>
      <c r="U88" s="75">
        <v>3.7908600135795903E-2</v>
      </c>
      <c r="V88" s="75">
        <v>2.75980642156191E-3</v>
      </c>
      <c r="W88" s="85">
        <f>V88/(V88+U88)</f>
        <v>6.7861188946991099E-2</v>
      </c>
    </row>
    <row r="89" spans="5:23" ht="13" customHeight="1" x14ac:dyDescent="0.2">
      <c r="E89" s="105" t="s">
        <v>267</v>
      </c>
      <c r="F89" s="105" t="s">
        <v>260</v>
      </c>
      <c r="G89" s="140">
        <v>630</v>
      </c>
      <c r="H89" s="181">
        <v>2.53E-23</v>
      </c>
      <c r="I89" s="181">
        <v>8.7200000000000005E-4</v>
      </c>
      <c r="J89" s="181">
        <v>2.9E-20</v>
      </c>
      <c r="K89" s="105">
        <v>0.99897100000000005</v>
      </c>
      <c r="L89" s="181">
        <v>1.5699999999999999E-4</v>
      </c>
      <c r="M89" s="85" t="s">
        <v>16</v>
      </c>
      <c r="N89" s="166"/>
      <c r="O89" s="166" t="s">
        <v>259</v>
      </c>
      <c r="P89" s="166" t="s">
        <v>262</v>
      </c>
      <c r="Q89" s="75">
        <v>3689</v>
      </c>
      <c r="R89" s="76">
        <v>3.3031438983181301E-90</v>
      </c>
      <c r="S89" s="75">
        <v>0.41011976121771399</v>
      </c>
      <c r="T89" s="76">
        <v>4.7399009936088403E-90</v>
      </c>
      <c r="U89" s="75">
        <v>0.58850676408608005</v>
      </c>
      <c r="V89" s="75">
        <v>1.3734746961991901E-3</v>
      </c>
      <c r="W89" s="168" t="s">
        <v>16</v>
      </c>
    </row>
    <row r="90" spans="5:23" ht="13" customHeight="1" x14ac:dyDescent="0.2">
      <c r="E90" s="166"/>
      <c r="F90" s="166"/>
      <c r="G90" s="166"/>
      <c r="H90" s="166"/>
      <c r="I90" s="166"/>
      <c r="J90" s="166"/>
      <c r="K90" s="166"/>
      <c r="L90" s="166"/>
      <c r="M90" s="166"/>
      <c r="N90" s="166"/>
      <c r="O90" s="166" t="s">
        <v>259</v>
      </c>
      <c r="P90" s="166" t="s">
        <v>263</v>
      </c>
      <c r="Q90" s="75">
        <v>3833</v>
      </c>
      <c r="R90" s="76">
        <v>1.64518086040173E-32</v>
      </c>
      <c r="S90" s="75">
        <v>0.95928826276842205</v>
      </c>
      <c r="T90" s="76">
        <v>6.5015711028355402E-34</v>
      </c>
      <c r="U90" s="75">
        <v>3.7907196716012399E-2</v>
      </c>
      <c r="V90" s="75">
        <v>2.8045405155701902E-3</v>
      </c>
      <c r="W90" s="85">
        <f>V90/(V90+U90)</f>
        <v>6.8887763241764488E-2</v>
      </c>
    </row>
    <row r="91" spans="5:23" ht="13" customHeight="1" x14ac:dyDescent="0.15">
      <c r="E91" s="81"/>
      <c r="F91" s="81"/>
      <c r="G91" s="80"/>
      <c r="H91" s="81"/>
      <c r="I91" s="81"/>
      <c r="J91" s="81"/>
      <c r="K91" s="81"/>
      <c r="L91" s="81"/>
      <c r="M91" s="85"/>
      <c r="N91" s="166"/>
      <c r="O91" s="166"/>
      <c r="P91" s="166"/>
      <c r="Q91" s="166"/>
      <c r="R91" s="166"/>
      <c r="S91" s="166"/>
      <c r="T91" s="166"/>
      <c r="U91" s="166"/>
      <c r="V91" s="166"/>
      <c r="W91" s="168"/>
    </row>
    <row r="92" spans="5:23" ht="13" customHeight="1" x14ac:dyDescent="0.2">
      <c r="E92" s="81"/>
      <c r="F92" s="81"/>
      <c r="G92" s="80"/>
      <c r="H92" s="81"/>
      <c r="I92" s="81"/>
      <c r="J92" s="81"/>
      <c r="K92" s="81"/>
      <c r="L92" s="81"/>
      <c r="M92" s="85"/>
      <c r="N92" s="166"/>
      <c r="O92" s="166" t="s">
        <v>264</v>
      </c>
      <c r="P92" s="166" t="s">
        <v>261</v>
      </c>
      <c r="Q92" s="75">
        <v>4304</v>
      </c>
      <c r="R92" s="76">
        <v>3.9591299890415699E-16</v>
      </c>
      <c r="S92" s="75">
        <v>0.91433235258909895</v>
      </c>
      <c r="T92" s="76">
        <v>3.5077161800420197E-17</v>
      </c>
      <c r="U92" s="75">
        <v>8.1003496631762803E-2</v>
      </c>
      <c r="V92" s="75">
        <v>4.66415077913986E-3</v>
      </c>
      <c r="W92" s="85">
        <f>V92/(V92+U92)</f>
        <v>5.4444716530715281E-2</v>
      </c>
    </row>
    <row r="93" spans="5:23" ht="13" customHeight="1" x14ac:dyDescent="0.2">
      <c r="E93" s="81"/>
      <c r="F93" s="81"/>
      <c r="G93" s="80"/>
      <c r="H93" s="81"/>
      <c r="I93" s="81"/>
      <c r="J93" s="81"/>
      <c r="K93" s="81"/>
      <c r="L93" s="81"/>
      <c r="M93" s="85"/>
      <c r="N93" s="166"/>
      <c r="O93" s="166" t="s">
        <v>264</v>
      </c>
      <c r="P93" s="166" t="s">
        <v>262</v>
      </c>
      <c r="Q93" s="75">
        <v>4103</v>
      </c>
      <c r="R93" s="76">
        <v>7.9675862716011894E-92</v>
      </c>
      <c r="S93" s="75">
        <v>9.8924772886997692E-3</v>
      </c>
      <c r="T93" s="76">
        <v>3.2783114470772499E-92</v>
      </c>
      <c r="U93" s="75">
        <v>3.0832952431960898E-3</v>
      </c>
      <c r="V93" s="75">
        <v>0.98702422746811702</v>
      </c>
      <c r="W93" s="168" t="s">
        <v>16</v>
      </c>
    </row>
    <row r="94" spans="5:23" ht="13" customHeight="1" x14ac:dyDescent="0.2">
      <c r="E94" s="81"/>
      <c r="F94" s="81"/>
      <c r="G94" s="80"/>
      <c r="H94" s="81"/>
      <c r="I94" s="81"/>
      <c r="J94" s="81"/>
      <c r="K94" s="81"/>
      <c r="L94" s="81"/>
      <c r="M94" s="85"/>
      <c r="N94" s="166"/>
      <c r="O94" s="166" t="s">
        <v>264</v>
      </c>
      <c r="P94" s="166" t="s">
        <v>263</v>
      </c>
      <c r="Q94" s="75">
        <v>4303</v>
      </c>
      <c r="R94" s="76">
        <v>1.52010917897968E-32</v>
      </c>
      <c r="S94" s="75">
        <v>0.90552949353422496</v>
      </c>
      <c r="T94" s="76">
        <v>1.34663632126634E-33</v>
      </c>
      <c r="U94" s="75">
        <v>8.0204900413957697E-2</v>
      </c>
      <c r="V94" s="75">
        <v>1.4265606051817E-2</v>
      </c>
      <c r="W94" s="85">
        <f>V94/(V94+U94)</f>
        <v>0.15100592328236564</v>
      </c>
    </row>
    <row r="95" spans="5:23" ht="13" customHeight="1" x14ac:dyDescent="0.2">
      <c r="E95" s="81"/>
      <c r="F95" s="81"/>
      <c r="G95" s="80"/>
      <c r="H95" s="81"/>
      <c r="I95" s="81"/>
      <c r="J95" s="81"/>
      <c r="K95" s="81"/>
      <c r="L95" s="81"/>
      <c r="M95" s="85"/>
      <c r="N95" s="166"/>
      <c r="O95" s="166" t="s">
        <v>264</v>
      </c>
      <c r="P95" s="166" t="s">
        <v>260</v>
      </c>
      <c r="Q95" s="75">
        <v>4101</v>
      </c>
      <c r="R95" s="76">
        <v>4.4894315348751098E-25</v>
      </c>
      <c r="S95" s="75">
        <v>0.70679846428438098</v>
      </c>
      <c r="T95" s="76">
        <v>1.8468251074761201E-25</v>
      </c>
      <c r="U95" s="75">
        <v>0.29075444264358602</v>
      </c>
      <c r="V95" s="75">
        <v>2.4470930720313002E-3</v>
      </c>
      <c r="W95" s="85">
        <f>V95/(V95+U95)</f>
        <v>8.3461127379796211E-3</v>
      </c>
    </row>
    <row r="96" spans="5:23" ht="13" customHeight="1" x14ac:dyDescent="0.15">
      <c r="E96" s="81"/>
      <c r="F96" s="81"/>
      <c r="G96" s="80"/>
      <c r="H96" s="81"/>
      <c r="I96" s="81"/>
      <c r="J96" s="81"/>
      <c r="K96" s="81"/>
      <c r="L96" s="81"/>
      <c r="M96" s="85"/>
      <c r="N96" s="166"/>
      <c r="O96" s="166"/>
      <c r="P96" s="166"/>
      <c r="Q96" s="166"/>
      <c r="R96" s="166"/>
      <c r="S96" s="166"/>
      <c r="T96" s="166"/>
      <c r="U96" s="166"/>
      <c r="V96" s="166"/>
      <c r="W96" s="168"/>
    </row>
    <row r="97" spans="5:23" ht="13" customHeight="1" x14ac:dyDescent="0.2">
      <c r="E97" s="81"/>
      <c r="F97" s="81"/>
      <c r="G97" s="80"/>
      <c r="H97" s="81"/>
      <c r="I97" s="81"/>
      <c r="J97" s="81"/>
      <c r="K97" s="81"/>
      <c r="L97" s="81"/>
      <c r="M97" s="85"/>
      <c r="N97" s="166"/>
      <c r="O97" s="166" t="s">
        <v>265</v>
      </c>
      <c r="P97" s="166" t="s">
        <v>260</v>
      </c>
      <c r="Q97" s="75">
        <v>3678</v>
      </c>
      <c r="R97" s="76">
        <v>2.3892178649795201E-26</v>
      </c>
      <c r="S97" s="75">
        <v>3.7619871979061803E-2</v>
      </c>
      <c r="T97" s="76">
        <v>6.1111513830387804E-25</v>
      </c>
      <c r="U97" s="75">
        <v>0.962242511094206</v>
      </c>
      <c r="V97" s="75">
        <v>1.3761692673525499E-4</v>
      </c>
      <c r="W97" s="168" t="s">
        <v>16</v>
      </c>
    </row>
    <row r="98" spans="5:23" ht="13" customHeight="1" x14ac:dyDescent="0.2">
      <c r="E98" s="81"/>
      <c r="F98" s="81"/>
      <c r="G98" s="80"/>
      <c r="H98" s="81"/>
      <c r="I98" s="81"/>
      <c r="J98" s="81"/>
      <c r="K98" s="81"/>
      <c r="L98" s="81"/>
      <c r="M98" s="85"/>
      <c r="N98" s="166"/>
      <c r="O98" s="166" t="s">
        <v>265</v>
      </c>
      <c r="P98" s="166" t="s">
        <v>262</v>
      </c>
      <c r="Q98" s="75">
        <v>3673</v>
      </c>
      <c r="R98" s="76">
        <v>4.9222684866150801E-94</v>
      </c>
      <c r="S98" s="76">
        <v>6.1121708510831005E-5</v>
      </c>
      <c r="T98" s="76">
        <v>1.25910755202818E-92</v>
      </c>
      <c r="U98" s="75">
        <v>5.6410769664807299E-4</v>
      </c>
      <c r="V98" s="75">
        <v>0.99937477059484303</v>
      </c>
      <c r="W98" s="168" t="s">
        <v>16</v>
      </c>
    </row>
    <row r="99" spans="5:23" ht="13" customHeight="1" x14ac:dyDescent="0.2">
      <c r="E99" s="81"/>
      <c r="F99" s="81"/>
      <c r="G99" s="80"/>
      <c r="H99" s="81"/>
      <c r="I99" s="81"/>
      <c r="J99" s="81"/>
      <c r="K99" s="81"/>
      <c r="L99" s="81"/>
      <c r="M99" s="85"/>
      <c r="N99" s="166"/>
      <c r="O99" s="166" t="s">
        <v>265</v>
      </c>
      <c r="P99" s="166" t="s">
        <v>261</v>
      </c>
      <c r="Q99" s="75">
        <v>3804</v>
      </c>
      <c r="R99" s="76">
        <v>4.1142245606702E-16</v>
      </c>
      <c r="S99" s="75">
        <v>0.93620651986488301</v>
      </c>
      <c r="T99" s="76">
        <v>2.65892602041818E-17</v>
      </c>
      <c r="U99" s="75">
        <v>6.0501521024368801E-2</v>
      </c>
      <c r="V99" s="75">
        <v>3.2919591107499601E-3</v>
      </c>
      <c r="W99" s="85">
        <f>V99/(V99+U99)</f>
        <v>5.1603378648999484E-2</v>
      </c>
    </row>
    <row r="100" spans="5:23" ht="13" customHeight="1" x14ac:dyDescent="0.2">
      <c r="E100" s="81"/>
      <c r="F100" s="81"/>
      <c r="G100" s="80"/>
      <c r="H100" s="81"/>
      <c r="I100" s="81"/>
      <c r="J100" s="81"/>
      <c r="K100" s="81"/>
      <c r="L100" s="81"/>
      <c r="M100" s="85"/>
      <c r="N100" s="166"/>
      <c r="O100" s="166" t="s">
        <v>265</v>
      </c>
      <c r="P100" s="166" t="s">
        <v>263</v>
      </c>
      <c r="Q100" s="75">
        <v>3803</v>
      </c>
      <c r="R100" s="76">
        <v>1.5355086654358601E-32</v>
      </c>
      <c r="S100" s="75">
        <v>0.91471462479237198</v>
      </c>
      <c r="T100" s="76">
        <v>9.9236800488489397E-34</v>
      </c>
      <c r="U100" s="75">
        <v>5.9089949450349698E-2</v>
      </c>
      <c r="V100" s="75">
        <v>2.6195425757285701E-2</v>
      </c>
      <c r="W100" s="85">
        <f>V100/(V100+U100)</f>
        <v>0.30715026689523767</v>
      </c>
    </row>
    <row r="101" spans="5:23" ht="13" customHeight="1" x14ac:dyDescent="0.15">
      <c r="E101" s="81"/>
      <c r="F101" s="81"/>
      <c r="G101" s="80"/>
      <c r="H101" s="81"/>
      <c r="I101" s="81"/>
      <c r="J101" s="81"/>
      <c r="K101" s="81"/>
      <c r="L101" s="81"/>
      <c r="M101" s="85"/>
      <c r="N101" s="166"/>
      <c r="O101" s="166"/>
      <c r="P101" s="166"/>
      <c r="Q101" s="166"/>
      <c r="R101" s="166"/>
      <c r="S101" s="166"/>
      <c r="T101" s="166"/>
      <c r="U101" s="166"/>
      <c r="V101" s="166"/>
      <c r="W101" s="168"/>
    </row>
    <row r="102" spans="5:23" ht="13" customHeight="1" x14ac:dyDescent="0.2">
      <c r="E102" s="81"/>
      <c r="F102" s="81"/>
      <c r="G102" s="80"/>
      <c r="H102" s="81"/>
      <c r="I102" s="81"/>
      <c r="J102" s="81"/>
      <c r="K102" s="81"/>
      <c r="L102" s="81"/>
      <c r="M102" s="85"/>
      <c r="N102" s="166"/>
      <c r="O102" s="166" t="s">
        <v>266</v>
      </c>
      <c r="P102" s="166" t="s">
        <v>261</v>
      </c>
      <c r="Q102" s="75">
        <v>3842</v>
      </c>
      <c r="R102" s="76">
        <v>3.1635802699624599E-16</v>
      </c>
      <c r="S102" s="75">
        <v>0.73061819005991402</v>
      </c>
      <c r="T102" s="76">
        <v>7.6011821042604296E-17</v>
      </c>
      <c r="U102" s="75">
        <v>0.17545280720815101</v>
      </c>
      <c r="V102" s="75">
        <v>9.3929002731938396E-2</v>
      </c>
      <c r="W102" s="85">
        <f>V102/(V102+U102)</f>
        <v>0.34868353862804702</v>
      </c>
    </row>
    <row r="103" spans="5:23" ht="13" customHeight="1" x14ac:dyDescent="0.2">
      <c r="E103" s="81"/>
      <c r="F103" s="81"/>
      <c r="G103" s="80"/>
      <c r="H103" s="81"/>
      <c r="I103" s="81"/>
      <c r="J103" s="81"/>
      <c r="K103" s="81"/>
      <c r="L103" s="81"/>
      <c r="M103" s="85"/>
      <c r="N103" s="166"/>
      <c r="O103" s="166" t="s">
        <v>266</v>
      </c>
      <c r="P103" s="166" t="s">
        <v>263</v>
      </c>
      <c r="Q103" s="75">
        <v>3843</v>
      </c>
      <c r="R103" s="76">
        <v>1.5636678171980701E-33</v>
      </c>
      <c r="S103" s="75">
        <v>9.3149602488121194E-2</v>
      </c>
      <c r="T103" s="76">
        <v>3.7571783818135E-34</v>
      </c>
      <c r="U103" s="75">
        <v>2.1496616922755198E-2</v>
      </c>
      <c r="V103" s="75">
        <v>0.88535378058912495</v>
      </c>
      <c r="W103" s="168" t="s">
        <v>16</v>
      </c>
    </row>
    <row r="104" spans="5:23" ht="13" customHeight="1" x14ac:dyDescent="0.2">
      <c r="E104" s="81"/>
      <c r="F104" s="81"/>
      <c r="G104" s="80"/>
      <c r="H104" s="81"/>
      <c r="I104" s="81"/>
      <c r="J104" s="81"/>
      <c r="K104" s="81"/>
      <c r="L104" s="81"/>
      <c r="M104" s="85"/>
      <c r="N104" s="166"/>
      <c r="O104" s="166" t="s">
        <v>266</v>
      </c>
      <c r="P104" s="166" t="s">
        <v>260</v>
      </c>
      <c r="Q104" s="75">
        <v>3699</v>
      </c>
      <c r="R104" s="76">
        <v>6.0473903271394396E-25</v>
      </c>
      <c r="S104" s="75">
        <v>0.95212942592585104</v>
      </c>
      <c r="T104" s="76">
        <v>2.8663284186568901E-26</v>
      </c>
      <c r="U104" s="75">
        <v>4.5126071137142003E-2</v>
      </c>
      <c r="V104" s="75">
        <v>2.7445029370072199E-3</v>
      </c>
      <c r="W104" s="85">
        <f>V104/(V104+U104)</f>
        <v>5.7331732282051115E-2</v>
      </c>
    </row>
    <row r="105" spans="5:23" ht="13" customHeight="1" x14ac:dyDescent="0.2">
      <c r="E105" s="81"/>
      <c r="F105" s="81"/>
      <c r="G105" s="80"/>
      <c r="H105" s="81"/>
      <c r="I105" s="81"/>
      <c r="J105" s="81"/>
      <c r="K105" s="81"/>
      <c r="L105" s="81"/>
      <c r="M105" s="85"/>
      <c r="N105" s="166"/>
      <c r="O105" s="166" t="s">
        <v>266</v>
      </c>
      <c r="P105" s="166" t="s">
        <v>262</v>
      </c>
      <c r="Q105" s="75">
        <v>3699</v>
      </c>
      <c r="R105" s="76">
        <v>7.6659047963680702E-90</v>
      </c>
      <c r="S105" s="75">
        <v>0.95183342783595604</v>
      </c>
      <c r="T105" s="76">
        <v>3.63484867741059E-91</v>
      </c>
      <c r="U105" s="75">
        <v>4.5128888268588498E-2</v>
      </c>
      <c r="V105" s="75">
        <v>3.03768389544449E-3</v>
      </c>
      <c r="W105" s="85">
        <f>V105/(V105+U105)</f>
        <v>6.3066225370980292E-2</v>
      </c>
    </row>
    <row r="106" spans="5:23" ht="13" customHeight="1" x14ac:dyDescent="0.15">
      <c r="E106" s="81"/>
      <c r="F106" s="81"/>
      <c r="G106" s="80"/>
      <c r="H106" s="81"/>
      <c r="I106" s="81"/>
      <c r="J106" s="81"/>
      <c r="K106" s="81"/>
      <c r="L106" s="81"/>
      <c r="M106" s="85"/>
      <c r="N106" s="166"/>
      <c r="O106" s="166"/>
      <c r="P106" s="166"/>
      <c r="Q106" s="166"/>
      <c r="R106" s="166"/>
      <c r="S106" s="166"/>
      <c r="T106" s="166"/>
      <c r="U106" s="166"/>
      <c r="V106" s="166"/>
      <c r="W106" s="168"/>
    </row>
    <row r="107" spans="5:23" ht="13" customHeight="1" x14ac:dyDescent="0.2">
      <c r="E107" s="81"/>
      <c r="F107" s="81"/>
      <c r="G107" s="80"/>
      <c r="H107" s="81"/>
      <c r="I107" s="81"/>
      <c r="J107" s="81"/>
      <c r="K107" s="81"/>
      <c r="L107" s="81"/>
      <c r="M107" s="85"/>
      <c r="N107" s="166"/>
      <c r="O107" s="166" t="s">
        <v>267</v>
      </c>
      <c r="P107" s="166" t="s">
        <v>260</v>
      </c>
      <c r="Q107" s="75">
        <v>3665</v>
      </c>
      <c r="R107" s="76">
        <v>1.64499043487374E-27</v>
      </c>
      <c r="S107" s="75">
        <v>2.5899998359434598E-3</v>
      </c>
      <c r="T107" s="76">
        <v>6.3348206339011996E-25</v>
      </c>
      <c r="U107" s="75">
        <v>0.99740302070407405</v>
      </c>
      <c r="V107" s="76">
        <v>6.9794599825836003E-6</v>
      </c>
      <c r="W107" s="168" t="s">
        <v>16</v>
      </c>
    </row>
    <row r="108" spans="5:23" ht="13" customHeight="1" x14ac:dyDescent="0.2">
      <c r="E108" s="81"/>
      <c r="F108" s="81"/>
      <c r="G108" s="80"/>
      <c r="H108" s="81"/>
      <c r="I108" s="81"/>
      <c r="J108" s="81"/>
      <c r="K108" s="81"/>
      <c r="L108" s="81"/>
      <c r="M108" s="85"/>
      <c r="N108" s="166"/>
      <c r="O108" s="166" t="s">
        <v>267</v>
      </c>
      <c r="P108" s="166" t="s">
        <v>262</v>
      </c>
      <c r="Q108" s="75">
        <v>3664</v>
      </c>
      <c r="R108" s="76">
        <v>2.6906231053279099E-95</v>
      </c>
      <c r="S108" s="76">
        <v>3.3408712621167099E-6</v>
      </c>
      <c r="T108" s="76">
        <v>1.03623587795684E-92</v>
      </c>
      <c r="U108" s="75">
        <v>2.8695532876625199E-4</v>
      </c>
      <c r="V108" s="75">
        <v>0.99970970379998303</v>
      </c>
      <c r="W108" s="168" t="s">
        <v>16</v>
      </c>
    </row>
    <row r="109" spans="5:23" ht="13" customHeight="1" x14ac:dyDescent="0.2">
      <c r="E109" s="166"/>
      <c r="F109" s="166"/>
      <c r="G109" s="166"/>
      <c r="H109" s="166"/>
      <c r="I109" s="166"/>
      <c r="J109" s="81"/>
      <c r="K109" s="81"/>
      <c r="L109" s="81"/>
      <c r="M109" s="85"/>
      <c r="N109" s="166"/>
      <c r="O109" s="166" t="s">
        <v>267</v>
      </c>
      <c r="P109" s="166" t="s">
        <v>261</v>
      </c>
      <c r="Q109" s="75">
        <v>3792</v>
      </c>
      <c r="R109" s="76">
        <v>4.14948253523477E-16</v>
      </c>
      <c r="S109" s="75">
        <v>0.936997295048835</v>
      </c>
      <c r="T109" s="76">
        <v>2.64427153060853E-17</v>
      </c>
      <c r="U109" s="75">
        <v>5.9707168371051701E-2</v>
      </c>
      <c r="V109" s="75">
        <v>3.29553658011083E-3</v>
      </c>
      <c r="W109" s="85">
        <f>V109/(V109+U109)</f>
        <v>5.230785856996796E-2</v>
      </c>
    </row>
    <row r="110" spans="5:23" ht="13" customHeight="1" x14ac:dyDescent="0.2">
      <c r="E110" s="166"/>
      <c r="F110" s="166"/>
      <c r="G110" s="166"/>
      <c r="H110" s="166"/>
      <c r="I110" s="166"/>
      <c r="J110" s="81"/>
      <c r="K110" s="81"/>
      <c r="L110" s="81"/>
      <c r="M110" s="85"/>
      <c r="N110" s="166"/>
      <c r="O110" s="166" t="s">
        <v>267</v>
      </c>
      <c r="P110" s="166" t="s">
        <v>263</v>
      </c>
      <c r="Q110" s="75">
        <v>3790</v>
      </c>
      <c r="R110" s="76">
        <v>1.5732632604093899E-32</v>
      </c>
      <c r="S110" s="75">
        <v>0.93721648538834201</v>
      </c>
      <c r="T110" s="76">
        <v>1.00241280788654E-33</v>
      </c>
      <c r="U110" s="75">
        <v>5.9712160823643702E-2</v>
      </c>
      <c r="V110" s="75">
        <v>3.0713537880165198E-3</v>
      </c>
      <c r="W110" s="85">
        <f>V110/(V110+U110)</f>
        <v>4.8919749189162226E-2</v>
      </c>
    </row>
    <row r="111" spans="5:23" ht="13" customHeight="1" x14ac:dyDescent="0.15">
      <c r="E111" s="51"/>
      <c r="F111" s="51"/>
      <c r="G111" s="51"/>
      <c r="H111" s="51"/>
      <c r="I111" s="51"/>
      <c r="W111" s="39"/>
    </row>
    <row r="112" spans="5:23" ht="13" customHeight="1" x14ac:dyDescent="0.15">
      <c r="E112" s="51"/>
      <c r="F112" s="51"/>
      <c r="G112" s="51"/>
      <c r="H112" s="51"/>
      <c r="I112" s="51"/>
      <c r="W112" s="39"/>
    </row>
    <row r="113" spans="5:9" ht="13" customHeight="1" x14ac:dyDescent="0.15">
      <c r="E113" s="51"/>
      <c r="F113" s="51"/>
      <c r="G113" s="51"/>
      <c r="H113" s="51"/>
      <c r="I113" s="51"/>
    </row>
    <row r="114" spans="5:9" ht="13" customHeight="1" x14ac:dyDescent="0.15">
      <c r="E114" s="51"/>
      <c r="F114" s="51"/>
      <c r="G114" s="51"/>
      <c r="H114" s="51"/>
      <c r="I114" s="51"/>
    </row>
    <row r="115" spans="5:9" ht="13" customHeight="1" x14ac:dyDescent="0.15">
      <c r="E115" s="51"/>
      <c r="F115" s="51"/>
      <c r="G115" s="51"/>
      <c r="H115" s="51"/>
      <c r="I115" s="51"/>
    </row>
    <row r="116" spans="5:9" ht="13" customHeight="1" x14ac:dyDescent="0.15">
      <c r="E116" s="51"/>
      <c r="F116" s="51"/>
      <c r="G116" s="51"/>
      <c r="H116" s="51"/>
      <c r="I116" s="51"/>
    </row>
    <row r="117" spans="5:9" ht="13" customHeight="1" x14ac:dyDescent="0.15">
      <c r="E117" s="51"/>
      <c r="F117" s="51"/>
      <c r="G117" s="51"/>
      <c r="H117" s="51"/>
      <c r="I117" s="51"/>
    </row>
    <row r="118" spans="5:9" ht="13" customHeight="1" x14ac:dyDescent="0.15">
      <c r="E118" s="51"/>
      <c r="F118" s="51"/>
      <c r="G118" s="51"/>
      <c r="H118" s="51"/>
      <c r="I118" s="51"/>
    </row>
    <row r="119" spans="5:9" ht="13" customHeight="1" x14ac:dyDescent="0.15">
      <c r="E119" s="51"/>
      <c r="F119" s="51"/>
      <c r="G119" s="51"/>
      <c r="H119" s="51"/>
      <c r="I119" s="51"/>
    </row>
    <row r="120" spans="5:9" ht="13" customHeight="1" x14ac:dyDescent="0.15">
      <c r="E120" s="51"/>
      <c r="F120" s="51"/>
      <c r="G120" s="51"/>
      <c r="H120" s="51"/>
      <c r="I120" s="51"/>
    </row>
    <row r="121" spans="5:9" ht="13" customHeight="1" x14ac:dyDescent="0.15">
      <c r="E121" s="51"/>
      <c r="F121" s="51"/>
      <c r="G121" s="51"/>
      <c r="H121" s="51"/>
      <c r="I121" s="51"/>
    </row>
    <row r="122" spans="5:9" ht="13" customHeight="1" x14ac:dyDescent="0.15">
      <c r="E122" s="51"/>
      <c r="F122" s="51"/>
      <c r="G122" s="51"/>
      <c r="H122" s="51"/>
      <c r="I122" s="51"/>
    </row>
    <row r="123" spans="5:9" ht="13" customHeight="1" x14ac:dyDescent="0.15">
      <c r="E123" s="51"/>
      <c r="F123" s="51"/>
      <c r="G123" s="51"/>
      <c r="H123" s="51"/>
      <c r="I123" s="51"/>
    </row>
    <row r="124" spans="5:9" ht="13" customHeight="1" x14ac:dyDescent="0.15">
      <c r="E124" s="51"/>
      <c r="F124" s="51"/>
      <c r="G124" s="51"/>
      <c r="H124" s="51"/>
      <c r="I124" s="51"/>
    </row>
    <row r="125" spans="5:9" ht="13" customHeight="1" x14ac:dyDescent="0.15">
      <c r="E125" s="51"/>
      <c r="F125" s="51"/>
      <c r="G125" s="51"/>
      <c r="H125" s="51"/>
      <c r="I125" s="51"/>
    </row>
    <row r="126" spans="5:9" ht="13" customHeight="1" x14ac:dyDescent="0.15">
      <c r="E126" s="51"/>
      <c r="F126" s="51"/>
      <c r="G126" s="51"/>
      <c r="H126" s="51"/>
      <c r="I126" s="51"/>
    </row>
    <row r="127" spans="5:9" ht="13" customHeight="1" x14ac:dyDescent="0.15">
      <c r="E127" s="51"/>
      <c r="F127" s="51"/>
      <c r="G127" s="51"/>
      <c r="H127" s="51"/>
      <c r="I127" s="51"/>
    </row>
    <row r="128" spans="5:9" ht="13" customHeight="1" x14ac:dyDescent="0.15">
      <c r="E128" s="51"/>
      <c r="F128" s="51"/>
      <c r="G128" s="51"/>
      <c r="H128" s="51"/>
      <c r="I128" s="51"/>
    </row>
    <row r="129" spans="5:9" ht="13" customHeight="1" x14ac:dyDescent="0.15">
      <c r="E129" s="51"/>
      <c r="F129" s="51"/>
      <c r="G129" s="51"/>
      <c r="H129" s="51"/>
      <c r="I129" s="51"/>
    </row>
    <row r="130" spans="5:9" ht="13" customHeight="1" x14ac:dyDescent="0.15">
      <c r="E130" s="51"/>
      <c r="F130" s="51"/>
      <c r="G130" s="51"/>
      <c r="H130" s="51"/>
      <c r="I130" s="51"/>
    </row>
    <row r="131" spans="5:9" ht="13" customHeight="1" x14ac:dyDescent="0.15">
      <c r="E131" s="51"/>
      <c r="F131" s="51"/>
      <c r="G131" s="51"/>
      <c r="H131" s="51"/>
      <c r="I131" s="51"/>
    </row>
    <row r="132" spans="5:9" ht="13" customHeight="1" x14ac:dyDescent="0.15">
      <c r="E132" s="51"/>
      <c r="F132" s="51"/>
      <c r="G132" s="51"/>
      <c r="H132" s="51"/>
      <c r="I132" s="51"/>
    </row>
  </sheetData>
  <mergeCells count="4">
    <mergeCell ref="E6:F6"/>
    <mergeCell ref="O6:P6"/>
    <mergeCell ref="O5:W5"/>
    <mergeCell ref="E5:M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83A27-E9D4-F343-87AC-DDCB3E805A87}">
  <dimension ref="A1:E24"/>
  <sheetViews>
    <sheetView workbookViewId="0">
      <selection activeCell="C32" sqref="C32"/>
    </sheetView>
  </sheetViews>
  <sheetFormatPr baseColWidth="10" defaultRowHeight="16" x14ac:dyDescent="0.2"/>
  <cols>
    <col min="2" max="2" width="48" bestFit="1" customWidth="1"/>
    <col min="3" max="3" width="22" bestFit="1" customWidth="1"/>
    <col min="4" max="4" width="13.83203125" bestFit="1" customWidth="1"/>
  </cols>
  <sheetData>
    <row r="1" spans="1:5" x14ac:dyDescent="0.2">
      <c r="A1" s="159" t="s">
        <v>563</v>
      </c>
      <c r="B1" s="159"/>
      <c r="C1" s="159"/>
      <c r="D1" s="189"/>
      <c r="E1" s="159"/>
    </row>
    <row r="2" spans="1:5" x14ac:dyDescent="0.2">
      <c r="A2" s="158"/>
      <c r="B2" s="158"/>
      <c r="C2" s="158"/>
      <c r="D2" s="190"/>
      <c r="E2" s="158"/>
    </row>
    <row r="3" spans="1:5" x14ac:dyDescent="0.2">
      <c r="A3" s="159"/>
      <c r="B3" s="158"/>
      <c r="C3" s="158"/>
      <c r="D3" s="190"/>
      <c r="E3" s="158"/>
    </row>
    <row r="4" spans="1:5" ht="18" x14ac:dyDescent="0.25">
      <c r="A4" s="160" t="s">
        <v>3</v>
      </c>
      <c r="B4" s="160" t="s">
        <v>550</v>
      </c>
      <c r="C4" s="160" t="s">
        <v>551</v>
      </c>
      <c r="D4" s="191" t="s">
        <v>552</v>
      </c>
      <c r="E4" s="191" t="s">
        <v>553</v>
      </c>
    </row>
    <row r="5" spans="1:5" x14ac:dyDescent="0.2">
      <c r="A5" s="161" t="s">
        <v>15</v>
      </c>
      <c r="B5" s="161" t="s">
        <v>390</v>
      </c>
      <c r="C5" s="161">
        <v>4</v>
      </c>
      <c r="D5" s="89">
        <v>0.42249999999999999</v>
      </c>
      <c r="E5" s="192">
        <v>0.84319611736591005</v>
      </c>
    </row>
    <row r="6" spans="1:5" x14ac:dyDescent="0.2">
      <c r="A6" s="161" t="s">
        <v>15</v>
      </c>
      <c r="B6" s="161" t="s">
        <v>394</v>
      </c>
      <c r="C6" s="161">
        <v>9</v>
      </c>
      <c r="D6" s="89">
        <v>0.469411111111111</v>
      </c>
      <c r="E6" s="192">
        <v>1</v>
      </c>
    </row>
    <row r="7" spans="1:5" x14ac:dyDescent="0.2">
      <c r="A7" s="161" t="s">
        <v>15</v>
      </c>
      <c r="B7" s="161" t="s">
        <v>399</v>
      </c>
      <c r="C7" s="161">
        <v>5</v>
      </c>
      <c r="D7" s="89">
        <v>0.53968000000000005</v>
      </c>
      <c r="E7" s="192">
        <v>0.99999418241354898</v>
      </c>
    </row>
    <row r="8" spans="1:5" x14ac:dyDescent="0.2">
      <c r="A8" s="161" t="s">
        <v>15</v>
      </c>
      <c r="B8" s="161" t="s">
        <v>396</v>
      </c>
      <c r="C8" s="161">
        <v>4</v>
      </c>
      <c r="D8" s="89">
        <v>0.5575</v>
      </c>
      <c r="E8" s="192">
        <v>0.82061996732415998</v>
      </c>
    </row>
    <row r="9" spans="1:5" x14ac:dyDescent="0.2">
      <c r="A9" s="161" t="s">
        <v>15</v>
      </c>
      <c r="B9" s="161" t="s">
        <v>430</v>
      </c>
      <c r="C9" s="161">
        <v>2</v>
      </c>
      <c r="D9" s="89">
        <v>0.44500000000000001</v>
      </c>
      <c r="E9" s="192">
        <v>0.90525915999999995</v>
      </c>
    </row>
    <row r="10" spans="1:5" x14ac:dyDescent="0.2">
      <c r="A10" s="161" t="s">
        <v>15</v>
      </c>
      <c r="B10" s="161" t="s">
        <v>432</v>
      </c>
      <c r="C10" s="161">
        <v>10</v>
      </c>
      <c r="D10" s="89">
        <v>0.37540000000000001</v>
      </c>
      <c r="E10" s="192">
        <v>1</v>
      </c>
    </row>
    <row r="11" spans="1:5" x14ac:dyDescent="0.2">
      <c r="A11" s="161" t="s">
        <v>15</v>
      </c>
      <c r="B11" s="161" t="s">
        <v>436</v>
      </c>
      <c r="C11" s="161">
        <v>11</v>
      </c>
      <c r="D11" s="89">
        <v>0.64389090909090896</v>
      </c>
      <c r="E11" s="192">
        <v>1</v>
      </c>
    </row>
    <row r="12" spans="1:5" x14ac:dyDescent="0.2">
      <c r="A12" s="161" t="s">
        <v>15</v>
      </c>
      <c r="B12" s="161" t="s">
        <v>434</v>
      </c>
      <c r="C12" s="161">
        <v>3</v>
      </c>
      <c r="D12" s="89">
        <v>0.69666666666666699</v>
      </c>
      <c r="E12" s="192">
        <v>0.71853155270400004</v>
      </c>
    </row>
    <row r="13" spans="1:5" x14ac:dyDescent="0.2">
      <c r="A13" s="161"/>
      <c r="B13" s="161"/>
      <c r="C13" s="161"/>
      <c r="D13" s="192"/>
      <c r="E13" s="192"/>
    </row>
    <row r="14" spans="1:5" x14ac:dyDescent="0.2">
      <c r="A14" s="161" t="s">
        <v>554</v>
      </c>
      <c r="B14" s="161" t="s">
        <v>555</v>
      </c>
      <c r="C14" s="161">
        <v>10</v>
      </c>
      <c r="D14" s="89">
        <v>0.55200000000000005</v>
      </c>
      <c r="E14" s="192">
        <v>0.99999999824186103</v>
      </c>
    </row>
    <row r="15" spans="1:5" x14ac:dyDescent="0.2">
      <c r="A15" s="161" t="s">
        <v>554</v>
      </c>
      <c r="B15" s="161" t="s">
        <v>556</v>
      </c>
      <c r="C15" s="161">
        <v>1</v>
      </c>
      <c r="D15" s="89">
        <v>0.46</v>
      </c>
      <c r="E15" s="192">
        <v>0.70840000000000003</v>
      </c>
    </row>
    <row r="16" spans="1:5" x14ac:dyDescent="0.2">
      <c r="A16" s="161" t="s">
        <v>554</v>
      </c>
      <c r="B16" s="161" t="s">
        <v>557</v>
      </c>
      <c r="C16" s="161">
        <v>1</v>
      </c>
      <c r="D16" s="89">
        <v>0.25</v>
      </c>
      <c r="E16" s="192">
        <v>0.4375</v>
      </c>
    </row>
    <row r="17" spans="1:5" x14ac:dyDescent="0.2">
      <c r="A17" s="161"/>
      <c r="B17" s="161"/>
      <c r="C17" s="161"/>
      <c r="D17" s="192"/>
      <c r="E17" s="192"/>
    </row>
    <row r="18" spans="1:5" x14ac:dyDescent="0.2">
      <c r="A18" s="161" t="s">
        <v>558</v>
      </c>
      <c r="B18" s="161" t="s">
        <v>559</v>
      </c>
      <c r="C18" s="161">
        <v>4</v>
      </c>
      <c r="D18" s="89">
        <v>0.52349999999999997</v>
      </c>
      <c r="E18" s="192">
        <v>0.99999446754279597</v>
      </c>
    </row>
    <row r="19" spans="1:5" x14ac:dyDescent="0.2">
      <c r="A19" s="161" t="s">
        <v>558</v>
      </c>
      <c r="B19" s="161" t="s">
        <v>560</v>
      </c>
      <c r="C19" s="161">
        <v>5</v>
      </c>
      <c r="D19" s="89">
        <v>0.57940000000000003</v>
      </c>
      <c r="E19" s="192">
        <v>0.99999999652510696</v>
      </c>
    </row>
    <row r="20" spans="1:5" x14ac:dyDescent="0.2">
      <c r="A20" s="161" t="s">
        <v>558</v>
      </c>
      <c r="B20" s="161" t="s">
        <v>561</v>
      </c>
      <c r="C20" s="161">
        <v>3</v>
      </c>
      <c r="D20" s="89">
        <v>0.20799999999999999</v>
      </c>
      <c r="E20" s="192">
        <v>0.78802300022784</v>
      </c>
    </row>
    <row r="21" spans="1:5" x14ac:dyDescent="0.2">
      <c r="A21" s="158"/>
      <c r="B21" s="158"/>
      <c r="C21" s="158"/>
      <c r="D21" s="190"/>
      <c r="E21" s="158"/>
    </row>
    <row r="22" spans="1:5" ht="16" customHeight="1" x14ac:dyDescent="0.2">
      <c r="A22" s="193" t="s">
        <v>562</v>
      </c>
      <c r="B22" s="193"/>
      <c r="C22" s="193"/>
      <c r="D22" s="193"/>
      <c r="E22" s="158"/>
    </row>
    <row r="23" spans="1:5" x14ac:dyDescent="0.2">
      <c r="A23" s="193"/>
      <c r="B23" s="193"/>
      <c r="C23" s="193"/>
      <c r="D23" s="193"/>
    </row>
    <row r="24" spans="1:5" x14ac:dyDescent="0.2">
      <c r="A24" s="193"/>
      <c r="B24" s="193"/>
      <c r="C24" s="193"/>
      <c r="D24" s="193"/>
    </row>
  </sheetData>
  <mergeCells count="1">
    <mergeCell ref="A22:D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FFF74-FD1C-7947-A694-2CD9E2133C1D}">
  <dimension ref="A1:AA1267"/>
  <sheetViews>
    <sheetView zoomScale="109" workbookViewId="0">
      <selection activeCell="A2" sqref="A2"/>
    </sheetView>
  </sheetViews>
  <sheetFormatPr baseColWidth="10" defaultRowHeight="13" x14ac:dyDescent="0.15"/>
  <cols>
    <col min="1" max="1" width="28" style="5" customWidth="1"/>
    <col min="2" max="4" width="10.83203125" style="5"/>
    <col min="5" max="5" width="28.33203125" style="5" customWidth="1"/>
    <col min="6" max="6" width="32.6640625" style="5" customWidth="1"/>
    <col min="7" max="7" width="10.83203125" style="5"/>
    <col min="8" max="8" width="11" style="5" bestFit="1" customWidth="1"/>
    <col min="9" max="9" width="19" style="5" customWidth="1"/>
    <col min="10" max="10" width="36.83203125" style="5" customWidth="1"/>
    <col min="11" max="14" width="11" style="5" bestFit="1" customWidth="1"/>
    <col min="15" max="15" width="12.1640625" style="5" bestFit="1" customWidth="1"/>
    <col min="16" max="16" width="29.33203125" style="5" customWidth="1"/>
    <col min="17" max="17" width="11" style="40" bestFit="1" customWidth="1"/>
    <col min="18" max="26" width="11" style="5" bestFit="1" customWidth="1"/>
    <col min="27" max="27" width="120" style="5" customWidth="1"/>
    <col min="28" max="16384" width="10.83203125" style="5"/>
  </cols>
  <sheetData>
    <row r="1" spans="1:27" x14ac:dyDescent="0.15">
      <c r="A1" s="1" t="s">
        <v>564</v>
      </c>
      <c r="G1" s="40"/>
      <c r="H1" s="40"/>
      <c r="I1" s="40"/>
      <c r="J1" s="40"/>
      <c r="K1" s="40"/>
      <c r="L1" s="40"/>
      <c r="N1" s="39"/>
      <c r="O1" s="30"/>
      <c r="P1" s="39"/>
      <c r="Q1" s="39"/>
      <c r="R1" s="39"/>
      <c r="S1" s="39"/>
      <c r="T1" s="38"/>
      <c r="U1" s="30"/>
      <c r="V1" s="30"/>
      <c r="W1" s="30"/>
    </row>
    <row r="2" spans="1:27" x14ac:dyDescent="0.15">
      <c r="A2" s="5" t="s">
        <v>383</v>
      </c>
      <c r="G2" s="40"/>
      <c r="H2" s="40"/>
      <c r="I2" s="40"/>
      <c r="J2" s="40"/>
      <c r="K2" s="40"/>
      <c r="L2" s="40"/>
      <c r="N2" s="39"/>
      <c r="O2" s="30"/>
      <c r="P2" s="39"/>
      <c r="Q2" s="39"/>
      <c r="R2" s="39"/>
      <c r="S2" s="39"/>
      <c r="T2" s="38"/>
      <c r="U2" s="30"/>
      <c r="V2" s="30"/>
      <c r="W2" s="30"/>
    </row>
    <row r="4" spans="1:27" ht="16" x14ac:dyDescent="0.2">
      <c r="P4" s="55" t="s">
        <v>549</v>
      </c>
    </row>
    <row r="5" spans="1:27" s="1" customFormat="1" ht="56" x14ac:dyDescent="0.15">
      <c r="A5" s="94" t="s">
        <v>466</v>
      </c>
      <c r="B5" s="95" t="s">
        <v>385</v>
      </c>
      <c r="C5" s="95" t="s">
        <v>388</v>
      </c>
      <c r="D5" s="95" t="s">
        <v>493</v>
      </c>
      <c r="E5" s="95" t="s">
        <v>387</v>
      </c>
      <c r="F5" s="95" t="s">
        <v>215</v>
      </c>
      <c r="G5" s="95" t="s">
        <v>183</v>
      </c>
      <c r="H5" s="95" t="s">
        <v>486</v>
      </c>
      <c r="I5" s="95" t="s">
        <v>487</v>
      </c>
      <c r="J5" s="94" t="s">
        <v>492</v>
      </c>
      <c r="K5" s="95" t="s">
        <v>488</v>
      </c>
      <c r="L5" s="95" t="s">
        <v>489</v>
      </c>
      <c r="M5" s="95" t="s">
        <v>490</v>
      </c>
      <c r="N5" s="95" t="s">
        <v>491</v>
      </c>
      <c r="O5" s="95" t="s">
        <v>532</v>
      </c>
      <c r="P5" s="95" t="s">
        <v>494</v>
      </c>
      <c r="Q5" s="96" t="s">
        <v>497</v>
      </c>
      <c r="R5" s="95" t="s">
        <v>496</v>
      </c>
      <c r="S5" s="96" t="s">
        <v>495</v>
      </c>
      <c r="T5" s="97" t="s">
        <v>498</v>
      </c>
      <c r="U5" s="97" t="s">
        <v>499</v>
      </c>
      <c r="V5" s="98" t="s">
        <v>500</v>
      </c>
      <c r="W5" s="95" t="s">
        <v>504</v>
      </c>
      <c r="X5" s="95" t="s">
        <v>502</v>
      </c>
      <c r="Y5" s="95" t="s">
        <v>503</v>
      </c>
      <c r="Z5" s="95" t="s">
        <v>501</v>
      </c>
      <c r="AA5" s="95" t="s">
        <v>10</v>
      </c>
    </row>
    <row r="6" spans="1:27" x14ac:dyDescent="0.15">
      <c r="A6" s="80" t="s">
        <v>389</v>
      </c>
      <c r="B6" s="80" t="s">
        <v>146</v>
      </c>
      <c r="C6" s="80" t="s">
        <v>392</v>
      </c>
      <c r="D6" s="80" t="s">
        <v>390</v>
      </c>
      <c r="E6" s="80" t="s">
        <v>391</v>
      </c>
      <c r="F6" s="80" t="s">
        <v>467</v>
      </c>
      <c r="G6" s="80" t="s">
        <v>200</v>
      </c>
      <c r="H6" s="80">
        <v>4</v>
      </c>
      <c r="I6" s="88">
        <v>0.147581715</v>
      </c>
      <c r="J6" s="88">
        <v>-0.37876163600000001</v>
      </c>
      <c r="K6" s="88">
        <v>-0.66802179740000001</v>
      </c>
      <c r="L6" s="88">
        <v>-8.9501474600000006E-2</v>
      </c>
      <c r="M6" s="88" t="s">
        <v>16</v>
      </c>
      <c r="N6" s="88" t="s">
        <v>16</v>
      </c>
      <c r="O6" s="88" t="s">
        <v>16</v>
      </c>
      <c r="P6" s="82">
        <v>1.0274435E-2</v>
      </c>
      <c r="Q6" s="81">
        <v>2.3414898929999999</v>
      </c>
      <c r="R6" s="80">
        <v>3</v>
      </c>
      <c r="S6" s="88">
        <v>0.504619174</v>
      </c>
      <c r="T6" s="88">
        <v>-5.2913930000000001E-3</v>
      </c>
      <c r="U6" s="82">
        <v>6.8068269999999997E-3</v>
      </c>
      <c r="V6" s="88">
        <v>0.51829623400000002</v>
      </c>
      <c r="W6" s="83">
        <v>5.2321900000000001E-4</v>
      </c>
      <c r="X6" s="83">
        <v>6.2199999999999994E-5</v>
      </c>
      <c r="Y6" s="80" t="b">
        <v>1</v>
      </c>
      <c r="Z6" s="83">
        <v>2.67E-7</v>
      </c>
      <c r="AA6" s="80" t="s">
        <v>451</v>
      </c>
    </row>
    <row r="7" spans="1:27" x14ac:dyDescent="0.15">
      <c r="A7" s="80"/>
      <c r="B7" s="80"/>
      <c r="C7" s="80"/>
      <c r="D7" s="80"/>
      <c r="E7" s="80"/>
      <c r="F7" s="80"/>
      <c r="G7" s="80" t="s">
        <v>201</v>
      </c>
      <c r="H7" s="80">
        <v>4</v>
      </c>
      <c r="I7" s="88">
        <v>0.31778713200000003</v>
      </c>
      <c r="J7" s="88">
        <v>-0.59754317000000001</v>
      </c>
      <c r="K7" s="88">
        <v>-1.2204059487200001</v>
      </c>
      <c r="L7" s="88">
        <v>2.5319608720000102E-2</v>
      </c>
      <c r="M7" s="88" t="s">
        <v>16</v>
      </c>
      <c r="N7" s="88" t="s">
        <v>16</v>
      </c>
      <c r="O7" s="88" t="s">
        <v>16</v>
      </c>
      <c r="P7" s="82">
        <v>0.20081058399999999</v>
      </c>
      <c r="Q7" s="81">
        <v>1.7371926120000001</v>
      </c>
      <c r="R7" s="80">
        <v>2</v>
      </c>
      <c r="S7" s="88">
        <v>0.419540042</v>
      </c>
      <c r="T7" s="88">
        <v>-5.2913930000000001E-3</v>
      </c>
      <c r="U7" s="82">
        <v>6.8068269999999997E-3</v>
      </c>
      <c r="V7" s="88">
        <v>0.51829623400000002</v>
      </c>
      <c r="W7" s="83">
        <v>5.2321900000000001E-4</v>
      </c>
      <c r="X7" s="83">
        <v>6.2199999999999994E-5</v>
      </c>
      <c r="Y7" s="80" t="b">
        <v>1</v>
      </c>
      <c r="Z7" s="83">
        <v>2.67E-7</v>
      </c>
      <c r="AA7" s="80"/>
    </row>
    <row r="8" spans="1:27" x14ac:dyDescent="0.15">
      <c r="A8" s="80"/>
      <c r="B8" s="80"/>
      <c r="C8" s="80"/>
      <c r="D8" s="80"/>
      <c r="E8" s="80"/>
      <c r="F8" s="80"/>
      <c r="G8" s="80" t="s">
        <v>216</v>
      </c>
      <c r="H8" s="80">
        <v>4</v>
      </c>
      <c r="I8" s="88">
        <v>0.24987701700000001</v>
      </c>
      <c r="J8" s="88">
        <v>-0.44876563200000003</v>
      </c>
      <c r="K8" s="88">
        <v>-0.93852458532000005</v>
      </c>
      <c r="L8" s="88">
        <v>4.0993321319999998E-2</v>
      </c>
      <c r="M8" s="88" t="s">
        <v>16</v>
      </c>
      <c r="N8" s="88" t="s">
        <v>16</v>
      </c>
      <c r="O8" s="88" t="s">
        <v>16</v>
      </c>
      <c r="P8" s="82">
        <v>0.170370361</v>
      </c>
      <c r="Q8" s="81" t="s">
        <v>16</v>
      </c>
      <c r="R8" s="80" t="s">
        <v>16</v>
      </c>
      <c r="S8" s="88" t="s">
        <v>16</v>
      </c>
      <c r="T8" s="88">
        <v>-5.2913930000000001E-3</v>
      </c>
      <c r="U8" s="82">
        <v>6.8068269999999997E-3</v>
      </c>
      <c r="V8" s="88">
        <v>0.51829623400000002</v>
      </c>
      <c r="W8" s="83">
        <v>5.2321900000000001E-4</v>
      </c>
      <c r="X8" s="83">
        <v>6.2199999999999994E-5</v>
      </c>
      <c r="Y8" s="80" t="b">
        <v>1</v>
      </c>
      <c r="Z8" s="83">
        <v>2.67E-7</v>
      </c>
      <c r="AA8" s="80"/>
    </row>
    <row r="9" spans="1:27" x14ac:dyDescent="0.15">
      <c r="A9" s="80"/>
      <c r="B9" s="80"/>
      <c r="C9" s="80"/>
      <c r="D9" s="80"/>
      <c r="E9" s="80"/>
      <c r="F9" s="80"/>
      <c r="G9" s="80" t="s">
        <v>203</v>
      </c>
      <c r="H9" s="80">
        <v>4</v>
      </c>
      <c r="I9" s="88">
        <v>0.163243481</v>
      </c>
      <c r="J9" s="88">
        <v>-0.46903349700000002</v>
      </c>
      <c r="K9" s="88">
        <v>-0.78899071976000001</v>
      </c>
      <c r="L9" s="88">
        <v>-0.14907627424</v>
      </c>
      <c r="M9" s="88" t="s">
        <v>16</v>
      </c>
      <c r="N9" s="88" t="s">
        <v>16</v>
      </c>
      <c r="O9" s="88" t="s">
        <v>16</v>
      </c>
      <c r="P9" s="82">
        <v>4.0631840000000001E-3</v>
      </c>
      <c r="Q9" s="81" t="s">
        <v>16</v>
      </c>
      <c r="R9" s="80" t="s">
        <v>16</v>
      </c>
      <c r="S9" s="88" t="s">
        <v>16</v>
      </c>
      <c r="T9" s="88">
        <v>-5.2913930000000001E-3</v>
      </c>
      <c r="U9" s="82">
        <v>6.8068269999999997E-3</v>
      </c>
      <c r="V9" s="88">
        <v>0.51829623400000002</v>
      </c>
      <c r="W9" s="83">
        <v>5.2321900000000001E-4</v>
      </c>
      <c r="X9" s="83">
        <v>6.2199999999999994E-5</v>
      </c>
      <c r="Y9" s="80" t="b">
        <v>1</v>
      </c>
      <c r="Z9" s="83">
        <v>2.67E-7</v>
      </c>
      <c r="AA9" s="80"/>
    </row>
    <row r="10" spans="1:27" x14ac:dyDescent="0.15">
      <c r="A10" s="80"/>
      <c r="B10" s="80"/>
      <c r="C10" s="80"/>
      <c r="D10" s="80"/>
      <c r="E10" s="80"/>
      <c r="F10" s="80"/>
      <c r="G10" s="80" t="s">
        <v>223</v>
      </c>
      <c r="H10" s="80">
        <v>4</v>
      </c>
      <c r="I10" s="88">
        <v>0.17147348200000001</v>
      </c>
      <c r="J10" s="88">
        <v>-0.46694917200000002</v>
      </c>
      <c r="K10" s="88">
        <v>-0.80303719671999996</v>
      </c>
      <c r="L10" s="88">
        <v>-0.13086114728000001</v>
      </c>
      <c r="M10" s="88" t="s">
        <v>16</v>
      </c>
      <c r="N10" s="88" t="s">
        <v>16</v>
      </c>
      <c r="O10" s="88" t="s">
        <v>16</v>
      </c>
      <c r="P10" s="82">
        <v>7.2356557000000002E-2</v>
      </c>
      <c r="Q10" s="81" t="s">
        <v>16</v>
      </c>
      <c r="R10" s="80" t="s">
        <v>16</v>
      </c>
      <c r="S10" s="88" t="s">
        <v>16</v>
      </c>
      <c r="T10" s="88">
        <v>-5.2913930000000001E-3</v>
      </c>
      <c r="U10" s="82">
        <v>6.8068269999999997E-3</v>
      </c>
      <c r="V10" s="88">
        <v>0.51829623400000002</v>
      </c>
      <c r="W10" s="83">
        <v>5.2321900000000001E-4</v>
      </c>
      <c r="X10" s="83">
        <v>6.2199999999999994E-5</v>
      </c>
      <c r="Y10" s="80" t="b">
        <v>1</v>
      </c>
      <c r="Z10" s="83">
        <v>2.67E-7</v>
      </c>
      <c r="AA10" s="80"/>
    </row>
    <row r="11" spans="1:27" x14ac:dyDescent="0.15">
      <c r="A11" s="80" t="s">
        <v>389</v>
      </c>
      <c r="B11" s="80" t="s">
        <v>146</v>
      </c>
      <c r="C11" s="80" t="s">
        <v>392</v>
      </c>
      <c r="D11" s="80" t="s">
        <v>394</v>
      </c>
      <c r="E11" s="80" t="s">
        <v>340</v>
      </c>
      <c r="F11" s="80" t="s">
        <v>467</v>
      </c>
      <c r="G11" s="80" t="s">
        <v>200</v>
      </c>
      <c r="H11" s="80">
        <v>8</v>
      </c>
      <c r="I11" s="88">
        <v>6.3070313000000003E-2</v>
      </c>
      <c r="J11" s="88">
        <v>-0.143097851</v>
      </c>
      <c r="K11" s="88">
        <v>-0.26671566448</v>
      </c>
      <c r="L11" s="88">
        <v>-1.948003752E-2</v>
      </c>
      <c r="M11" s="88" t="s">
        <v>16</v>
      </c>
      <c r="N11" s="88" t="s">
        <v>16</v>
      </c>
      <c r="O11" s="88" t="s">
        <v>16</v>
      </c>
      <c r="P11" s="82">
        <v>2.3276703999999999E-2</v>
      </c>
      <c r="Q11" s="81">
        <v>6.3068916870000002</v>
      </c>
      <c r="R11" s="80">
        <v>7</v>
      </c>
      <c r="S11" s="88">
        <v>0.50440674900000004</v>
      </c>
      <c r="T11" s="88">
        <v>-1.8432839999999999E-3</v>
      </c>
      <c r="U11" s="82">
        <v>4.4797680000000003E-3</v>
      </c>
      <c r="V11" s="88">
        <v>0.69502288700000003</v>
      </c>
      <c r="W11" s="83">
        <v>1.7139200000000001E-3</v>
      </c>
      <c r="X11" s="83">
        <v>7.9900000000000004E-5</v>
      </c>
      <c r="Y11" s="80" t="b">
        <v>1</v>
      </c>
      <c r="Z11" s="83">
        <v>2.02E-26</v>
      </c>
      <c r="AA11" s="80" t="s">
        <v>516</v>
      </c>
    </row>
    <row r="12" spans="1:27" x14ac:dyDescent="0.15">
      <c r="A12" s="80"/>
      <c r="B12" s="80"/>
      <c r="C12" s="80"/>
      <c r="D12" s="80"/>
      <c r="E12" s="80"/>
      <c r="F12" s="80"/>
      <c r="G12" s="80" t="s">
        <v>201</v>
      </c>
      <c r="H12" s="80">
        <v>8</v>
      </c>
      <c r="I12" s="88">
        <v>0.112046063</v>
      </c>
      <c r="J12" s="88">
        <v>-0.18100602700000001</v>
      </c>
      <c r="K12" s="88">
        <v>-0.40061631048000002</v>
      </c>
      <c r="L12" s="88">
        <v>3.8604256480000002E-2</v>
      </c>
      <c r="M12" s="88" t="s">
        <v>16</v>
      </c>
      <c r="N12" s="88" t="s">
        <v>16</v>
      </c>
      <c r="O12" s="88" t="s">
        <v>16</v>
      </c>
      <c r="P12" s="82">
        <v>0.15733817999999999</v>
      </c>
      <c r="Q12" s="81">
        <v>6.1338094249999999</v>
      </c>
      <c r="R12" s="80">
        <v>6</v>
      </c>
      <c r="S12" s="88">
        <v>0.40836895400000001</v>
      </c>
      <c r="T12" s="88">
        <v>-1.8432839999999999E-3</v>
      </c>
      <c r="U12" s="82">
        <v>4.4797680000000003E-3</v>
      </c>
      <c r="V12" s="88">
        <v>0.69502288700000003</v>
      </c>
      <c r="W12" s="83">
        <v>1.7139200000000001E-3</v>
      </c>
      <c r="X12" s="83">
        <v>7.9900000000000004E-5</v>
      </c>
      <c r="Y12" s="80" t="b">
        <v>1</v>
      </c>
      <c r="Z12" s="83">
        <v>2.02E-26</v>
      </c>
      <c r="AA12" s="80"/>
    </row>
    <row r="13" spans="1:27" x14ac:dyDescent="0.15">
      <c r="A13" s="80"/>
      <c r="B13" s="80"/>
      <c r="C13" s="80"/>
      <c r="D13" s="80"/>
      <c r="E13" s="80"/>
      <c r="F13" s="80"/>
      <c r="G13" s="80" t="s">
        <v>216</v>
      </c>
      <c r="H13" s="80">
        <v>8</v>
      </c>
      <c r="I13" s="88">
        <v>0.133215903</v>
      </c>
      <c r="J13" s="88">
        <v>-0.19742014199999999</v>
      </c>
      <c r="K13" s="88">
        <v>-0.45852331188000001</v>
      </c>
      <c r="L13" s="88">
        <v>6.3683027880000007E-2</v>
      </c>
      <c r="M13" s="88" t="s">
        <v>16</v>
      </c>
      <c r="N13" s="88" t="s">
        <v>16</v>
      </c>
      <c r="O13" s="88" t="s">
        <v>16</v>
      </c>
      <c r="P13" s="82">
        <v>0.18190863900000001</v>
      </c>
      <c r="Q13" s="81" t="s">
        <v>16</v>
      </c>
      <c r="R13" s="80" t="s">
        <v>16</v>
      </c>
      <c r="S13" s="88" t="s">
        <v>16</v>
      </c>
      <c r="T13" s="88">
        <v>-1.8432839999999999E-3</v>
      </c>
      <c r="U13" s="82">
        <v>4.4797680000000003E-3</v>
      </c>
      <c r="V13" s="88">
        <v>0.69502288700000003</v>
      </c>
      <c r="W13" s="83">
        <v>1.7139200000000001E-3</v>
      </c>
      <c r="X13" s="83">
        <v>7.9900000000000004E-5</v>
      </c>
      <c r="Y13" s="80" t="b">
        <v>1</v>
      </c>
      <c r="Z13" s="83">
        <v>2.02E-26</v>
      </c>
      <c r="AA13" s="80"/>
    </row>
    <row r="14" spans="1:27" x14ac:dyDescent="0.15">
      <c r="A14" s="80"/>
      <c r="B14" s="80"/>
      <c r="C14" s="80"/>
      <c r="D14" s="80"/>
      <c r="E14" s="80"/>
      <c r="F14" s="80"/>
      <c r="G14" s="80" t="s">
        <v>203</v>
      </c>
      <c r="H14" s="80">
        <v>8</v>
      </c>
      <c r="I14" s="88">
        <v>7.3039856E-2</v>
      </c>
      <c r="J14" s="88">
        <v>-0.20867757200000001</v>
      </c>
      <c r="K14" s="88">
        <v>-0.35183568976000001</v>
      </c>
      <c r="L14" s="88">
        <v>-6.5519454239999997E-2</v>
      </c>
      <c r="M14" s="88" t="s">
        <v>16</v>
      </c>
      <c r="N14" s="88" t="s">
        <v>16</v>
      </c>
      <c r="O14" s="88" t="s">
        <v>16</v>
      </c>
      <c r="P14" s="82">
        <v>4.2761600000000002E-3</v>
      </c>
      <c r="Q14" s="81" t="s">
        <v>16</v>
      </c>
      <c r="R14" s="80" t="s">
        <v>16</v>
      </c>
      <c r="S14" s="88" t="s">
        <v>16</v>
      </c>
      <c r="T14" s="88">
        <v>-1.8432839999999999E-3</v>
      </c>
      <c r="U14" s="82">
        <v>4.4797680000000003E-3</v>
      </c>
      <c r="V14" s="88">
        <v>0.69502288700000003</v>
      </c>
      <c r="W14" s="83">
        <v>1.7139200000000001E-3</v>
      </c>
      <c r="X14" s="83">
        <v>7.9900000000000004E-5</v>
      </c>
      <c r="Y14" s="80" t="b">
        <v>1</v>
      </c>
      <c r="Z14" s="83">
        <v>2.02E-26</v>
      </c>
      <c r="AA14" s="80"/>
    </row>
    <row r="15" spans="1:27" x14ac:dyDescent="0.15">
      <c r="A15" s="80"/>
      <c r="B15" s="80"/>
      <c r="C15" s="80"/>
      <c r="D15" s="80"/>
      <c r="E15" s="80"/>
      <c r="F15" s="80"/>
      <c r="G15" s="80" t="s">
        <v>223</v>
      </c>
      <c r="H15" s="80">
        <v>8</v>
      </c>
      <c r="I15" s="88">
        <v>8.2386860000000006E-2</v>
      </c>
      <c r="J15" s="88">
        <v>-0.20972666200000001</v>
      </c>
      <c r="K15" s="88">
        <v>-0.37120490760000002</v>
      </c>
      <c r="L15" s="88">
        <v>-4.8248416400000001E-2</v>
      </c>
      <c r="M15" s="88" t="s">
        <v>16</v>
      </c>
      <c r="N15" s="88" t="s">
        <v>16</v>
      </c>
      <c r="O15" s="88" t="s">
        <v>16</v>
      </c>
      <c r="P15" s="82">
        <v>3.8347328999999999E-2</v>
      </c>
      <c r="Q15" s="81" t="s">
        <v>16</v>
      </c>
      <c r="R15" s="80" t="s">
        <v>16</v>
      </c>
      <c r="S15" s="88" t="s">
        <v>16</v>
      </c>
      <c r="T15" s="88">
        <v>-1.8432839999999999E-3</v>
      </c>
      <c r="U15" s="82">
        <v>4.4797680000000003E-3</v>
      </c>
      <c r="V15" s="88">
        <v>0.69502288700000003</v>
      </c>
      <c r="W15" s="83">
        <v>1.7139200000000001E-3</v>
      </c>
      <c r="X15" s="83">
        <v>7.9900000000000004E-5</v>
      </c>
      <c r="Y15" s="80" t="b">
        <v>1</v>
      </c>
      <c r="Z15" s="83">
        <v>2.02E-26</v>
      </c>
      <c r="AA15" s="80"/>
    </row>
    <row r="16" spans="1:27" x14ac:dyDescent="0.15">
      <c r="A16" s="80" t="s">
        <v>389</v>
      </c>
      <c r="B16" s="80" t="s">
        <v>146</v>
      </c>
      <c r="C16" s="80" t="s">
        <v>397</v>
      </c>
      <c r="D16" s="80" t="s">
        <v>399</v>
      </c>
      <c r="E16" s="80" t="s">
        <v>340</v>
      </c>
      <c r="F16" s="80" t="s">
        <v>467</v>
      </c>
      <c r="G16" s="80" t="s">
        <v>200</v>
      </c>
      <c r="H16" s="80">
        <v>5</v>
      </c>
      <c r="I16" s="88">
        <v>0.11959716300000001</v>
      </c>
      <c r="J16" s="88">
        <v>0.218149654</v>
      </c>
      <c r="K16" s="88">
        <v>-1.6260785480000001E-2</v>
      </c>
      <c r="L16" s="88">
        <v>0.45256009347999998</v>
      </c>
      <c r="M16" s="88" t="s">
        <v>16</v>
      </c>
      <c r="N16" s="88" t="s">
        <v>16</v>
      </c>
      <c r="O16" s="88" t="s">
        <v>16</v>
      </c>
      <c r="P16" s="82">
        <v>6.8146473999999999E-2</v>
      </c>
      <c r="Q16" s="81">
        <v>8.5201579649999992</v>
      </c>
      <c r="R16" s="80">
        <v>4</v>
      </c>
      <c r="S16" s="88">
        <v>7.4278558999999994E-2</v>
      </c>
      <c r="T16" s="88">
        <v>1.541983E-3</v>
      </c>
      <c r="U16" s="82">
        <v>1.3188902000000001E-2</v>
      </c>
      <c r="V16" s="88">
        <v>0.91431501299999995</v>
      </c>
      <c r="W16" s="83">
        <v>1.1557060000000001E-3</v>
      </c>
      <c r="X16" s="83">
        <v>1.08797E-4</v>
      </c>
      <c r="Y16" s="80" t="b">
        <v>1</v>
      </c>
      <c r="Z16" s="83">
        <v>7.1600000000000005E-14</v>
      </c>
      <c r="AA16" s="80" t="s">
        <v>517</v>
      </c>
    </row>
    <row r="17" spans="1:27" x14ac:dyDescent="0.15">
      <c r="A17" s="80"/>
      <c r="B17" s="80"/>
      <c r="C17" s="80"/>
      <c r="D17" s="80"/>
      <c r="E17" s="80"/>
      <c r="F17" s="80"/>
      <c r="G17" s="80" t="s">
        <v>201</v>
      </c>
      <c r="H17" s="80">
        <v>5</v>
      </c>
      <c r="I17" s="88">
        <v>0.44717690599999999</v>
      </c>
      <c r="J17" s="88">
        <v>0.26788775599999998</v>
      </c>
      <c r="K17" s="88">
        <v>-0.60857897975999997</v>
      </c>
      <c r="L17" s="88">
        <v>1.1443544917599999</v>
      </c>
      <c r="M17" s="88" t="s">
        <v>16</v>
      </c>
      <c r="N17" s="88" t="s">
        <v>16</v>
      </c>
      <c r="O17" s="88" t="s">
        <v>16</v>
      </c>
      <c r="P17" s="82">
        <v>0.59134968499999996</v>
      </c>
      <c r="Q17" s="81">
        <v>8.4815128869999992</v>
      </c>
      <c r="R17" s="80">
        <v>3</v>
      </c>
      <c r="S17" s="88">
        <v>3.7041085000000001E-2</v>
      </c>
      <c r="T17" s="88">
        <v>1.541983E-3</v>
      </c>
      <c r="U17" s="82">
        <v>1.3188902000000001E-2</v>
      </c>
      <c r="V17" s="88">
        <v>0.91431501299999995</v>
      </c>
      <c r="W17" s="83">
        <v>1.1557060000000001E-3</v>
      </c>
      <c r="X17" s="83">
        <v>1.08797E-4</v>
      </c>
      <c r="Y17" s="80" t="b">
        <v>1</v>
      </c>
      <c r="Z17" s="83">
        <v>7.1600000000000005E-14</v>
      </c>
      <c r="AA17" s="80"/>
    </row>
    <row r="18" spans="1:27" x14ac:dyDescent="0.15">
      <c r="A18" s="80"/>
      <c r="B18" s="80"/>
      <c r="C18" s="80"/>
      <c r="D18" s="80"/>
      <c r="E18" s="80"/>
      <c r="F18" s="80"/>
      <c r="G18" s="80" t="s">
        <v>216</v>
      </c>
      <c r="H18" s="80">
        <v>5</v>
      </c>
      <c r="I18" s="88">
        <v>0.16831696800000001</v>
      </c>
      <c r="J18" s="88">
        <v>0.22774535300000001</v>
      </c>
      <c r="K18" s="88">
        <v>-0.10215590428</v>
      </c>
      <c r="L18" s="88">
        <v>0.55764661027999995</v>
      </c>
      <c r="M18" s="88" t="s">
        <v>16</v>
      </c>
      <c r="N18" s="88" t="s">
        <v>16</v>
      </c>
      <c r="O18" s="88" t="s">
        <v>16</v>
      </c>
      <c r="P18" s="82">
        <v>0.24745065299999999</v>
      </c>
      <c r="Q18" s="81" t="s">
        <v>16</v>
      </c>
      <c r="R18" s="80" t="s">
        <v>16</v>
      </c>
      <c r="S18" s="88" t="s">
        <v>16</v>
      </c>
      <c r="T18" s="88">
        <v>1.541983E-3</v>
      </c>
      <c r="U18" s="82">
        <v>1.3188902000000001E-2</v>
      </c>
      <c r="V18" s="88">
        <v>0.91431501299999995</v>
      </c>
      <c r="W18" s="83">
        <v>1.1557060000000001E-3</v>
      </c>
      <c r="X18" s="83">
        <v>1.08797E-4</v>
      </c>
      <c r="Y18" s="80" t="b">
        <v>1</v>
      </c>
      <c r="Z18" s="83">
        <v>7.1600000000000005E-14</v>
      </c>
      <c r="AA18" s="80"/>
    </row>
    <row r="19" spans="1:27" x14ac:dyDescent="0.15">
      <c r="A19" s="80"/>
      <c r="B19" s="80"/>
      <c r="C19" s="80"/>
      <c r="D19" s="80"/>
      <c r="E19" s="80"/>
      <c r="F19" s="80"/>
      <c r="G19" s="80" t="s">
        <v>203</v>
      </c>
      <c r="H19" s="80">
        <v>5</v>
      </c>
      <c r="I19" s="88">
        <v>0.10551814399999999</v>
      </c>
      <c r="J19" s="88">
        <v>0.187407819</v>
      </c>
      <c r="K19" s="88">
        <v>-1.9407743240000001E-2</v>
      </c>
      <c r="L19" s="88">
        <v>0.39422338124</v>
      </c>
      <c r="M19" s="88" t="s">
        <v>16</v>
      </c>
      <c r="N19" s="88" t="s">
        <v>16</v>
      </c>
      <c r="O19" s="88" t="s">
        <v>16</v>
      </c>
      <c r="P19" s="82">
        <v>7.5721052999999997E-2</v>
      </c>
      <c r="Q19" s="81" t="s">
        <v>16</v>
      </c>
      <c r="R19" s="80" t="s">
        <v>16</v>
      </c>
      <c r="S19" s="88" t="s">
        <v>16</v>
      </c>
      <c r="T19" s="88">
        <v>1.541983E-3</v>
      </c>
      <c r="U19" s="82">
        <v>1.3188902000000001E-2</v>
      </c>
      <c r="V19" s="88">
        <v>0.91431501299999995</v>
      </c>
      <c r="W19" s="83">
        <v>1.1557060000000001E-3</v>
      </c>
      <c r="X19" s="83">
        <v>1.08797E-4</v>
      </c>
      <c r="Y19" s="80" t="b">
        <v>1</v>
      </c>
      <c r="Z19" s="83">
        <v>7.1600000000000005E-14</v>
      </c>
      <c r="AA19" s="80"/>
    </row>
    <row r="20" spans="1:27" x14ac:dyDescent="0.15">
      <c r="A20" s="80"/>
      <c r="B20" s="80"/>
      <c r="C20" s="80"/>
      <c r="D20" s="80"/>
      <c r="E20" s="80"/>
      <c r="F20" s="80"/>
      <c r="G20" s="80" t="s">
        <v>223</v>
      </c>
      <c r="H20" s="80">
        <v>5</v>
      </c>
      <c r="I20" s="88">
        <v>0.11681533</v>
      </c>
      <c r="J20" s="88">
        <v>0.17257784500000001</v>
      </c>
      <c r="K20" s="88">
        <v>-5.6380201800000002E-2</v>
      </c>
      <c r="L20" s="88">
        <v>0.40153589179999999</v>
      </c>
      <c r="M20" s="88" t="s">
        <v>16</v>
      </c>
      <c r="N20" s="88" t="s">
        <v>16</v>
      </c>
      <c r="O20" s="88" t="s">
        <v>16</v>
      </c>
      <c r="P20" s="82">
        <v>0.21364114000000001</v>
      </c>
      <c r="Q20" s="81" t="s">
        <v>16</v>
      </c>
      <c r="R20" s="80" t="s">
        <v>16</v>
      </c>
      <c r="S20" s="88" t="s">
        <v>16</v>
      </c>
      <c r="T20" s="88">
        <v>1.541983E-3</v>
      </c>
      <c r="U20" s="82">
        <v>1.3188902000000001E-2</v>
      </c>
      <c r="V20" s="88">
        <v>0.91431501299999995</v>
      </c>
      <c r="W20" s="83">
        <v>1.1557060000000001E-3</v>
      </c>
      <c r="X20" s="83">
        <v>1.08797E-4</v>
      </c>
      <c r="Y20" s="80" t="b">
        <v>1</v>
      </c>
      <c r="Z20" s="83">
        <v>7.1600000000000005E-14</v>
      </c>
      <c r="AA20" s="80"/>
    </row>
    <row r="21" spans="1:27" x14ac:dyDescent="0.15">
      <c r="A21" s="80" t="s">
        <v>389</v>
      </c>
      <c r="B21" s="80" t="s">
        <v>146</v>
      </c>
      <c r="C21" s="80" t="s">
        <v>397</v>
      </c>
      <c r="D21" s="80" t="s">
        <v>396</v>
      </c>
      <c r="E21" s="80" t="s">
        <v>33</v>
      </c>
      <c r="F21" s="80" t="s">
        <v>467</v>
      </c>
      <c r="G21" s="80" t="s">
        <v>200</v>
      </c>
      <c r="H21" s="80">
        <v>4</v>
      </c>
      <c r="I21" s="88">
        <v>0.141753344</v>
      </c>
      <c r="J21" s="88">
        <v>3.6286411999999997E-2</v>
      </c>
      <c r="K21" s="88">
        <v>-0.24155014223999999</v>
      </c>
      <c r="L21" s="88">
        <v>0.31412296624000002</v>
      </c>
      <c r="M21" s="88" t="s">
        <v>16</v>
      </c>
      <c r="N21" s="88" t="s">
        <v>16</v>
      </c>
      <c r="O21" s="88" t="s">
        <v>16</v>
      </c>
      <c r="P21" s="82">
        <v>0.79796415200000004</v>
      </c>
      <c r="Q21" s="81">
        <v>1.6002661659999999</v>
      </c>
      <c r="R21" s="80">
        <v>3</v>
      </c>
      <c r="S21" s="88">
        <v>0.65932946999999997</v>
      </c>
      <c r="T21" s="88">
        <v>8.382591E-3</v>
      </c>
      <c r="U21" s="82">
        <v>2.0174001E-2</v>
      </c>
      <c r="V21" s="88">
        <v>0.71810256699999997</v>
      </c>
      <c r="W21" s="83">
        <v>6.3829299999999996E-4</v>
      </c>
      <c r="X21" s="83">
        <v>1.1600000000000001E-5</v>
      </c>
      <c r="Y21" s="80" t="b">
        <v>1</v>
      </c>
      <c r="Z21" s="83">
        <v>3.4899999999999999E-12</v>
      </c>
      <c r="AA21" s="80" t="s">
        <v>453</v>
      </c>
    </row>
    <row r="22" spans="1:27" x14ac:dyDescent="0.15">
      <c r="A22" s="80"/>
      <c r="B22" s="80"/>
      <c r="C22" s="80"/>
      <c r="D22" s="80"/>
      <c r="E22" s="80"/>
      <c r="F22" s="80"/>
      <c r="G22" s="80" t="s">
        <v>201</v>
      </c>
      <c r="H22" s="80">
        <v>4</v>
      </c>
      <c r="I22" s="88">
        <v>0.82182383599999997</v>
      </c>
      <c r="J22" s="88">
        <v>0.37264805099999998</v>
      </c>
      <c r="K22" s="88">
        <v>-1.23812666756</v>
      </c>
      <c r="L22" s="88">
        <v>1.98342276956</v>
      </c>
      <c r="M22" s="88" t="s">
        <v>16</v>
      </c>
      <c r="N22" s="88" t="s">
        <v>16</v>
      </c>
      <c r="O22" s="88" t="s">
        <v>16</v>
      </c>
      <c r="P22" s="82">
        <v>0.69467951400000005</v>
      </c>
      <c r="Q22" s="81">
        <v>1.427613821</v>
      </c>
      <c r="R22" s="80">
        <v>2</v>
      </c>
      <c r="S22" s="88">
        <v>0.48977610999999999</v>
      </c>
      <c r="T22" s="88">
        <v>8.382591E-3</v>
      </c>
      <c r="U22" s="82">
        <v>2.0174001E-2</v>
      </c>
      <c r="V22" s="88">
        <v>0.71810256699999997</v>
      </c>
      <c r="W22" s="83">
        <v>6.3829299999999996E-4</v>
      </c>
      <c r="X22" s="83">
        <v>1.1600000000000001E-5</v>
      </c>
      <c r="Y22" s="80" t="b">
        <v>1</v>
      </c>
      <c r="Z22" s="83">
        <v>3.4899999999999999E-12</v>
      </c>
      <c r="AA22" s="80"/>
    </row>
    <row r="23" spans="1:27" x14ac:dyDescent="0.15">
      <c r="A23" s="80"/>
      <c r="B23" s="80"/>
      <c r="C23" s="80"/>
      <c r="D23" s="80"/>
      <c r="E23" s="80"/>
      <c r="F23" s="80"/>
      <c r="G23" s="80" t="s">
        <v>216</v>
      </c>
      <c r="H23" s="80">
        <v>4</v>
      </c>
      <c r="I23" s="88">
        <v>0.23471219800000001</v>
      </c>
      <c r="J23" s="88">
        <v>-0.10354487900000001</v>
      </c>
      <c r="K23" s="88">
        <v>-0.56358078708000003</v>
      </c>
      <c r="L23" s="88">
        <v>0.35649102908000002</v>
      </c>
      <c r="M23" s="88" t="s">
        <v>16</v>
      </c>
      <c r="N23" s="88" t="s">
        <v>16</v>
      </c>
      <c r="O23" s="88" t="s">
        <v>16</v>
      </c>
      <c r="P23" s="82">
        <v>0.68895748300000004</v>
      </c>
      <c r="Q23" s="81" t="s">
        <v>16</v>
      </c>
      <c r="R23" s="80" t="s">
        <v>16</v>
      </c>
      <c r="S23" s="88" t="s">
        <v>16</v>
      </c>
      <c r="T23" s="88">
        <v>8.382591E-3</v>
      </c>
      <c r="U23" s="82">
        <v>2.0174001E-2</v>
      </c>
      <c r="V23" s="88">
        <v>0.71810256699999997</v>
      </c>
      <c r="W23" s="83">
        <v>6.3829299999999996E-4</v>
      </c>
      <c r="X23" s="83">
        <v>1.1600000000000001E-5</v>
      </c>
      <c r="Y23" s="80" t="b">
        <v>1</v>
      </c>
      <c r="Z23" s="83">
        <v>3.4899999999999999E-12</v>
      </c>
      <c r="AA23" s="80"/>
    </row>
    <row r="24" spans="1:27" x14ac:dyDescent="0.15">
      <c r="A24" s="80"/>
      <c r="B24" s="80"/>
      <c r="C24" s="80"/>
      <c r="D24" s="80"/>
      <c r="E24" s="80"/>
      <c r="F24" s="80"/>
      <c r="G24" s="80" t="s">
        <v>203</v>
      </c>
      <c r="H24" s="80">
        <v>4</v>
      </c>
      <c r="I24" s="88">
        <v>0.16156415800000001</v>
      </c>
      <c r="J24" s="88">
        <v>2.7801750000000002E-3</v>
      </c>
      <c r="K24" s="88">
        <v>-0.31388557468</v>
      </c>
      <c r="L24" s="88">
        <v>0.31944592467999999</v>
      </c>
      <c r="M24" s="88" t="s">
        <v>16</v>
      </c>
      <c r="N24" s="88" t="s">
        <v>16</v>
      </c>
      <c r="O24" s="88" t="s">
        <v>16</v>
      </c>
      <c r="P24" s="82">
        <v>0.98627078499999998</v>
      </c>
      <c r="Q24" s="81" t="s">
        <v>16</v>
      </c>
      <c r="R24" s="80" t="s">
        <v>16</v>
      </c>
      <c r="S24" s="88" t="s">
        <v>16</v>
      </c>
      <c r="T24" s="88">
        <v>8.382591E-3</v>
      </c>
      <c r="U24" s="82">
        <v>2.0174001E-2</v>
      </c>
      <c r="V24" s="88">
        <v>0.71810256699999997</v>
      </c>
      <c r="W24" s="83">
        <v>6.3829299999999996E-4</v>
      </c>
      <c r="X24" s="83">
        <v>1.1600000000000001E-5</v>
      </c>
      <c r="Y24" s="80" t="b">
        <v>1</v>
      </c>
      <c r="Z24" s="83">
        <v>3.4899999999999999E-12</v>
      </c>
      <c r="AA24" s="80"/>
    </row>
    <row r="25" spans="1:27" x14ac:dyDescent="0.15">
      <c r="A25" s="80"/>
      <c r="B25" s="80"/>
      <c r="C25" s="80"/>
      <c r="D25" s="80"/>
      <c r="E25" s="80"/>
      <c r="F25" s="80"/>
      <c r="G25" s="80" t="s">
        <v>223</v>
      </c>
      <c r="H25" s="80">
        <v>4</v>
      </c>
      <c r="I25" s="88">
        <v>0.18879185000000001</v>
      </c>
      <c r="J25" s="88">
        <v>-1.3947878E-2</v>
      </c>
      <c r="K25" s="88">
        <v>-0.38397990399999998</v>
      </c>
      <c r="L25" s="88">
        <v>0.35608414799999999</v>
      </c>
      <c r="M25" s="88" t="s">
        <v>16</v>
      </c>
      <c r="N25" s="88" t="s">
        <v>16</v>
      </c>
      <c r="O25" s="88" t="s">
        <v>16</v>
      </c>
      <c r="P25" s="82">
        <v>0.945756441</v>
      </c>
      <c r="Q25" s="81" t="s">
        <v>16</v>
      </c>
      <c r="R25" s="80" t="s">
        <v>16</v>
      </c>
      <c r="S25" s="88" t="s">
        <v>16</v>
      </c>
      <c r="T25" s="88">
        <v>8.382591E-3</v>
      </c>
      <c r="U25" s="82">
        <v>2.0174001E-2</v>
      </c>
      <c r="V25" s="88">
        <v>0.71810256699999997</v>
      </c>
      <c r="W25" s="83">
        <v>6.3829299999999996E-4</v>
      </c>
      <c r="X25" s="83">
        <v>1.1600000000000001E-5</v>
      </c>
      <c r="Y25" s="80" t="b">
        <v>1</v>
      </c>
      <c r="Z25" s="83">
        <v>3.4899999999999999E-12</v>
      </c>
      <c r="AA25" s="80"/>
    </row>
    <row r="26" spans="1:27" x14ac:dyDescent="0.15">
      <c r="A26" s="80" t="s">
        <v>389</v>
      </c>
      <c r="B26" s="80" t="s">
        <v>535</v>
      </c>
      <c r="C26" s="80" t="s">
        <v>392</v>
      </c>
      <c r="D26" s="80" t="s">
        <v>536</v>
      </c>
      <c r="E26" s="80" t="s">
        <v>391</v>
      </c>
      <c r="F26" s="80" t="s">
        <v>467</v>
      </c>
      <c r="G26" s="80" t="s">
        <v>200</v>
      </c>
      <c r="H26" s="80">
        <v>6</v>
      </c>
      <c r="I26" s="88">
        <v>0.14443449899999999</v>
      </c>
      <c r="J26" s="88">
        <v>-0.43812773100000002</v>
      </c>
      <c r="K26" s="88">
        <v>-0.72121934903999996</v>
      </c>
      <c r="L26" s="88">
        <v>-0.15503611296</v>
      </c>
      <c r="M26" s="88" t="s">
        <v>16</v>
      </c>
      <c r="N26" s="88" t="s">
        <v>16</v>
      </c>
      <c r="O26" s="88" t="s">
        <v>16</v>
      </c>
      <c r="P26" s="82">
        <v>2.4181419999999999E-3</v>
      </c>
      <c r="Q26" s="81">
        <v>5.5008350259999998</v>
      </c>
      <c r="R26" s="80">
        <v>5</v>
      </c>
      <c r="S26" s="88">
        <v>0.357854326</v>
      </c>
      <c r="T26" s="88">
        <v>1.504008E-3</v>
      </c>
      <c r="U26" s="82">
        <v>5.1639939999999999E-3</v>
      </c>
      <c r="V26" s="88">
        <v>0.78533941500000004</v>
      </c>
      <c r="W26" s="83">
        <v>6.0304100000000002E-4</v>
      </c>
      <c r="X26" s="83">
        <v>1.08917E-4</v>
      </c>
      <c r="Y26" s="80" t="b">
        <v>1</v>
      </c>
      <c r="Z26" s="83">
        <v>1.33E-6</v>
      </c>
      <c r="AA26" s="80" t="s">
        <v>421</v>
      </c>
    </row>
    <row r="27" spans="1:27" x14ac:dyDescent="0.15">
      <c r="A27" s="80"/>
      <c r="B27" s="80"/>
      <c r="C27" s="80"/>
      <c r="D27" s="80"/>
      <c r="E27" s="80"/>
      <c r="F27" s="80"/>
      <c r="G27" s="80" t="s">
        <v>201</v>
      </c>
      <c r="H27" s="80">
        <v>6</v>
      </c>
      <c r="I27" s="88">
        <v>0.30529330199999999</v>
      </c>
      <c r="J27" s="88">
        <v>-0.36236442699999999</v>
      </c>
      <c r="K27" s="88">
        <v>-0.96073929891999998</v>
      </c>
      <c r="L27" s="88">
        <v>0.23601044492000001</v>
      </c>
      <c r="M27" s="88" t="s">
        <v>16</v>
      </c>
      <c r="N27" s="88" t="s">
        <v>16</v>
      </c>
      <c r="O27" s="88" t="s">
        <v>16</v>
      </c>
      <c r="P27" s="82">
        <v>0.30092572699999998</v>
      </c>
      <c r="Q27" s="81">
        <v>5.3866040120000003</v>
      </c>
      <c r="R27" s="80">
        <v>4</v>
      </c>
      <c r="S27" s="88">
        <v>0.249878346</v>
      </c>
      <c r="T27" s="88">
        <v>1.504008E-3</v>
      </c>
      <c r="U27" s="82">
        <v>5.1639939999999999E-3</v>
      </c>
      <c r="V27" s="88">
        <v>0.78533941500000004</v>
      </c>
      <c r="W27" s="83">
        <v>6.0304100000000002E-4</v>
      </c>
      <c r="X27" s="83">
        <v>1.08917E-4</v>
      </c>
      <c r="Y27" s="80" t="b">
        <v>1</v>
      </c>
      <c r="Z27" s="83">
        <v>1.33E-6</v>
      </c>
      <c r="AA27" s="80"/>
    </row>
    <row r="28" spans="1:27" x14ac:dyDescent="0.15">
      <c r="A28" s="80"/>
      <c r="B28" s="80"/>
      <c r="C28" s="80"/>
      <c r="D28" s="80"/>
      <c r="E28" s="80"/>
      <c r="F28" s="80"/>
      <c r="G28" s="80" t="s">
        <v>216</v>
      </c>
      <c r="H28" s="80">
        <v>6</v>
      </c>
      <c r="I28" s="88">
        <v>0.26439645699999997</v>
      </c>
      <c r="J28" s="88">
        <v>-0.36604549600000003</v>
      </c>
      <c r="K28" s="88">
        <v>-0.88426255172000001</v>
      </c>
      <c r="L28" s="88">
        <v>0.15217155971999999</v>
      </c>
      <c r="M28" s="88" t="s">
        <v>16</v>
      </c>
      <c r="N28" s="88" t="s">
        <v>16</v>
      </c>
      <c r="O28" s="88" t="s">
        <v>16</v>
      </c>
      <c r="P28" s="82">
        <v>0.22482016699999999</v>
      </c>
      <c r="Q28" s="81" t="s">
        <v>16</v>
      </c>
      <c r="R28" s="80" t="s">
        <v>16</v>
      </c>
      <c r="S28" s="88" t="s">
        <v>16</v>
      </c>
      <c r="T28" s="88">
        <v>1.504008E-3</v>
      </c>
      <c r="U28" s="82">
        <v>5.1639939999999999E-3</v>
      </c>
      <c r="V28" s="88">
        <v>0.78533941500000004</v>
      </c>
      <c r="W28" s="83">
        <v>6.0304100000000002E-4</v>
      </c>
      <c r="X28" s="83">
        <v>1.08917E-4</v>
      </c>
      <c r="Y28" s="80" t="b">
        <v>1</v>
      </c>
      <c r="Z28" s="83">
        <v>1.33E-6</v>
      </c>
      <c r="AA28" s="80"/>
    </row>
    <row r="29" spans="1:27" x14ac:dyDescent="0.15">
      <c r="A29" s="80"/>
      <c r="B29" s="80"/>
      <c r="C29" s="80"/>
      <c r="D29" s="80"/>
      <c r="E29" s="80"/>
      <c r="F29" s="80"/>
      <c r="G29" s="80" t="s">
        <v>203</v>
      </c>
      <c r="H29" s="80">
        <v>6</v>
      </c>
      <c r="I29" s="88">
        <v>0.16032907499999999</v>
      </c>
      <c r="J29" s="88">
        <v>-0.468817808</v>
      </c>
      <c r="K29" s="88">
        <v>-0.78306279499999998</v>
      </c>
      <c r="L29" s="88">
        <v>-0.154572821</v>
      </c>
      <c r="M29" s="88" t="s">
        <v>16</v>
      </c>
      <c r="N29" s="88" t="s">
        <v>16</v>
      </c>
      <c r="O29" s="88" t="s">
        <v>16</v>
      </c>
      <c r="P29" s="82">
        <v>3.4545679999999999E-3</v>
      </c>
      <c r="Q29" s="81" t="s">
        <v>16</v>
      </c>
      <c r="R29" s="80" t="s">
        <v>16</v>
      </c>
      <c r="S29" s="88" t="s">
        <v>16</v>
      </c>
      <c r="T29" s="88">
        <v>1.504008E-3</v>
      </c>
      <c r="U29" s="82">
        <v>5.1639939999999999E-3</v>
      </c>
      <c r="V29" s="88">
        <v>0.78533941500000004</v>
      </c>
      <c r="W29" s="83">
        <v>6.0304100000000002E-4</v>
      </c>
      <c r="X29" s="83">
        <v>1.08917E-4</v>
      </c>
      <c r="Y29" s="80" t="b">
        <v>1</v>
      </c>
      <c r="Z29" s="83">
        <v>1.33E-6</v>
      </c>
      <c r="AA29" s="80"/>
    </row>
    <row r="30" spans="1:27" x14ac:dyDescent="0.15">
      <c r="A30" s="80"/>
      <c r="B30" s="80"/>
      <c r="C30" s="80"/>
      <c r="D30" s="80"/>
      <c r="E30" s="80"/>
      <c r="F30" s="80"/>
      <c r="G30" s="80" t="s">
        <v>223</v>
      </c>
      <c r="H30" s="80">
        <v>6</v>
      </c>
      <c r="I30" s="88">
        <v>0.16428203599999999</v>
      </c>
      <c r="J30" s="88">
        <v>-0.46403100000000003</v>
      </c>
      <c r="K30" s="88">
        <v>-0.78602379056000005</v>
      </c>
      <c r="L30" s="88">
        <v>-0.14203820944000001</v>
      </c>
      <c r="M30" s="88" t="s">
        <v>16</v>
      </c>
      <c r="N30" s="88" t="s">
        <v>16</v>
      </c>
      <c r="O30" s="88" t="s">
        <v>16</v>
      </c>
      <c r="P30" s="82">
        <v>3.6908337999999999E-2</v>
      </c>
      <c r="Q30" s="81" t="s">
        <v>16</v>
      </c>
      <c r="R30" s="80" t="s">
        <v>16</v>
      </c>
      <c r="S30" s="88" t="s">
        <v>16</v>
      </c>
      <c r="T30" s="88">
        <v>1.504008E-3</v>
      </c>
      <c r="U30" s="82">
        <v>5.1639939999999999E-3</v>
      </c>
      <c r="V30" s="88">
        <v>0.78533941500000004</v>
      </c>
      <c r="W30" s="83">
        <v>6.0304100000000002E-4</v>
      </c>
      <c r="X30" s="83">
        <v>1.08917E-4</v>
      </c>
      <c r="Y30" s="80" t="b">
        <v>1</v>
      </c>
      <c r="Z30" s="83">
        <v>1.33E-6</v>
      </c>
      <c r="AA30" s="80"/>
    </row>
    <row r="31" spans="1:27" x14ac:dyDescent="0.15">
      <c r="A31" s="80" t="s">
        <v>389</v>
      </c>
      <c r="B31" s="80" t="s">
        <v>535</v>
      </c>
      <c r="C31" s="80" t="s">
        <v>392</v>
      </c>
      <c r="D31" s="80" t="s">
        <v>537</v>
      </c>
      <c r="E31" s="80" t="s">
        <v>340</v>
      </c>
      <c r="F31" s="80" t="s">
        <v>467</v>
      </c>
      <c r="G31" s="80" t="s">
        <v>200</v>
      </c>
      <c r="H31" s="80">
        <v>18</v>
      </c>
      <c r="I31" s="88">
        <v>4.6028336000000003E-2</v>
      </c>
      <c r="J31" s="88">
        <v>-0.12698409699999999</v>
      </c>
      <c r="K31" s="88">
        <v>-0.21719963555999999</v>
      </c>
      <c r="L31" s="88">
        <v>-3.6768558440000002E-2</v>
      </c>
      <c r="M31" s="88" t="s">
        <v>16</v>
      </c>
      <c r="N31" s="88" t="s">
        <v>16</v>
      </c>
      <c r="O31" s="88" t="s">
        <v>16</v>
      </c>
      <c r="P31" s="82">
        <v>5.8009699999999999E-3</v>
      </c>
      <c r="Q31" s="81">
        <v>14.341611690000001</v>
      </c>
      <c r="R31" s="80">
        <v>17</v>
      </c>
      <c r="S31" s="88">
        <v>0.64279029399999998</v>
      </c>
      <c r="T31" s="88">
        <v>1.23843E-4</v>
      </c>
      <c r="U31" s="82">
        <v>3.2630070000000001E-3</v>
      </c>
      <c r="V31" s="88">
        <v>0.97019406399999997</v>
      </c>
      <c r="W31" s="83">
        <v>3.0980360000000002E-3</v>
      </c>
      <c r="X31" s="83">
        <v>1.5303699999999999E-4</v>
      </c>
      <c r="Y31" s="80" t="b">
        <v>1</v>
      </c>
      <c r="Z31" s="83">
        <v>1.03E-45</v>
      </c>
      <c r="AA31" s="80" t="s">
        <v>454</v>
      </c>
    </row>
    <row r="32" spans="1:27" x14ac:dyDescent="0.15">
      <c r="A32" s="80"/>
      <c r="B32" s="80"/>
      <c r="C32" s="80"/>
      <c r="D32" s="80"/>
      <c r="E32" s="80"/>
      <c r="F32" s="80"/>
      <c r="G32" s="80" t="s">
        <v>201</v>
      </c>
      <c r="H32" s="80">
        <v>18</v>
      </c>
      <c r="I32" s="88">
        <v>9.4381267000000005E-2</v>
      </c>
      <c r="J32" s="88">
        <v>-0.123856831</v>
      </c>
      <c r="K32" s="88">
        <v>-0.30884411431999997</v>
      </c>
      <c r="L32" s="88">
        <v>6.1130452320000001E-2</v>
      </c>
      <c r="M32" s="88" t="s">
        <v>16</v>
      </c>
      <c r="N32" s="88" t="s">
        <v>16</v>
      </c>
      <c r="O32" s="88" t="s">
        <v>16</v>
      </c>
      <c r="P32" s="82">
        <v>0.207933073</v>
      </c>
      <c r="Q32" s="81">
        <v>14.340171209999999</v>
      </c>
      <c r="R32" s="80">
        <v>16</v>
      </c>
      <c r="S32" s="88">
        <v>0.57338784499999995</v>
      </c>
      <c r="T32" s="88">
        <v>1.23843E-4</v>
      </c>
      <c r="U32" s="82">
        <v>3.2630070000000001E-3</v>
      </c>
      <c r="V32" s="88">
        <v>0.97019406399999997</v>
      </c>
      <c r="W32" s="83">
        <v>3.0980360000000002E-3</v>
      </c>
      <c r="X32" s="83">
        <v>1.5303699999999999E-4</v>
      </c>
      <c r="Y32" s="80" t="b">
        <v>1</v>
      </c>
      <c r="Z32" s="83">
        <v>1.03E-45</v>
      </c>
      <c r="AA32" s="80"/>
    </row>
    <row r="33" spans="1:27" x14ac:dyDescent="0.15">
      <c r="A33" s="80"/>
      <c r="B33" s="80"/>
      <c r="C33" s="80"/>
      <c r="D33" s="80"/>
      <c r="E33" s="80"/>
      <c r="F33" s="80"/>
      <c r="G33" s="80" t="s">
        <v>216</v>
      </c>
      <c r="H33" s="80">
        <v>18</v>
      </c>
      <c r="I33" s="88">
        <v>0.107080073</v>
      </c>
      <c r="J33" s="88">
        <v>-3.9554609999999997E-2</v>
      </c>
      <c r="K33" s="88">
        <v>-0.24943155308000001</v>
      </c>
      <c r="L33" s="88">
        <v>0.17032233308</v>
      </c>
      <c r="M33" s="88" t="s">
        <v>16</v>
      </c>
      <c r="N33" s="88" t="s">
        <v>16</v>
      </c>
      <c r="O33" s="88" t="s">
        <v>16</v>
      </c>
      <c r="P33" s="82">
        <v>0.71639588700000001</v>
      </c>
      <c r="Q33" s="81" t="s">
        <v>16</v>
      </c>
      <c r="R33" s="80" t="s">
        <v>16</v>
      </c>
      <c r="S33" s="88" t="s">
        <v>16</v>
      </c>
      <c r="T33" s="88">
        <v>1.23843E-4</v>
      </c>
      <c r="U33" s="82">
        <v>3.2630070000000001E-3</v>
      </c>
      <c r="V33" s="88">
        <v>0.97019406399999997</v>
      </c>
      <c r="W33" s="83">
        <v>3.0980360000000002E-3</v>
      </c>
      <c r="X33" s="83">
        <v>1.5303699999999999E-4</v>
      </c>
      <c r="Y33" s="80" t="b">
        <v>1</v>
      </c>
      <c r="Z33" s="83">
        <v>1.03E-45</v>
      </c>
      <c r="AA33" s="80"/>
    </row>
    <row r="34" spans="1:27" x14ac:dyDescent="0.15">
      <c r="A34" s="80"/>
      <c r="B34" s="80"/>
      <c r="C34" s="80"/>
      <c r="D34" s="80"/>
      <c r="E34" s="80"/>
      <c r="F34" s="80"/>
      <c r="G34" s="80" t="s">
        <v>203</v>
      </c>
      <c r="H34" s="80">
        <v>18</v>
      </c>
      <c r="I34" s="88">
        <v>6.0673558000000002E-2</v>
      </c>
      <c r="J34" s="88">
        <v>-0.176208476</v>
      </c>
      <c r="K34" s="88">
        <v>-0.29512864968000002</v>
      </c>
      <c r="L34" s="88">
        <v>-5.7288302319999998E-2</v>
      </c>
      <c r="M34" s="88" t="s">
        <v>16</v>
      </c>
      <c r="N34" s="88" t="s">
        <v>16</v>
      </c>
      <c r="O34" s="88" t="s">
        <v>16</v>
      </c>
      <c r="P34" s="82">
        <v>3.6818649999999999E-3</v>
      </c>
      <c r="Q34" s="81" t="s">
        <v>16</v>
      </c>
      <c r="R34" s="80" t="s">
        <v>16</v>
      </c>
      <c r="S34" s="88" t="s">
        <v>16</v>
      </c>
      <c r="T34" s="88">
        <v>1.23843E-4</v>
      </c>
      <c r="U34" s="82">
        <v>3.2630070000000001E-3</v>
      </c>
      <c r="V34" s="88">
        <v>0.97019406399999997</v>
      </c>
      <c r="W34" s="83">
        <v>3.0980360000000002E-3</v>
      </c>
      <c r="X34" s="83">
        <v>1.5303699999999999E-4</v>
      </c>
      <c r="Y34" s="80" t="b">
        <v>1</v>
      </c>
      <c r="Z34" s="83">
        <v>1.03E-45</v>
      </c>
      <c r="AA34" s="80"/>
    </row>
    <row r="35" spans="1:27" x14ac:dyDescent="0.15">
      <c r="A35" s="80"/>
      <c r="B35" s="80"/>
      <c r="C35" s="80"/>
      <c r="D35" s="80"/>
      <c r="E35" s="80"/>
      <c r="F35" s="80"/>
      <c r="G35" s="80" t="s">
        <v>223</v>
      </c>
      <c r="H35" s="80">
        <v>18</v>
      </c>
      <c r="I35" s="88">
        <v>7.4675531000000003E-2</v>
      </c>
      <c r="J35" s="88">
        <v>-0.16542987300000001</v>
      </c>
      <c r="K35" s="88">
        <v>-0.31179391375999999</v>
      </c>
      <c r="L35" s="88">
        <v>-1.906583224E-2</v>
      </c>
      <c r="M35" s="88" t="s">
        <v>16</v>
      </c>
      <c r="N35" s="88" t="s">
        <v>16</v>
      </c>
      <c r="O35" s="88" t="s">
        <v>16</v>
      </c>
      <c r="P35" s="82">
        <v>4.0678893000000001E-2</v>
      </c>
      <c r="Q35" s="81" t="s">
        <v>16</v>
      </c>
      <c r="R35" s="80" t="s">
        <v>16</v>
      </c>
      <c r="S35" s="88" t="s">
        <v>16</v>
      </c>
      <c r="T35" s="88">
        <v>1.23843E-4</v>
      </c>
      <c r="U35" s="82">
        <v>3.2630070000000001E-3</v>
      </c>
      <c r="V35" s="88">
        <v>0.97019406399999997</v>
      </c>
      <c r="W35" s="83">
        <v>3.0980360000000002E-3</v>
      </c>
      <c r="X35" s="83">
        <v>1.5303699999999999E-4</v>
      </c>
      <c r="Y35" s="80" t="b">
        <v>1</v>
      </c>
      <c r="Z35" s="83">
        <v>1.03E-45</v>
      </c>
      <c r="AA35" s="80"/>
    </row>
    <row r="36" spans="1:27" x14ac:dyDescent="0.15">
      <c r="A36" s="80" t="s">
        <v>389</v>
      </c>
      <c r="B36" s="80" t="s">
        <v>535</v>
      </c>
      <c r="C36" s="80" t="s">
        <v>397</v>
      </c>
      <c r="D36" s="80" t="s">
        <v>538</v>
      </c>
      <c r="E36" s="80" t="s">
        <v>340</v>
      </c>
      <c r="F36" s="80" t="s">
        <v>467</v>
      </c>
      <c r="G36" s="80" t="s">
        <v>200</v>
      </c>
      <c r="H36" s="80">
        <v>16</v>
      </c>
      <c r="I36" s="88">
        <v>6.2240946999999998E-2</v>
      </c>
      <c r="J36" s="88">
        <v>4.8816033000000002E-2</v>
      </c>
      <c r="K36" s="88">
        <v>-7.3176223119999995E-2</v>
      </c>
      <c r="L36" s="88">
        <v>0.17080828912000001</v>
      </c>
      <c r="M36" s="88" t="s">
        <v>16</v>
      </c>
      <c r="N36" s="88" t="s">
        <v>16</v>
      </c>
      <c r="O36" s="88" t="s">
        <v>16</v>
      </c>
      <c r="P36" s="82">
        <v>0.432859781</v>
      </c>
      <c r="Q36" s="81">
        <v>22.119793699999999</v>
      </c>
      <c r="R36" s="80">
        <v>15</v>
      </c>
      <c r="S36" s="88">
        <v>0.10470106</v>
      </c>
      <c r="T36" s="88">
        <v>2.2829E-3</v>
      </c>
      <c r="U36" s="82">
        <v>5.9325339999999997E-3</v>
      </c>
      <c r="V36" s="88">
        <v>0.70616057399999999</v>
      </c>
      <c r="W36" s="83">
        <v>2.9233380000000002E-3</v>
      </c>
      <c r="X36" s="83">
        <v>1.6052300000000001E-4</v>
      </c>
      <c r="Y36" s="80" t="b">
        <v>1</v>
      </c>
      <c r="Z36" s="83">
        <v>1.52E-39</v>
      </c>
      <c r="AA36" s="80" t="s">
        <v>517</v>
      </c>
    </row>
    <row r="37" spans="1:27" x14ac:dyDescent="0.15">
      <c r="A37" s="80"/>
      <c r="B37" s="80"/>
      <c r="C37" s="80"/>
      <c r="D37" s="80"/>
      <c r="E37" s="80"/>
      <c r="F37" s="80"/>
      <c r="G37" s="80" t="s">
        <v>201</v>
      </c>
      <c r="H37" s="80">
        <v>16</v>
      </c>
      <c r="I37" s="88">
        <v>0.19902175999999999</v>
      </c>
      <c r="J37" s="88">
        <v>0.121322342</v>
      </c>
      <c r="K37" s="88">
        <v>-0.26876030760000003</v>
      </c>
      <c r="L37" s="88">
        <v>0.51140499159999997</v>
      </c>
      <c r="M37" s="88" t="s">
        <v>16</v>
      </c>
      <c r="N37" s="88" t="s">
        <v>16</v>
      </c>
      <c r="O37" s="88" t="s">
        <v>16</v>
      </c>
      <c r="P37" s="82">
        <v>0.55189700399999997</v>
      </c>
      <c r="Q37" s="81">
        <v>21.888279959999998</v>
      </c>
      <c r="R37" s="80">
        <v>14</v>
      </c>
      <c r="S37" s="88">
        <v>8.0939246000000006E-2</v>
      </c>
      <c r="T37" s="88">
        <v>2.2829E-3</v>
      </c>
      <c r="U37" s="82">
        <v>5.9325339999999997E-3</v>
      </c>
      <c r="V37" s="88">
        <v>0.70616057399999999</v>
      </c>
      <c r="W37" s="83">
        <v>2.9233380000000002E-3</v>
      </c>
      <c r="X37" s="83">
        <v>1.6052300000000001E-4</v>
      </c>
      <c r="Y37" s="80" t="b">
        <v>1</v>
      </c>
      <c r="Z37" s="83">
        <v>1.52E-39</v>
      </c>
      <c r="AA37" s="80"/>
    </row>
    <row r="38" spans="1:27" x14ac:dyDescent="0.15">
      <c r="A38" s="80"/>
      <c r="B38" s="80"/>
      <c r="C38" s="80"/>
      <c r="D38" s="80"/>
      <c r="E38" s="80"/>
      <c r="F38" s="80"/>
      <c r="G38" s="80" t="s">
        <v>216</v>
      </c>
      <c r="H38" s="80">
        <v>16</v>
      </c>
      <c r="I38" s="88">
        <v>0.12822683400000001</v>
      </c>
      <c r="J38" s="88">
        <v>-2.1095916999999999E-2</v>
      </c>
      <c r="K38" s="88">
        <v>-0.27242051163999997</v>
      </c>
      <c r="L38" s="88">
        <v>0.23022867763999999</v>
      </c>
      <c r="M38" s="88" t="s">
        <v>16</v>
      </c>
      <c r="N38" s="88" t="s">
        <v>16</v>
      </c>
      <c r="O38" s="88" t="s">
        <v>16</v>
      </c>
      <c r="P38" s="82">
        <v>0.87151808200000003</v>
      </c>
      <c r="Q38" s="81" t="s">
        <v>16</v>
      </c>
      <c r="R38" s="80" t="s">
        <v>16</v>
      </c>
      <c r="S38" s="88" t="s">
        <v>16</v>
      </c>
      <c r="T38" s="88">
        <v>2.2829E-3</v>
      </c>
      <c r="U38" s="82">
        <v>5.9325339999999997E-3</v>
      </c>
      <c r="V38" s="88">
        <v>0.70616057399999999</v>
      </c>
      <c r="W38" s="83">
        <v>2.9233380000000002E-3</v>
      </c>
      <c r="X38" s="83">
        <v>1.6052300000000001E-4</v>
      </c>
      <c r="Y38" s="80" t="b">
        <v>1</v>
      </c>
      <c r="Z38" s="83">
        <v>1.52E-39</v>
      </c>
      <c r="AA38" s="80"/>
    </row>
    <row r="39" spans="1:27" x14ac:dyDescent="0.15">
      <c r="A39" s="80"/>
      <c r="B39" s="80"/>
      <c r="C39" s="80"/>
      <c r="D39" s="80"/>
      <c r="E39" s="80"/>
      <c r="F39" s="80"/>
      <c r="G39" s="80" t="s">
        <v>203</v>
      </c>
      <c r="H39" s="80">
        <v>16</v>
      </c>
      <c r="I39" s="88">
        <v>7.5785923000000005E-2</v>
      </c>
      <c r="J39" s="88">
        <v>4.8880162999999997E-2</v>
      </c>
      <c r="K39" s="88">
        <v>-9.9660246080000001E-2</v>
      </c>
      <c r="L39" s="88">
        <v>0.19742057208</v>
      </c>
      <c r="M39" s="88" t="s">
        <v>16</v>
      </c>
      <c r="N39" s="88" t="s">
        <v>16</v>
      </c>
      <c r="O39" s="88" t="s">
        <v>16</v>
      </c>
      <c r="P39" s="82">
        <v>0.51894221100000004</v>
      </c>
      <c r="Q39" s="81" t="s">
        <v>16</v>
      </c>
      <c r="R39" s="80" t="s">
        <v>16</v>
      </c>
      <c r="S39" s="88" t="s">
        <v>16</v>
      </c>
      <c r="T39" s="88">
        <v>2.2829E-3</v>
      </c>
      <c r="U39" s="82">
        <v>5.9325339999999997E-3</v>
      </c>
      <c r="V39" s="88">
        <v>0.70616057399999999</v>
      </c>
      <c r="W39" s="83">
        <v>2.9233380000000002E-3</v>
      </c>
      <c r="X39" s="83">
        <v>1.6052300000000001E-4</v>
      </c>
      <c r="Y39" s="80" t="b">
        <v>1</v>
      </c>
      <c r="Z39" s="83">
        <v>1.52E-39</v>
      </c>
      <c r="AA39" s="80"/>
    </row>
    <row r="40" spans="1:27" x14ac:dyDescent="0.15">
      <c r="A40" s="80"/>
      <c r="B40" s="80"/>
      <c r="C40" s="80"/>
      <c r="D40" s="80"/>
      <c r="E40" s="80"/>
      <c r="F40" s="80"/>
      <c r="G40" s="80" t="s">
        <v>223</v>
      </c>
      <c r="H40" s="80">
        <v>16</v>
      </c>
      <c r="I40" s="88">
        <v>0.12793126799999999</v>
      </c>
      <c r="J40" s="88">
        <v>5.9202830000000001E-3</v>
      </c>
      <c r="K40" s="88">
        <v>-0.24482500228000001</v>
      </c>
      <c r="L40" s="88">
        <v>0.25666556827999998</v>
      </c>
      <c r="M40" s="88" t="s">
        <v>16</v>
      </c>
      <c r="N40" s="88" t="s">
        <v>16</v>
      </c>
      <c r="O40" s="88" t="s">
        <v>16</v>
      </c>
      <c r="P40" s="82">
        <v>0.96369991799999999</v>
      </c>
      <c r="Q40" s="81" t="s">
        <v>16</v>
      </c>
      <c r="R40" s="80" t="s">
        <v>16</v>
      </c>
      <c r="S40" s="88" t="s">
        <v>16</v>
      </c>
      <c r="T40" s="88">
        <v>2.2829E-3</v>
      </c>
      <c r="U40" s="82">
        <v>5.9325339999999997E-3</v>
      </c>
      <c r="V40" s="88">
        <v>0.70616057399999999</v>
      </c>
      <c r="W40" s="83">
        <v>2.9233380000000002E-3</v>
      </c>
      <c r="X40" s="83">
        <v>1.6052300000000001E-4</v>
      </c>
      <c r="Y40" s="80" t="b">
        <v>1</v>
      </c>
      <c r="Z40" s="83">
        <v>1.52E-39</v>
      </c>
      <c r="AA40" s="80"/>
    </row>
    <row r="41" spans="1:27" x14ac:dyDescent="0.15">
      <c r="A41" s="80" t="s">
        <v>389</v>
      </c>
      <c r="B41" s="80" t="s">
        <v>535</v>
      </c>
      <c r="C41" s="80" t="s">
        <v>397</v>
      </c>
      <c r="D41" s="80" t="s">
        <v>539</v>
      </c>
      <c r="E41" s="80" t="s">
        <v>33</v>
      </c>
      <c r="F41" s="80" t="s">
        <v>467</v>
      </c>
      <c r="G41" s="80" t="s">
        <v>200</v>
      </c>
      <c r="H41" s="80">
        <v>7</v>
      </c>
      <c r="I41" s="88">
        <v>0.117463918</v>
      </c>
      <c r="J41" s="88">
        <v>9.1093703999999998E-2</v>
      </c>
      <c r="K41" s="88">
        <v>-0.13913557528000001</v>
      </c>
      <c r="L41" s="88">
        <v>0.32132298327999997</v>
      </c>
      <c r="M41" s="88" t="s">
        <v>16</v>
      </c>
      <c r="N41" s="88" t="s">
        <v>16</v>
      </c>
      <c r="O41" s="88" t="s">
        <v>16</v>
      </c>
      <c r="P41" s="82">
        <v>0.43804207899999997</v>
      </c>
      <c r="Q41" s="81">
        <v>3.2943676019999999</v>
      </c>
      <c r="R41" s="80">
        <v>6</v>
      </c>
      <c r="S41" s="88">
        <v>0.77109620800000001</v>
      </c>
      <c r="T41" s="88">
        <v>5.6915000000000004E-3</v>
      </c>
      <c r="U41" s="82">
        <v>9.7855800000000003E-3</v>
      </c>
      <c r="V41" s="88">
        <v>0.58605642199999997</v>
      </c>
      <c r="W41" s="83">
        <v>9.2111099999999996E-4</v>
      </c>
      <c r="X41" s="83">
        <v>2.72E-5</v>
      </c>
      <c r="Y41" s="80" t="b">
        <v>1</v>
      </c>
      <c r="Z41" s="83">
        <v>1.2300000000000001E-15</v>
      </c>
      <c r="AA41" s="80" t="s">
        <v>424</v>
      </c>
    </row>
    <row r="42" spans="1:27" x14ac:dyDescent="0.15">
      <c r="A42" s="80"/>
      <c r="B42" s="80"/>
      <c r="C42" s="80"/>
      <c r="D42" s="80"/>
      <c r="E42" s="80"/>
      <c r="F42" s="80"/>
      <c r="G42" s="80" t="s">
        <v>201</v>
      </c>
      <c r="H42" s="80">
        <v>7</v>
      </c>
      <c r="I42" s="88">
        <v>0.44956694699999999</v>
      </c>
      <c r="J42" s="88">
        <v>0.343488238</v>
      </c>
      <c r="K42" s="88">
        <v>-0.53766297811999997</v>
      </c>
      <c r="L42" s="88">
        <v>1.2246394541200001</v>
      </c>
      <c r="M42" s="88" t="s">
        <v>16</v>
      </c>
      <c r="N42" s="88" t="s">
        <v>16</v>
      </c>
      <c r="O42" s="88" t="s">
        <v>16</v>
      </c>
      <c r="P42" s="82">
        <v>0.47932531699999997</v>
      </c>
      <c r="Q42" s="81">
        <v>2.9560844579999999</v>
      </c>
      <c r="R42" s="80">
        <v>5</v>
      </c>
      <c r="S42" s="88">
        <v>0.70675638299999999</v>
      </c>
      <c r="T42" s="88">
        <v>5.6915000000000004E-3</v>
      </c>
      <c r="U42" s="82">
        <v>9.7855800000000003E-3</v>
      </c>
      <c r="V42" s="88">
        <v>0.58605642199999997</v>
      </c>
      <c r="W42" s="83">
        <v>9.2111099999999996E-4</v>
      </c>
      <c r="X42" s="83">
        <v>2.72E-5</v>
      </c>
      <c r="Y42" s="80" t="b">
        <v>1</v>
      </c>
      <c r="Z42" s="83">
        <v>1.2300000000000001E-15</v>
      </c>
      <c r="AA42" s="80"/>
    </row>
    <row r="43" spans="1:27" x14ac:dyDescent="0.15">
      <c r="A43" s="80"/>
      <c r="B43" s="80"/>
      <c r="C43" s="80"/>
      <c r="D43" s="80"/>
      <c r="E43" s="80"/>
      <c r="F43" s="80"/>
      <c r="G43" s="80" t="s">
        <v>216</v>
      </c>
      <c r="H43" s="80">
        <v>7</v>
      </c>
      <c r="I43" s="88">
        <v>0.21662008299999999</v>
      </c>
      <c r="J43" s="88">
        <v>-1.6843579999999999E-3</v>
      </c>
      <c r="K43" s="88">
        <v>-0.42625972068000001</v>
      </c>
      <c r="L43" s="88">
        <v>0.42289100468000002</v>
      </c>
      <c r="M43" s="88" t="s">
        <v>16</v>
      </c>
      <c r="N43" s="88" t="s">
        <v>16</v>
      </c>
      <c r="O43" s="88" t="s">
        <v>16</v>
      </c>
      <c r="P43" s="82">
        <v>0.99404809100000002</v>
      </c>
      <c r="Q43" s="81" t="s">
        <v>16</v>
      </c>
      <c r="R43" s="80" t="s">
        <v>16</v>
      </c>
      <c r="S43" s="88" t="s">
        <v>16</v>
      </c>
      <c r="T43" s="88">
        <v>5.6915000000000004E-3</v>
      </c>
      <c r="U43" s="82">
        <v>9.7855800000000003E-3</v>
      </c>
      <c r="V43" s="88">
        <v>0.58605642199999997</v>
      </c>
      <c r="W43" s="83">
        <v>9.2111099999999996E-4</v>
      </c>
      <c r="X43" s="83">
        <v>2.72E-5</v>
      </c>
      <c r="Y43" s="80" t="b">
        <v>1</v>
      </c>
      <c r="Z43" s="83">
        <v>1.2300000000000001E-15</v>
      </c>
      <c r="AA43" s="80"/>
    </row>
    <row r="44" spans="1:27" x14ac:dyDescent="0.15">
      <c r="A44" s="80"/>
      <c r="B44" s="80"/>
      <c r="C44" s="80"/>
      <c r="D44" s="80"/>
      <c r="E44" s="80"/>
      <c r="F44" s="80"/>
      <c r="G44" s="80" t="s">
        <v>203</v>
      </c>
      <c r="H44" s="80">
        <v>7</v>
      </c>
      <c r="I44" s="88">
        <v>0.15223299900000001</v>
      </c>
      <c r="J44" s="88">
        <v>2.3086072999999999E-2</v>
      </c>
      <c r="K44" s="88">
        <v>-0.27529060504000002</v>
      </c>
      <c r="L44" s="88">
        <v>0.32146275103999999</v>
      </c>
      <c r="M44" s="88" t="s">
        <v>16</v>
      </c>
      <c r="N44" s="88" t="s">
        <v>16</v>
      </c>
      <c r="O44" s="88" t="s">
        <v>16</v>
      </c>
      <c r="P44" s="82">
        <v>0.87946331099999997</v>
      </c>
      <c r="Q44" s="81" t="s">
        <v>16</v>
      </c>
      <c r="R44" s="80" t="s">
        <v>16</v>
      </c>
      <c r="S44" s="88" t="s">
        <v>16</v>
      </c>
      <c r="T44" s="88">
        <v>5.6915000000000004E-3</v>
      </c>
      <c r="U44" s="82">
        <v>9.7855800000000003E-3</v>
      </c>
      <c r="V44" s="88">
        <v>0.58605642199999997</v>
      </c>
      <c r="W44" s="83">
        <v>9.2111099999999996E-4</v>
      </c>
      <c r="X44" s="83">
        <v>2.72E-5</v>
      </c>
      <c r="Y44" s="80" t="b">
        <v>1</v>
      </c>
      <c r="Z44" s="83">
        <v>1.2300000000000001E-15</v>
      </c>
      <c r="AA44" s="80"/>
    </row>
    <row r="45" spans="1:27" x14ac:dyDescent="0.15">
      <c r="A45" s="80"/>
      <c r="B45" s="80"/>
      <c r="C45" s="80"/>
      <c r="D45" s="80"/>
      <c r="E45" s="80"/>
      <c r="F45" s="80"/>
      <c r="G45" s="80" t="s">
        <v>223</v>
      </c>
      <c r="H45" s="80">
        <v>7</v>
      </c>
      <c r="I45" s="88">
        <v>0.18632457099999999</v>
      </c>
      <c r="J45" s="88">
        <v>9.2156370000000005E-3</v>
      </c>
      <c r="K45" s="88">
        <v>-0.35598052215999998</v>
      </c>
      <c r="L45" s="88">
        <v>0.37441179615999998</v>
      </c>
      <c r="M45" s="88" t="s">
        <v>16</v>
      </c>
      <c r="N45" s="88" t="s">
        <v>16</v>
      </c>
      <c r="O45" s="88" t="s">
        <v>16</v>
      </c>
      <c r="P45" s="82">
        <v>0.962157975</v>
      </c>
      <c r="Q45" s="81" t="s">
        <v>16</v>
      </c>
      <c r="R45" s="80" t="s">
        <v>16</v>
      </c>
      <c r="S45" s="88" t="s">
        <v>16</v>
      </c>
      <c r="T45" s="88">
        <v>5.6915000000000004E-3</v>
      </c>
      <c r="U45" s="82">
        <v>9.7855800000000003E-3</v>
      </c>
      <c r="V45" s="88">
        <v>0.58605642199999997</v>
      </c>
      <c r="W45" s="83">
        <v>9.2111099999999996E-4</v>
      </c>
      <c r="X45" s="83">
        <v>2.72E-5</v>
      </c>
      <c r="Y45" s="80" t="b">
        <v>1</v>
      </c>
      <c r="Z45" s="83">
        <v>1.2300000000000001E-15</v>
      </c>
      <c r="AA45" s="80"/>
    </row>
    <row r="46" spans="1:27" x14ac:dyDescent="0.15">
      <c r="A46" s="80" t="s">
        <v>389</v>
      </c>
      <c r="B46" s="80" t="s">
        <v>167</v>
      </c>
      <c r="C46" s="80" t="s">
        <v>392</v>
      </c>
      <c r="D46" s="80" t="s">
        <v>430</v>
      </c>
      <c r="E46" s="80" t="s">
        <v>391</v>
      </c>
      <c r="F46" s="80" t="s">
        <v>467</v>
      </c>
      <c r="G46" s="80" t="s">
        <v>200</v>
      </c>
      <c r="H46" s="80">
        <v>2</v>
      </c>
      <c r="I46" s="88">
        <v>0.52888500599999999</v>
      </c>
      <c r="J46" s="88">
        <v>-0.837537741</v>
      </c>
      <c r="K46" s="88">
        <v>-1.8741523527599999</v>
      </c>
      <c r="L46" s="88">
        <v>0.19907687076</v>
      </c>
      <c r="M46" s="88" t="s">
        <v>16</v>
      </c>
      <c r="N46" s="88" t="s">
        <v>16</v>
      </c>
      <c r="O46" s="88" t="s">
        <v>16</v>
      </c>
      <c r="P46" s="82">
        <v>0.113286735</v>
      </c>
      <c r="Q46" s="81">
        <v>1.9088725769999999</v>
      </c>
      <c r="R46" s="80">
        <v>1</v>
      </c>
      <c r="S46" s="88">
        <v>0.167088548</v>
      </c>
      <c r="T46" s="88" t="s">
        <v>16</v>
      </c>
      <c r="U46" s="82" t="s">
        <v>16</v>
      </c>
      <c r="V46" s="88" t="s">
        <v>16</v>
      </c>
      <c r="W46" s="83">
        <v>7.9800000000000002E-5</v>
      </c>
      <c r="X46" s="83">
        <v>4.6699999999999997E-5</v>
      </c>
      <c r="Y46" s="80" t="b">
        <v>1</v>
      </c>
      <c r="Z46" s="80">
        <v>0.47432124799999997</v>
      </c>
      <c r="AA46" s="80" t="s">
        <v>431</v>
      </c>
    </row>
    <row r="47" spans="1:27" x14ac:dyDescent="0.15">
      <c r="A47" s="80" t="s">
        <v>389</v>
      </c>
      <c r="B47" s="80" t="s">
        <v>167</v>
      </c>
      <c r="C47" s="80" t="s">
        <v>392</v>
      </c>
      <c r="D47" s="80" t="s">
        <v>432</v>
      </c>
      <c r="E47" s="80" t="s">
        <v>340</v>
      </c>
      <c r="F47" s="80" t="s">
        <v>467</v>
      </c>
      <c r="G47" s="80" t="s">
        <v>200</v>
      </c>
      <c r="H47" s="80">
        <v>10</v>
      </c>
      <c r="I47" s="88">
        <v>6.7325721000000005E-2</v>
      </c>
      <c r="J47" s="88">
        <v>-0.108159903</v>
      </c>
      <c r="K47" s="88">
        <v>-0.24011831616000001</v>
      </c>
      <c r="L47" s="88">
        <v>2.3798510160000001E-2</v>
      </c>
      <c r="M47" s="88" t="s">
        <v>16</v>
      </c>
      <c r="N47" s="88" t="s">
        <v>16</v>
      </c>
      <c r="O47" s="88" t="s">
        <v>16</v>
      </c>
      <c r="P47" s="82">
        <v>0.108160407</v>
      </c>
      <c r="Q47" s="81">
        <v>7.8286802900000003</v>
      </c>
      <c r="R47" s="80">
        <v>9</v>
      </c>
      <c r="S47" s="88">
        <v>0.55149921599999996</v>
      </c>
      <c r="T47" s="88">
        <v>4.5916530000000002E-3</v>
      </c>
      <c r="U47" s="82">
        <v>5.6642569999999998E-3</v>
      </c>
      <c r="V47" s="88">
        <v>0.44102092900000001</v>
      </c>
      <c r="W47" s="83">
        <v>1.3841159999999999E-3</v>
      </c>
      <c r="X47" s="83">
        <v>7.2600000000000003E-5</v>
      </c>
      <c r="Y47" s="80" t="b">
        <v>1</v>
      </c>
      <c r="Z47" s="83">
        <v>5.6000000000000001E-21</v>
      </c>
      <c r="AA47" s="80" t="s">
        <v>518</v>
      </c>
    </row>
    <row r="48" spans="1:27" x14ac:dyDescent="0.15">
      <c r="A48" s="80"/>
      <c r="B48" s="80"/>
      <c r="C48" s="80"/>
      <c r="D48" s="80"/>
      <c r="E48" s="80"/>
      <c r="F48" s="80"/>
      <c r="G48" s="80" t="s">
        <v>201</v>
      </c>
      <c r="H48" s="80">
        <v>10</v>
      </c>
      <c r="I48" s="88">
        <v>0.18589850399999999</v>
      </c>
      <c r="J48" s="88">
        <v>3.2306096999999999E-2</v>
      </c>
      <c r="K48" s="88">
        <v>-0.33205497084000002</v>
      </c>
      <c r="L48" s="88">
        <v>0.39666716483999998</v>
      </c>
      <c r="M48" s="88" t="s">
        <v>16</v>
      </c>
      <c r="N48" s="88" t="s">
        <v>16</v>
      </c>
      <c r="O48" s="88" t="s">
        <v>16</v>
      </c>
      <c r="P48" s="82">
        <v>0.86635253000000001</v>
      </c>
      <c r="Q48" s="81">
        <v>7.171548971</v>
      </c>
      <c r="R48" s="80">
        <v>8</v>
      </c>
      <c r="S48" s="88">
        <v>0.51824215699999998</v>
      </c>
      <c r="T48" s="88">
        <v>4.5916530000000002E-3</v>
      </c>
      <c r="U48" s="82">
        <v>5.6642569999999998E-3</v>
      </c>
      <c r="V48" s="88">
        <v>0.44102092900000001</v>
      </c>
      <c r="W48" s="83">
        <v>1.3841159999999999E-3</v>
      </c>
      <c r="X48" s="83">
        <v>7.2600000000000003E-5</v>
      </c>
      <c r="Y48" s="80" t="b">
        <v>1</v>
      </c>
      <c r="Z48" s="83">
        <v>5.6000000000000001E-21</v>
      </c>
      <c r="AA48" s="80"/>
    </row>
    <row r="49" spans="1:27" x14ac:dyDescent="0.15">
      <c r="A49" s="80"/>
      <c r="B49" s="80"/>
      <c r="C49" s="80"/>
      <c r="D49" s="80"/>
      <c r="E49" s="80"/>
      <c r="F49" s="80"/>
      <c r="G49" s="80" t="s">
        <v>216</v>
      </c>
      <c r="H49" s="80">
        <v>10</v>
      </c>
      <c r="I49" s="88">
        <v>0.13201842699999999</v>
      </c>
      <c r="J49" s="88">
        <v>-3.7026996999999999E-2</v>
      </c>
      <c r="K49" s="88">
        <v>-0.29578311392000001</v>
      </c>
      <c r="L49" s="88">
        <v>0.22172911992</v>
      </c>
      <c r="M49" s="88" t="s">
        <v>16</v>
      </c>
      <c r="N49" s="88" t="s">
        <v>16</v>
      </c>
      <c r="O49" s="88" t="s">
        <v>16</v>
      </c>
      <c r="P49" s="82">
        <v>0.78545849999999995</v>
      </c>
      <c r="Q49" s="81" t="s">
        <v>16</v>
      </c>
      <c r="R49" s="80" t="s">
        <v>16</v>
      </c>
      <c r="S49" s="88" t="s">
        <v>16</v>
      </c>
      <c r="T49" s="88">
        <v>4.5916530000000002E-3</v>
      </c>
      <c r="U49" s="82">
        <v>5.6642569999999998E-3</v>
      </c>
      <c r="V49" s="88">
        <v>0.44102092900000001</v>
      </c>
      <c r="W49" s="83">
        <v>1.3841159999999999E-3</v>
      </c>
      <c r="X49" s="83">
        <v>7.2600000000000003E-5</v>
      </c>
      <c r="Y49" s="80" t="b">
        <v>1</v>
      </c>
      <c r="Z49" s="83">
        <v>5.6000000000000001E-21</v>
      </c>
      <c r="AA49" s="80"/>
    </row>
    <row r="50" spans="1:27" x14ac:dyDescent="0.15">
      <c r="A50" s="80"/>
      <c r="B50" s="80"/>
      <c r="C50" s="80"/>
      <c r="D50" s="80"/>
      <c r="E50" s="80"/>
      <c r="F50" s="80"/>
      <c r="G50" s="80" t="s">
        <v>203</v>
      </c>
      <c r="H50" s="80">
        <v>10</v>
      </c>
      <c r="I50" s="88">
        <v>8.7124820000000006E-2</v>
      </c>
      <c r="J50" s="88">
        <v>-4.4742987999999997E-2</v>
      </c>
      <c r="K50" s="88">
        <v>-0.21550763519999999</v>
      </c>
      <c r="L50" s="88">
        <v>0.1260216592</v>
      </c>
      <c r="M50" s="88" t="s">
        <v>16</v>
      </c>
      <c r="N50" s="88" t="s">
        <v>16</v>
      </c>
      <c r="O50" s="88" t="s">
        <v>16</v>
      </c>
      <c r="P50" s="82">
        <v>0.60756635199999998</v>
      </c>
      <c r="Q50" s="81" t="s">
        <v>16</v>
      </c>
      <c r="R50" s="80" t="s">
        <v>16</v>
      </c>
      <c r="S50" s="88" t="s">
        <v>16</v>
      </c>
      <c r="T50" s="88">
        <v>4.5916530000000002E-3</v>
      </c>
      <c r="U50" s="82">
        <v>5.6642569999999998E-3</v>
      </c>
      <c r="V50" s="88">
        <v>0.44102092900000001</v>
      </c>
      <c r="W50" s="83">
        <v>1.3841159999999999E-3</v>
      </c>
      <c r="X50" s="83">
        <v>7.2600000000000003E-5</v>
      </c>
      <c r="Y50" s="80" t="b">
        <v>1</v>
      </c>
      <c r="Z50" s="83">
        <v>5.6000000000000001E-21</v>
      </c>
      <c r="AA50" s="80"/>
    </row>
    <row r="51" spans="1:27" x14ac:dyDescent="0.15">
      <c r="A51" s="80"/>
      <c r="B51" s="80"/>
      <c r="C51" s="80"/>
      <c r="D51" s="80"/>
      <c r="E51" s="80"/>
      <c r="F51" s="80"/>
      <c r="G51" s="80" t="s">
        <v>223</v>
      </c>
      <c r="H51" s="80">
        <v>10</v>
      </c>
      <c r="I51" s="88">
        <v>9.3267798999999998E-2</v>
      </c>
      <c r="J51" s="88">
        <v>-3.7026996999999999E-2</v>
      </c>
      <c r="K51" s="88">
        <v>-0.21983188304000001</v>
      </c>
      <c r="L51" s="88">
        <v>0.14577788904</v>
      </c>
      <c r="M51" s="88" t="s">
        <v>16</v>
      </c>
      <c r="N51" s="88" t="s">
        <v>16</v>
      </c>
      <c r="O51" s="88" t="s">
        <v>16</v>
      </c>
      <c r="P51" s="82">
        <v>0.70061977200000003</v>
      </c>
      <c r="Q51" s="81" t="s">
        <v>16</v>
      </c>
      <c r="R51" s="80" t="s">
        <v>16</v>
      </c>
      <c r="S51" s="88" t="s">
        <v>16</v>
      </c>
      <c r="T51" s="88">
        <v>4.5916530000000002E-3</v>
      </c>
      <c r="U51" s="82">
        <v>5.6642569999999998E-3</v>
      </c>
      <c r="V51" s="88">
        <v>0.44102092900000001</v>
      </c>
      <c r="W51" s="83">
        <v>1.3841159999999999E-3</v>
      </c>
      <c r="X51" s="83">
        <v>7.2600000000000003E-5</v>
      </c>
      <c r="Y51" s="80" t="b">
        <v>1</v>
      </c>
      <c r="Z51" s="83">
        <v>5.6000000000000001E-21</v>
      </c>
      <c r="AA51" s="80"/>
    </row>
    <row r="52" spans="1:27" x14ac:dyDescent="0.15">
      <c r="A52" s="80" t="s">
        <v>389</v>
      </c>
      <c r="B52" s="80" t="s">
        <v>167</v>
      </c>
      <c r="C52" s="80" t="s">
        <v>397</v>
      </c>
      <c r="D52" s="80" t="s">
        <v>436</v>
      </c>
      <c r="E52" s="80" t="s">
        <v>340</v>
      </c>
      <c r="F52" s="80" t="s">
        <v>467</v>
      </c>
      <c r="G52" s="80" t="s">
        <v>200</v>
      </c>
      <c r="H52" s="80">
        <v>11</v>
      </c>
      <c r="I52" s="88">
        <v>6.5689666999999993E-2</v>
      </c>
      <c r="J52" s="88">
        <v>-5.9997575999999997E-2</v>
      </c>
      <c r="K52" s="88">
        <v>-0.18874932332</v>
      </c>
      <c r="L52" s="88">
        <v>6.8754171320000002E-2</v>
      </c>
      <c r="M52" s="88" t="s">
        <v>16</v>
      </c>
      <c r="N52" s="88" t="s">
        <v>16</v>
      </c>
      <c r="O52" s="88" t="s">
        <v>16</v>
      </c>
      <c r="P52" s="82">
        <v>0.36105914500000003</v>
      </c>
      <c r="Q52" s="81">
        <v>6.58566684</v>
      </c>
      <c r="R52" s="80">
        <v>10</v>
      </c>
      <c r="S52" s="88">
        <v>0.76389550399999995</v>
      </c>
      <c r="T52" s="88">
        <v>3.4460379999999998E-3</v>
      </c>
      <c r="U52" s="82">
        <v>5.964497E-3</v>
      </c>
      <c r="V52" s="88">
        <v>0.57759383600000003</v>
      </c>
      <c r="W52" s="83">
        <v>1.7676320000000001E-3</v>
      </c>
      <c r="X52" s="83">
        <v>5.1700000000000003E-5</v>
      </c>
      <c r="Y52" s="80" t="b">
        <v>1</v>
      </c>
      <c r="Z52" s="83">
        <v>1.7199999999999999E-28</v>
      </c>
      <c r="AA52" s="80" t="s">
        <v>519</v>
      </c>
    </row>
    <row r="53" spans="1:27" x14ac:dyDescent="0.15">
      <c r="A53" s="80"/>
      <c r="B53" s="80"/>
      <c r="C53" s="80"/>
      <c r="D53" s="80"/>
      <c r="E53" s="80"/>
      <c r="F53" s="80"/>
      <c r="G53" s="80" t="s">
        <v>201</v>
      </c>
      <c r="H53" s="80">
        <v>11</v>
      </c>
      <c r="I53" s="88">
        <v>0.19870964799999999</v>
      </c>
      <c r="J53" s="88">
        <v>4.835391E-2</v>
      </c>
      <c r="K53" s="88">
        <v>-0.34111700008000001</v>
      </c>
      <c r="L53" s="88">
        <v>0.43782482008000001</v>
      </c>
      <c r="M53" s="88" t="s">
        <v>16</v>
      </c>
      <c r="N53" s="88" t="s">
        <v>16</v>
      </c>
      <c r="O53" s="88" t="s">
        <v>16</v>
      </c>
      <c r="P53" s="82">
        <v>0.81319811799999997</v>
      </c>
      <c r="Q53" s="81">
        <v>6.2518620719999998</v>
      </c>
      <c r="R53" s="80">
        <v>9</v>
      </c>
      <c r="S53" s="88">
        <v>0.71447017400000001</v>
      </c>
      <c r="T53" s="88">
        <v>3.4460379999999998E-3</v>
      </c>
      <c r="U53" s="82">
        <v>5.964497E-3</v>
      </c>
      <c r="V53" s="88">
        <v>0.57759383600000003</v>
      </c>
      <c r="W53" s="83">
        <v>1.7676320000000001E-3</v>
      </c>
      <c r="X53" s="83">
        <v>5.1700000000000003E-5</v>
      </c>
      <c r="Y53" s="80" t="b">
        <v>1</v>
      </c>
      <c r="Z53" s="83">
        <v>1.7199999999999999E-28</v>
      </c>
      <c r="AA53" s="80"/>
    </row>
    <row r="54" spans="1:27" x14ac:dyDescent="0.15">
      <c r="A54" s="80"/>
      <c r="B54" s="80"/>
      <c r="C54" s="80"/>
      <c r="D54" s="80"/>
      <c r="E54" s="80"/>
      <c r="F54" s="80"/>
      <c r="G54" s="80" t="s">
        <v>216</v>
      </c>
      <c r="H54" s="80">
        <v>11</v>
      </c>
      <c r="I54" s="88">
        <v>0.12855097800000001</v>
      </c>
      <c r="J54" s="88">
        <v>5.5843960000000002E-3</v>
      </c>
      <c r="K54" s="88">
        <v>-0.24637552088</v>
      </c>
      <c r="L54" s="88">
        <v>0.25754431288000001</v>
      </c>
      <c r="M54" s="88" t="s">
        <v>16</v>
      </c>
      <c r="N54" s="88" t="s">
        <v>16</v>
      </c>
      <c r="O54" s="88" t="s">
        <v>16</v>
      </c>
      <c r="P54" s="82">
        <v>0.96620510100000001</v>
      </c>
      <c r="Q54" s="81" t="s">
        <v>16</v>
      </c>
      <c r="R54" s="80" t="s">
        <v>16</v>
      </c>
      <c r="S54" s="88" t="s">
        <v>16</v>
      </c>
      <c r="T54" s="88">
        <v>3.4460379999999998E-3</v>
      </c>
      <c r="U54" s="82">
        <v>5.964497E-3</v>
      </c>
      <c r="V54" s="88">
        <v>0.57759383600000003</v>
      </c>
      <c r="W54" s="83">
        <v>1.7676320000000001E-3</v>
      </c>
      <c r="X54" s="83">
        <v>5.1700000000000003E-5</v>
      </c>
      <c r="Y54" s="80" t="b">
        <v>1</v>
      </c>
      <c r="Z54" s="83">
        <v>1.7199999999999999E-28</v>
      </c>
      <c r="AA54" s="80"/>
    </row>
    <row r="55" spans="1:27" x14ac:dyDescent="0.15">
      <c r="A55" s="80"/>
      <c r="B55" s="80"/>
      <c r="C55" s="80"/>
      <c r="D55" s="80"/>
      <c r="E55" s="80"/>
      <c r="F55" s="80"/>
      <c r="G55" s="80" t="s">
        <v>203</v>
      </c>
      <c r="H55" s="80">
        <v>11</v>
      </c>
      <c r="I55" s="88">
        <v>8.6591699999999994E-2</v>
      </c>
      <c r="J55" s="88">
        <v>-4.3563731000000001E-2</v>
      </c>
      <c r="K55" s="88">
        <v>-0.21328346300000001</v>
      </c>
      <c r="L55" s="88">
        <v>0.12615600099999999</v>
      </c>
      <c r="M55" s="88" t="s">
        <v>16</v>
      </c>
      <c r="N55" s="88" t="s">
        <v>16</v>
      </c>
      <c r="O55" s="88" t="s">
        <v>16</v>
      </c>
      <c r="P55" s="82">
        <v>0.61489846100000001</v>
      </c>
      <c r="Q55" s="81" t="s">
        <v>16</v>
      </c>
      <c r="R55" s="80" t="s">
        <v>16</v>
      </c>
      <c r="S55" s="88" t="s">
        <v>16</v>
      </c>
      <c r="T55" s="88">
        <v>3.4460379999999998E-3</v>
      </c>
      <c r="U55" s="82">
        <v>5.964497E-3</v>
      </c>
      <c r="V55" s="88">
        <v>0.57759383600000003</v>
      </c>
      <c r="W55" s="83">
        <v>1.7676320000000001E-3</v>
      </c>
      <c r="X55" s="83">
        <v>5.1700000000000003E-5</v>
      </c>
      <c r="Y55" s="80" t="b">
        <v>1</v>
      </c>
      <c r="Z55" s="83">
        <v>1.7199999999999999E-28</v>
      </c>
      <c r="AA55" s="80"/>
    </row>
    <row r="56" spans="1:27" x14ac:dyDescent="0.15">
      <c r="A56" s="80"/>
      <c r="B56" s="80"/>
      <c r="C56" s="80"/>
      <c r="D56" s="80"/>
      <c r="E56" s="80"/>
      <c r="F56" s="80"/>
      <c r="G56" s="80" t="s">
        <v>223</v>
      </c>
      <c r="H56" s="80">
        <v>11</v>
      </c>
      <c r="I56" s="88">
        <v>0.12875294800000001</v>
      </c>
      <c r="J56" s="88">
        <v>-2.1481650000000001E-3</v>
      </c>
      <c r="K56" s="88">
        <v>-0.25450394308000002</v>
      </c>
      <c r="L56" s="88">
        <v>0.25020761308</v>
      </c>
      <c r="M56" s="88" t="s">
        <v>16</v>
      </c>
      <c r="N56" s="88" t="s">
        <v>16</v>
      </c>
      <c r="O56" s="88" t="s">
        <v>16</v>
      </c>
      <c r="P56" s="82">
        <v>0.987016589</v>
      </c>
      <c r="Q56" s="81" t="s">
        <v>16</v>
      </c>
      <c r="R56" s="80" t="s">
        <v>16</v>
      </c>
      <c r="S56" s="88" t="s">
        <v>16</v>
      </c>
      <c r="T56" s="88">
        <v>3.4460379999999998E-3</v>
      </c>
      <c r="U56" s="82">
        <v>5.964497E-3</v>
      </c>
      <c r="V56" s="88">
        <v>0.57759383600000003</v>
      </c>
      <c r="W56" s="83">
        <v>1.7676320000000001E-3</v>
      </c>
      <c r="X56" s="83">
        <v>5.1700000000000003E-5</v>
      </c>
      <c r="Y56" s="80" t="b">
        <v>1</v>
      </c>
      <c r="Z56" s="83">
        <v>1.7199999999999999E-28</v>
      </c>
      <c r="AA56" s="80"/>
    </row>
    <row r="57" spans="1:27" x14ac:dyDescent="0.15">
      <c r="A57" s="80" t="s">
        <v>389</v>
      </c>
      <c r="B57" s="80" t="s">
        <v>167</v>
      </c>
      <c r="C57" s="80" t="s">
        <v>397</v>
      </c>
      <c r="D57" s="80" t="s">
        <v>434</v>
      </c>
      <c r="E57" s="80" t="s">
        <v>33</v>
      </c>
      <c r="F57" s="80" t="s">
        <v>467</v>
      </c>
      <c r="G57" s="80" t="s">
        <v>200</v>
      </c>
      <c r="H57" s="80">
        <v>3</v>
      </c>
      <c r="I57" s="88">
        <v>0.209844319</v>
      </c>
      <c r="J57" s="88">
        <v>0.211200103</v>
      </c>
      <c r="K57" s="88">
        <v>-0.20009476224</v>
      </c>
      <c r="L57" s="88">
        <v>0.62249496823999995</v>
      </c>
      <c r="M57" s="88" t="s">
        <v>16</v>
      </c>
      <c r="N57" s="88" t="s">
        <v>16</v>
      </c>
      <c r="O57" s="88" t="s">
        <v>16</v>
      </c>
      <c r="P57" s="82">
        <v>0.31419390800000002</v>
      </c>
      <c r="Q57" s="81">
        <v>1.217016699</v>
      </c>
      <c r="R57" s="80">
        <v>2</v>
      </c>
      <c r="S57" s="88">
        <v>0.54416196299999997</v>
      </c>
      <c r="T57" s="88">
        <v>1.465121E-2</v>
      </c>
      <c r="U57" s="82">
        <v>1.3923829E-2</v>
      </c>
      <c r="V57" s="88">
        <v>0.48379826599999998</v>
      </c>
      <c r="W57" s="83">
        <v>2.82818E-4</v>
      </c>
      <c r="X57" s="83">
        <v>1.5500000000000001E-5</v>
      </c>
      <c r="Y57" s="80" t="b">
        <v>1</v>
      </c>
      <c r="Z57" s="83">
        <v>4.1900000000000002E-5</v>
      </c>
      <c r="AA57" s="80" t="s">
        <v>455</v>
      </c>
    </row>
    <row r="58" spans="1:27" x14ac:dyDescent="0.15">
      <c r="A58" s="80"/>
      <c r="B58" s="80"/>
      <c r="C58" s="80"/>
      <c r="D58" s="80"/>
      <c r="E58" s="80"/>
      <c r="F58" s="80"/>
      <c r="G58" s="80" t="s">
        <v>201</v>
      </c>
      <c r="H58" s="80">
        <v>3</v>
      </c>
      <c r="I58" s="88">
        <v>0.77516310099999997</v>
      </c>
      <c r="J58" s="88">
        <v>0.99640187700000005</v>
      </c>
      <c r="K58" s="88">
        <v>-0.52291780095999996</v>
      </c>
      <c r="L58" s="88">
        <v>2.5157215549599998</v>
      </c>
      <c r="M58" s="88" t="s">
        <v>16</v>
      </c>
      <c r="N58" s="88" t="s">
        <v>16</v>
      </c>
      <c r="O58" s="88" t="s">
        <v>16</v>
      </c>
      <c r="P58" s="82">
        <v>0.42090634100000002</v>
      </c>
      <c r="Q58" s="81">
        <v>0.10980765000000001</v>
      </c>
      <c r="R58" s="80">
        <v>1</v>
      </c>
      <c r="S58" s="88">
        <v>0.74036322899999996</v>
      </c>
      <c r="T58" s="88">
        <v>1.465121E-2</v>
      </c>
      <c r="U58" s="82">
        <v>1.3923829E-2</v>
      </c>
      <c r="V58" s="88">
        <v>0.48379826599999998</v>
      </c>
      <c r="W58" s="83">
        <v>2.82818E-4</v>
      </c>
      <c r="X58" s="83">
        <v>1.5500000000000001E-5</v>
      </c>
      <c r="Y58" s="80" t="b">
        <v>1</v>
      </c>
      <c r="Z58" s="83">
        <v>4.1900000000000002E-5</v>
      </c>
      <c r="AA58" s="80"/>
    </row>
    <row r="59" spans="1:27" x14ac:dyDescent="0.15">
      <c r="A59" s="80"/>
      <c r="B59" s="80"/>
      <c r="C59" s="80"/>
      <c r="D59" s="80"/>
      <c r="E59" s="80"/>
      <c r="F59" s="80"/>
      <c r="G59" s="80" t="s">
        <v>216</v>
      </c>
      <c r="H59" s="80">
        <v>3</v>
      </c>
      <c r="I59" s="88">
        <v>0.31031410500000001</v>
      </c>
      <c r="J59" s="88">
        <v>4.6044030999999999E-2</v>
      </c>
      <c r="K59" s="88">
        <v>-0.5621716148</v>
      </c>
      <c r="L59" s="88">
        <v>0.65425967679999997</v>
      </c>
      <c r="M59" s="88" t="s">
        <v>16</v>
      </c>
      <c r="N59" s="88" t="s">
        <v>16</v>
      </c>
      <c r="O59" s="88" t="s">
        <v>16</v>
      </c>
      <c r="P59" s="82">
        <v>0.89565311199999997</v>
      </c>
      <c r="Q59" s="81" t="s">
        <v>16</v>
      </c>
      <c r="R59" s="80" t="s">
        <v>16</v>
      </c>
      <c r="S59" s="88" t="s">
        <v>16</v>
      </c>
      <c r="T59" s="88">
        <v>1.465121E-2</v>
      </c>
      <c r="U59" s="82">
        <v>1.3923829E-2</v>
      </c>
      <c r="V59" s="88">
        <v>0.48379826599999998</v>
      </c>
      <c r="W59" s="83">
        <v>2.82818E-4</v>
      </c>
      <c r="X59" s="83">
        <v>1.5500000000000001E-5</v>
      </c>
      <c r="Y59" s="80" t="b">
        <v>1</v>
      </c>
      <c r="Z59" s="83">
        <v>4.1900000000000002E-5</v>
      </c>
      <c r="AA59" s="80"/>
    </row>
    <row r="60" spans="1:27" x14ac:dyDescent="0.15">
      <c r="A60" s="80"/>
      <c r="B60" s="80"/>
      <c r="C60" s="80"/>
      <c r="D60" s="80"/>
      <c r="E60" s="80"/>
      <c r="F60" s="80"/>
      <c r="G60" s="80" t="s">
        <v>203</v>
      </c>
      <c r="H60" s="80">
        <v>3</v>
      </c>
      <c r="I60" s="88">
        <v>0.25317018099999999</v>
      </c>
      <c r="J60" s="88">
        <v>8.5141908000000002E-2</v>
      </c>
      <c r="K60" s="88">
        <v>-0.41107164676000002</v>
      </c>
      <c r="L60" s="88">
        <v>0.58135546276000005</v>
      </c>
      <c r="M60" s="88" t="s">
        <v>16</v>
      </c>
      <c r="N60" s="88" t="s">
        <v>16</v>
      </c>
      <c r="O60" s="88" t="s">
        <v>16</v>
      </c>
      <c r="P60" s="82">
        <v>0.73664233700000004</v>
      </c>
      <c r="Q60" s="81" t="s">
        <v>16</v>
      </c>
      <c r="R60" s="80" t="s">
        <v>16</v>
      </c>
      <c r="S60" s="88" t="s">
        <v>16</v>
      </c>
      <c r="T60" s="88">
        <v>1.465121E-2</v>
      </c>
      <c r="U60" s="82">
        <v>1.3923829E-2</v>
      </c>
      <c r="V60" s="88">
        <v>0.48379826599999998</v>
      </c>
      <c r="W60" s="83">
        <v>2.82818E-4</v>
      </c>
      <c r="X60" s="83">
        <v>1.5500000000000001E-5</v>
      </c>
      <c r="Y60" s="80" t="b">
        <v>1</v>
      </c>
      <c r="Z60" s="83">
        <v>4.1900000000000002E-5</v>
      </c>
      <c r="AA60" s="80"/>
    </row>
    <row r="61" spans="1:27" x14ac:dyDescent="0.15">
      <c r="A61" s="80"/>
      <c r="B61" s="80"/>
      <c r="C61" s="80"/>
      <c r="D61" s="80"/>
      <c r="E61" s="80"/>
      <c r="F61" s="80"/>
      <c r="G61" s="80" t="s">
        <v>223</v>
      </c>
      <c r="H61" s="80">
        <v>3</v>
      </c>
      <c r="I61" s="88">
        <v>0.31765148799999998</v>
      </c>
      <c r="J61" s="88">
        <v>4.8056056E-2</v>
      </c>
      <c r="K61" s="88">
        <v>-0.57454086047999997</v>
      </c>
      <c r="L61" s="88">
        <v>0.67065297248</v>
      </c>
      <c r="M61" s="88" t="s">
        <v>16</v>
      </c>
      <c r="N61" s="88" t="s">
        <v>16</v>
      </c>
      <c r="O61" s="88" t="s">
        <v>16</v>
      </c>
      <c r="P61" s="82">
        <v>0.89363190400000003</v>
      </c>
      <c r="Q61" s="81" t="s">
        <v>16</v>
      </c>
      <c r="R61" s="80" t="s">
        <v>16</v>
      </c>
      <c r="S61" s="88" t="s">
        <v>16</v>
      </c>
      <c r="T61" s="88">
        <v>1.465121E-2</v>
      </c>
      <c r="U61" s="82">
        <v>1.3923829E-2</v>
      </c>
      <c r="V61" s="88">
        <v>0.48379826599999998</v>
      </c>
      <c r="W61" s="83">
        <v>2.82818E-4</v>
      </c>
      <c r="X61" s="83">
        <v>1.5500000000000001E-5</v>
      </c>
      <c r="Y61" s="80" t="b">
        <v>1</v>
      </c>
      <c r="Z61" s="83">
        <v>4.1900000000000002E-5</v>
      </c>
      <c r="AA61" s="80"/>
    </row>
    <row r="62" spans="1:27" x14ac:dyDescent="0.15">
      <c r="A62" s="80" t="s">
        <v>389</v>
      </c>
      <c r="B62" s="80" t="s">
        <v>146</v>
      </c>
      <c r="C62" s="80" t="s">
        <v>392</v>
      </c>
      <c r="D62" s="80" t="s">
        <v>390</v>
      </c>
      <c r="E62" s="80" t="s">
        <v>391</v>
      </c>
      <c r="F62" s="80" t="s">
        <v>468</v>
      </c>
      <c r="G62" s="80" t="s">
        <v>200</v>
      </c>
      <c r="H62" s="80">
        <v>4</v>
      </c>
      <c r="I62" s="88">
        <v>0.21469692000000001</v>
      </c>
      <c r="J62" s="88">
        <v>0.15194595499999999</v>
      </c>
      <c r="K62" s="88">
        <v>-0.2688600082</v>
      </c>
      <c r="L62" s="88">
        <v>0.57275191820000004</v>
      </c>
      <c r="M62" s="88" t="s">
        <v>16</v>
      </c>
      <c r="N62" s="88" t="s">
        <v>16</v>
      </c>
      <c r="O62" s="88" t="s">
        <v>16</v>
      </c>
      <c r="P62" s="82">
        <v>0.47911727199999998</v>
      </c>
      <c r="Q62" s="81">
        <v>3.3176952320000002</v>
      </c>
      <c r="R62" s="80">
        <v>3</v>
      </c>
      <c r="S62" s="88">
        <v>0.34518738199999999</v>
      </c>
      <c r="T62" s="88">
        <v>1.416755E-3</v>
      </c>
      <c r="U62" s="82">
        <v>1.2126609E-2</v>
      </c>
      <c r="V62" s="88">
        <v>0.91766895900000001</v>
      </c>
      <c r="W62" s="83">
        <v>5.2321900000000001E-4</v>
      </c>
      <c r="X62" s="83">
        <v>2.09E-5</v>
      </c>
      <c r="Y62" s="80" t="b">
        <v>1</v>
      </c>
      <c r="Z62" s="83">
        <v>3.6E-12</v>
      </c>
      <c r="AA62" s="80" t="s">
        <v>451</v>
      </c>
    </row>
    <row r="63" spans="1:27" x14ac:dyDescent="0.15">
      <c r="A63" s="80"/>
      <c r="B63" s="80"/>
      <c r="C63" s="80"/>
      <c r="D63" s="80"/>
      <c r="E63" s="80"/>
      <c r="F63" s="80"/>
      <c r="G63" s="80" t="s">
        <v>201</v>
      </c>
      <c r="H63" s="80">
        <v>4</v>
      </c>
      <c r="I63" s="88">
        <v>0.56507859400000005</v>
      </c>
      <c r="J63" s="88">
        <v>0.210435873</v>
      </c>
      <c r="K63" s="88">
        <v>-0.89711817124000004</v>
      </c>
      <c r="L63" s="88">
        <v>1.31798991724</v>
      </c>
      <c r="M63" s="88">
        <v>1.23421590412113</v>
      </c>
      <c r="N63" s="88">
        <v>0.40774301376962402</v>
      </c>
      <c r="O63" s="88">
        <v>3.7359043479435399</v>
      </c>
      <c r="P63" s="82">
        <v>0.74535347299999999</v>
      </c>
      <c r="Q63" s="81">
        <v>3.295206565</v>
      </c>
      <c r="R63" s="80">
        <v>2</v>
      </c>
      <c r="S63" s="88">
        <v>0.19251075000000001</v>
      </c>
      <c r="T63" s="88">
        <v>1.416755E-3</v>
      </c>
      <c r="U63" s="82">
        <v>1.2126609E-2</v>
      </c>
      <c r="V63" s="88">
        <v>0.91766895900000001</v>
      </c>
      <c r="W63" s="83">
        <v>5.2321900000000001E-4</v>
      </c>
      <c r="X63" s="83">
        <v>2.09E-5</v>
      </c>
      <c r="Y63" s="80" t="b">
        <v>1</v>
      </c>
      <c r="Z63" s="83">
        <v>3.6E-12</v>
      </c>
      <c r="AA63" s="80"/>
    </row>
    <row r="64" spans="1:27" x14ac:dyDescent="0.15">
      <c r="A64" s="80"/>
      <c r="B64" s="80"/>
      <c r="C64" s="80"/>
      <c r="D64" s="80"/>
      <c r="E64" s="80"/>
      <c r="F64" s="80"/>
      <c r="G64" s="80" t="s">
        <v>216</v>
      </c>
      <c r="H64" s="80">
        <v>4</v>
      </c>
      <c r="I64" s="88">
        <v>0.47058887500000002</v>
      </c>
      <c r="J64" s="88">
        <v>-0.43823788400000002</v>
      </c>
      <c r="K64" s="88">
        <v>-1.3605920789999999</v>
      </c>
      <c r="L64" s="88">
        <v>0.48411631100000002</v>
      </c>
      <c r="M64" s="88">
        <v>0.64517228843642305</v>
      </c>
      <c r="N64" s="88">
        <v>0.25650885847570598</v>
      </c>
      <c r="O64" s="88">
        <v>1.6227403772322899</v>
      </c>
      <c r="P64" s="82">
        <v>0.42041603700000002</v>
      </c>
      <c r="Q64" s="81" t="s">
        <v>16</v>
      </c>
      <c r="R64" s="80" t="s">
        <v>16</v>
      </c>
      <c r="S64" s="88" t="s">
        <v>16</v>
      </c>
      <c r="T64" s="88">
        <v>1.416755E-3</v>
      </c>
      <c r="U64" s="82">
        <v>1.2126609E-2</v>
      </c>
      <c r="V64" s="88">
        <v>0.91766895900000001</v>
      </c>
      <c r="W64" s="83">
        <v>5.2321900000000001E-4</v>
      </c>
      <c r="X64" s="83">
        <v>2.09E-5</v>
      </c>
      <c r="Y64" s="80" t="b">
        <v>1</v>
      </c>
      <c r="Z64" s="83">
        <v>3.6E-12</v>
      </c>
      <c r="AA64" s="80"/>
    </row>
    <row r="65" spans="1:27" x14ac:dyDescent="0.15">
      <c r="A65" s="80"/>
      <c r="B65" s="80"/>
      <c r="C65" s="80"/>
      <c r="D65" s="80"/>
      <c r="E65" s="80"/>
      <c r="F65" s="80"/>
      <c r="G65" s="80" t="s">
        <v>203</v>
      </c>
      <c r="H65" s="80">
        <v>4</v>
      </c>
      <c r="I65" s="88">
        <v>0.23229633099999999</v>
      </c>
      <c r="J65" s="88">
        <v>0.190924231</v>
      </c>
      <c r="K65" s="88">
        <v>-0.26437657776000001</v>
      </c>
      <c r="L65" s="88">
        <v>0.64622503976000001</v>
      </c>
      <c r="M65" s="88">
        <v>1.21036774025358</v>
      </c>
      <c r="N65" s="88">
        <v>0.76768439234804298</v>
      </c>
      <c r="O65" s="88">
        <v>1.90832336992774</v>
      </c>
      <c r="P65" s="82">
        <v>0.41113411599999999</v>
      </c>
      <c r="Q65" s="81" t="s">
        <v>16</v>
      </c>
      <c r="R65" s="80" t="s">
        <v>16</v>
      </c>
      <c r="S65" s="88" t="s">
        <v>16</v>
      </c>
      <c r="T65" s="88">
        <v>1.416755E-3</v>
      </c>
      <c r="U65" s="82">
        <v>1.2126609E-2</v>
      </c>
      <c r="V65" s="88">
        <v>0.91766895900000001</v>
      </c>
      <c r="W65" s="83">
        <v>5.2321900000000001E-4</v>
      </c>
      <c r="X65" s="83">
        <v>2.09E-5</v>
      </c>
      <c r="Y65" s="80" t="b">
        <v>1</v>
      </c>
      <c r="Z65" s="83">
        <v>3.6E-12</v>
      </c>
      <c r="AA65" s="80"/>
    </row>
    <row r="66" spans="1:27" x14ac:dyDescent="0.15">
      <c r="A66" s="80"/>
      <c r="B66" s="80"/>
      <c r="C66" s="80"/>
      <c r="D66" s="80"/>
      <c r="E66" s="80"/>
      <c r="F66" s="80"/>
      <c r="G66" s="80" t="s">
        <v>223</v>
      </c>
      <c r="H66" s="80">
        <v>4</v>
      </c>
      <c r="I66" s="88">
        <v>0.237433599</v>
      </c>
      <c r="J66" s="88">
        <v>0.30858418999999998</v>
      </c>
      <c r="K66" s="88">
        <v>-0.15678566403999999</v>
      </c>
      <c r="L66" s="88">
        <v>0.77395404404000001</v>
      </c>
      <c r="M66" s="88">
        <v>1.36149612908172</v>
      </c>
      <c r="N66" s="88">
        <v>0.85488727226656103</v>
      </c>
      <c r="O66" s="88">
        <v>2.16832297033723</v>
      </c>
      <c r="P66" s="82">
        <v>0.28456822300000001</v>
      </c>
      <c r="Q66" s="81" t="s">
        <v>16</v>
      </c>
      <c r="R66" s="80" t="s">
        <v>16</v>
      </c>
      <c r="S66" s="88" t="s">
        <v>16</v>
      </c>
      <c r="T66" s="88">
        <v>1.416755E-3</v>
      </c>
      <c r="U66" s="82">
        <v>1.2126609E-2</v>
      </c>
      <c r="V66" s="88">
        <v>0.91766895900000001</v>
      </c>
      <c r="W66" s="83">
        <v>5.2321900000000001E-4</v>
      </c>
      <c r="X66" s="83">
        <v>2.09E-5</v>
      </c>
      <c r="Y66" s="80" t="b">
        <v>1</v>
      </c>
      <c r="Z66" s="83">
        <v>3.6E-12</v>
      </c>
      <c r="AA66" s="80"/>
    </row>
    <row r="67" spans="1:27" x14ac:dyDescent="0.15">
      <c r="A67" s="80" t="s">
        <v>389</v>
      </c>
      <c r="B67" s="80" t="s">
        <v>146</v>
      </c>
      <c r="C67" s="80" t="s">
        <v>392</v>
      </c>
      <c r="D67" s="80" t="s">
        <v>394</v>
      </c>
      <c r="E67" s="80" t="s">
        <v>340</v>
      </c>
      <c r="F67" s="80" t="s">
        <v>468</v>
      </c>
      <c r="G67" s="80" t="s">
        <v>200</v>
      </c>
      <c r="H67" s="80">
        <v>8</v>
      </c>
      <c r="I67" s="88">
        <v>8.7726741999999996E-2</v>
      </c>
      <c r="J67" s="88">
        <v>0.137001766</v>
      </c>
      <c r="K67" s="88">
        <v>-3.4942648319999998E-2</v>
      </c>
      <c r="L67" s="88">
        <v>0.30894618031999999</v>
      </c>
      <c r="M67" s="88">
        <v>1.1468301738207001</v>
      </c>
      <c r="N67" s="88">
        <v>0.96566079693847795</v>
      </c>
      <c r="O67" s="88">
        <v>1.36198906671511</v>
      </c>
      <c r="P67" s="82">
        <v>0.118361601</v>
      </c>
      <c r="Q67" s="81">
        <v>3.713410407</v>
      </c>
      <c r="R67" s="80">
        <v>7</v>
      </c>
      <c r="S67" s="88">
        <v>0.81213158100000005</v>
      </c>
      <c r="T67" s="88">
        <v>1.3213680000000001E-3</v>
      </c>
      <c r="U67" s="82">
        <v>6.1514020000000003E-3</v>
      </c>
      <c r="V67" s="88">
        <v>0.83703227199999997</v>
      </c>
      <c r="W67" s="83">
        <v>1.7139200000000001E-3</v>
      </c>
      <c r="X67" s="83">
        <v>3.3500000000000001E-5</v>
      </c>
      <c r="Y67" s="80" t="b">
        <v>1</v>
      </c>
      <c r="Z67" s="83">
        <v>2.4500000000000001E-37</v>
      </c>
      <c r="AA67" s="80" t="s">
        <v>516</v>
      </c>
    </row>
    <row r="68" spans="1:27" x14ac:dyDescent="0.15">
      <c r="A68" s="80"/>
      <c r="B68" s="80"/>
      <c r="C68" s="80"/>
      <c r="D68" s="80"/>
      <c r="E68" s="80"/>
      <c r="F68" s="80"/>
      <c r="G68" s="80" t="s">
        <v>201</v>
      </c>
      <c r="H68" s="80">
        <v>8</v>
      </c>
      <c r="I68" s="88">
        <v>0.15417615200000001</v>
      </c>
      <c r="J68" s="88">
        <v>0.164236038</v>
      </c>
      <c r="K68" s="88">
        <v>-0.13794921992</v>
      </c>
      <c r="L68" s="88">
        <v>0.46642129591999998</v>
      </c>
      <c r="M68" s="88">
        <v>1.1784924512672901</v>
      </c>
      <c r="N68" s="88">
        <v>0.87114292733018694</v>
      </c>
      <c r="O68" s="88">
        <v>1.59427852092011</v>
      </c>
      <c r="P68" s="82">
        <v>0.32774144599999999</v>
      </c>
      <c r="Q68" s="81">
        <v>3.6672680949999998</v>
      </c>
      <c r="R68" s="80">
        <v>6</v>
      </c>
      <c r="S68" s="88">
        <v>0.72159861000000003</v>
      </c>
      <c r="T68" s="88">
        <v>1.3213680000000001E-3</v>
      </c>
      <c r="U68" s="82">
        <v>6.1514020000000003E-3</v>
      </c>
      <c r="V68" s="88">
        <v>0.83703227199999997</v>
      </c>
      <c r="W68" s="83">
        <v>1.7139200000000001E-3</v>
      </c>
      <c r="X68" s="83">
        <v>3.3500000000000001E-5</v>
      </c>
      <c r="Y68" s="80" t="b">
        <v>1</v>
      </c>
      <c r="Z68" s="83">
        <v>2.4500000000000001E-37</v>
      </c>
      <c r="AA68" s="80"/>
    </row>
    <row r="69" spans="1:27" x14ac:dyDescent="0.15">
      <c r="A69" s="80"/>
      <c r="B69" s="80"/>
      <c r="C69" s="80"/>
      <c r="D69" s="80"/>
      <c r="E69" s="80"/>
      <c r="F69" s="80"/>
      <c r="G69" s="80" t="s">
        <v>216</v>
      </c>
      <c r="H69" s="80">
        <v>8</v>
      </c>
      <c r="I69" s="88">
        <v>0.16889136399999999</v>
      </c>
      <c r="J69" s="88">
        <v>7.4026575999999997E-2</v>
      </c>
      <c r="K69" s="88">
        <v>-0.25700049743999998</v>
      </c>
      <c r="L69" s="88">
        <v>0.40505364944</v>
      </c>
      <c r="M69" s="88">
        <v>1.0768354230941499</v>
      </c>
      <c r="N69" s="88">
        <v>0.77336782906126</v>
      </c>
      <c r="O69" s="88">
        <v>1.4993829389540201</v>
      </c>
      <c r="P69" s="82">
        <v>0.67437037</v>
      </c>
      <c r="Q69" s="81" t="s">
        <v>16</v>
      </c>
      <c r="R69" s="80" t="s">
        <v>16</v>
      </c>
      <c r="S69" s="88" t="s">
        <v>16</v>
      </c>
      <c r="T69" s="88">
        <v>1.3213680000000001E-3</v>
      </c>
      <c r="U69" s="82">
        <v>6.1514020000000003E-3</v>
      </c>
      <c r="V69" s="88">
        <v>0.83703227199999997</v>
      </c>
      <c r="W69" s="83">
        <v>1.7139200000000001E-3</v>
      </c>
      <c r="X69" s="83">
        <v>3.3500000000000001E-5</v>
      </c>
      <c r="Y69" s="80" t="b">
        <v>1</v>
      </c>
      <c r="Z69" s="83">
        <v>2.4500000000000001E-37</v>
      </c>
      <c r="AA69" s="80"/>
    </row>
    <row r="70" spans="1:27" x14ac:dyDescent="0.15">
      <c r="A70" s="80"/>
      <c r="B70" s="80"/>
      <c r="C70" s="80"/>
      <c r="D70" s="80"/>
      <c r="E70" s="80"/>
      <c r="F70" s="80"/>
      <c r="G70" s="80" t="s">
        <v>203</v>
      </c>
      <c r="H70" s="80">
        <v>8</v>
      </c>
      <c r="I70" s="88">
        <v>0.103941652</v>
      </c>
      <c r="J70" s="88">
        <v>0.134139957</v>
      </c>
      <c r="K70" s="88">
        <v>-6.9585680920000004E-2</v>
      </c>
      <c r="L70" s="88">
        <v>0.33786559492000001</v>
      </c>
      <c r="M70" s="88">
        <v>1.1435528566724</v>
      </c>
      <c r="N70" s="88">
        <v>0.93278020849416399</v>
      </c>
      <c r="O70" s="88">
        <v>1.40195206126286</v>
      </c>
      <c r="P70" s="82">
        <v>0.196866245</v>
      </c>
      <c r="Q70" s="81" t="s">
        <v>16</v>
      </c>
      <c r="R70" s="80" t="s">
        <v>16</v>
      </c>
      <c r="S70" s="88" t="s">
        <v>16</v>
      </c>
      <c r="T70" s="88">
        <v>1.3213680000000001E-3</v>
      </c>
      <c r="U70" s="82">
        <v>6.1514020000000003E-3</v>
      </c>
      <c r="V70" s="88">
        <v>0.83703227199999997</v>
      </c>
      <c r="W70" s="83">
        <v>1.7139200000000001E-3</v>
      </c>
      <c r="X70" s="83">
        <v>3.3500000000000001E-5</v>
      </c>
      <c r="Y70" s="80" t="b">
        <v>1</v>
      </c>
      <c r="Z70" s="83">
        <v>2.4500000000000001E-37</v>
      </c>
      <c r="AA70" s="80"/>
    </row>
    <row r="71" spans="1:27" x14ac:dyDescent="0.15">
      <c r="A71" s="80"/>
      <c r="B71" s="80"/>
      <c r="C71" s="80"/>
      <c r="D71" s="80"/>
      <c r="E71" s="80"/>
      <c r="F71" s="80"/>
      <c r="G71" s="80" t="s">
        <v>223</v>
      </c>
      <c r="H71" s="80">
        <v>8</v>
      </c>
      <c r="I71" s="88">
        <v>0.112297099</v>
      </c>
      <c r="J71" s="88">
        <v>0.134803915</v>
      </c>
      <c r="K71" s="88">
        <v>-8.529839904E-2</v>
      </c>
      <c r="L71" s="88">
        <v>0.35490622904000002</v>
      </c>
      <c r="M71" s="88">
        <v>1.1443123798578501</v>
      </c>
      <c r="N71" s="88">
        <v>0.91823824210657601</v>
      </c>
      <c r="O71" s="88">
        <v>1.4260469262224</v>
      </c>
      <c r="P71" s="82">
        <v>0.26901820199999998</v>
      </c>
      <c r="Q71" s="81" t="s">
        <v>16</v>
      </c>
      <c r="R71" s="80" t="s">
        <v>16</v>
      </c>
      <c r="S71" s="88" t="s">
        <v>16</v>
      </c>
      <c r="T71" s="88">
        <v>1.3213680000000001E-3</v>
      </c>
      <c r="U71" s="82">
        <v>6.1514020000000003E-3</v>
      </c>
      <c r="V71" s="88">
        <v>0.83703227199999997</v>
      </c>
      <c r="W71" s="83">
        <v>1.7139200000000001E-3</v>
      </c>
      <c r="X71" s="83">
        <v>3.3500000000000001E-5</v>
      </c>
      <c r="Y71" s="80" t="b">
        <v>1</v>
      </c>
      <c r="Z71" s="83">
        <v>2.4500000000000001E-37</v>
      </c>
      <c r="AA71" s="80"/>
    </row>
    <row r="72" spans="1:27" x14ac:dyDescent="0.15">
      <c r="A72" s="80" t="s">
        <v>389</v>
      </c>
      <c r="B72" s="80" t="s">
        <v>146</v>
      </c>
      <c r="C72" s="80" t="s">
        <v>397</v>
      </c>
      <c r="D72" s="80" t="s">
        <v>399</v>
      </c>
      <c r="E72" s="80" t="s">
        <v>340</v>
      </c>
      <c r="F72" s="80" t="s">
        <v>468</v>
      </c>
      <c r="G72" s="80" t="s">
        <v>200</v>
      </c>
      <c r="H72" s="80">
        <v>5</v>
      </c>
      <c r="I72" s="88">
        <v>0.15301108399999999</v>
      </c>
      <c r="J72" s="88">
        <v>-0.41853159699999998</v>
      </c>
      <c r="K72" s="88">
        <v>-0.71843332163999996</v>
      </c>
      <c r="L72" s="88">
        <v>-0.11862987236</v>
      </c>
      <c r="M72" s="88">
        <v>0.65801233804785997</v>
      </c>
      <c r="N72" s="88">
        <v>0.48751543786024798</v>
      </c>
      <c r="O72" s="88">
        <v>0.88813646378790301</v>
      </c>
      <c r="P72" s="82">
        <v>6.2322979999999998E-3</v>
      </c>
      <c r="Q72" s="81">
        <v>6.9058127120000004</v>
      </c>
      <c r="R72" s="80">
        <v>4</v>
      </c>
      <c r="S72" s="88">
        <v>0.140950099</v>
      </c>
      <c r="T72" s="88">
        <v>-2.487402E-2</v>
      </c>
      <c r="U72" s="82">
        <v>1.1328871000000001E-2</v>
      </c>
      <c r="V72" s="88">
        <v>0.11564337700000001</v>
      </c>
      <c r="W72" s="83">
        <v>1.12805E-3</v>
      </c>
      <c r="X72" s="83">
        <v>1.0820899999999999E-4</v>
      </c>
      <c r="Y72" s="80" t="b">
        <v>1</v>
      </c>
      <c r="Z72" s="83">
        <v>1.2699999999999999E-15</v>
      </c>
      <c r="AA72" s="80" t="s">
        <v>517</v>
      </c>
    </row>
    <row r="73" spans="1:27" x14ac:dyDescent="0.15">
      <c r="A73" s="80"/>
      <c r="B73" s="80"/>
      <c r="C73" s="80"/>
      <c r="D73" s="80"/>
      <c r="E73" s="80"/>
      <c r="F73" s="80"/>
      <c r="G73" s="80" t="s">
        <v>201</v>
      </c>
      <c r="H73" s="80">
        <v>5</v>
      </c>
      <c r="I73" s="88">
        <v>0.40038697899999998</v>
      </c>
      <c r="J73" s="88">
        <v>-1.2596295129999999</v>
      </c>
      <c r="K73" s="88">
        <v>-2.0443879918399999</v>
      </c>
      <c r="L73" s="88">
        <v>-0.47487103415999998</v>
      </c>
      <c r="M73" s="88">
        <v>0.28375913609875397</v>
      </c>
      <c r="N73" s="88">
        <v>0.12945939594425601</v>
      </c>
      <c r="O73" s="88">
        <v>0.62196526356558701</v>
      </c>
      <c r="P73" s="82">
        <v>5.1422976000000002E-2</v>
      </c>
      <c r="Q73" s="81">
        <v>2.0850174570000002</v>
      </c>
      <c r="R73" s="80">
        <v>3</v>
      </c>
      <c r="S73" s="88">
        <v>0.55494977599999995</v>
      </c>
      <c r="T73" s="88">
        <v>-2.487402E-2</v>
      </c>
      <c r="U73" s="82">
        <v>1.1328871000000001E-2</v>
      </c>
      <c r="V73" s="88">
        <v>0.11564337700000001</v>
      </c>
      <c r="W73" s="83">
        <v>1.12805E-3</v>
      </c>
      <c r="X73" s="83">
        <v>1.0820899999999999E-4</v>
      </c>
      <c r="Y73" s="80" t="b">
        <v>1</v>
      </c>
      <c r="Z73" s="83">
        <v>1.2699999999999999E-15</v>
      </c>
      <c r="AA73" s="80"/>
    </row>
    <row r="74" spans="1:27" x14ac:dyDescent="0.15">
      <c r="A74" s="80"/>
      <c r="B74" s="80"/>
      <c r="C74" s="80"/>
      <c r="D74" s="80"/>
      <c r="E74" s="80"/>
      <c r="F74" s="80"/>
      <c r="G74" s="80" t="s">
        <v>216</v>
      </c>
      <c r="H74" s="80">
        <v>5</v>
      </c>
      <c r="I74" s="88">
        <v>0.23277863300000001</v>
      </c>
      <c r="J74" s="88">
        <v>-7.3036346000000002E-2</v>
      </c>
      <c r="K74" s="88">
        <v>-0.52928246668000001</v>
      </c>
      <c r="L74" s="88">
        <v>0.38320977468</v>
      </c>
      <c r="M74" s="88">
        <v>0.92956704336803297</v>
      </c>
      <c r="N74" s="88">
        <v>0.58902746491549496</v>
      </c>
      <c r="O74" s="88">
        <v>1.46698573425596</v>
      </c>
      <c r="P74" s="82">
        <v>0.769385608</v>
      </c>
      <c r="Q74" s="81" t="s">
        <v>16</v>
      </c>
      <c r="R74" s="80" t="s">
        <v>16</v>
      </c>
      <c r="S74" s="88" t="s">
        <v>16</v>
      </c>
      <c r="T74" s="88">
        <v>-2.487402E-2</v>
      </c>
      <c r="U74" s="82">
        <v>1.1328871000000001E-2</v>
      </c>
      <c r="V74" s="88">
        <v>0.11564337700000001</v>
      </c>
      <c r="W74" s="83">
        <v>1.12805E-3</v>
      </c>
      <c r="X74" s="83">
        <v>1.0820899999999999E-4</v>
      </c>
      <c r="Y74" s="80" t="b">
        <v>1</v>
      </c>
      <c r="Z74" s="83">
        <v>1.2699999999999999E-15</v>
      </c>
      <c r="AA74" s="80"/>
    </row>
    <row r="75" spans="1:27" x14ac:dyDescent="0.15">
      <c r="A75" s="80"/>
      <c r="B75" s="80"/>
      <c r="C75" s="80"/>
      <c r="D75" s="80"/>
      <c r="E75" s="80"/>
      <c r="F75" s="80"/>
      <c r="G75" s="80" t="s">
        <v>203</v>
      </c>
      <c r="H75" s="80">
        <v>5</v>
      </c>
      <c r="I75" s="88">
        <v>0.147171142</v>
      </c>
      <c r="J75" s="88">
        <v>-0.43923262499999999</v>
      </c>
      <c r="K75" s="88">
        <v>-0.72768806332000002</v>
      </c>
      <c r="L75" s="88">
        <v>-0.15077718668000001</v>
      </c>
      <c r="M75" s="88">
        <v>0.64453082820534102</v>
      </c>
      <c r="N75" s="88">
        <v>0.48302442206802898</v>
      </c>
      <c r="O75" s="88">
        <v>0.86003930552512597</v>
      </c>
      <c r="P75" s="82">
        <v>2.8403999999999999E-3</v>
      </c>
      <c r="Q75" s="81" t="s">
        <v>16</v>
      </c>
      <c r="R75" s="80" t="s">
        <v>16</v>
      </c>
      <c r="S75" s="88" t="s">
        <v>16</v>
      </c>
      <c r="T75" s="88">
        <v>-2.487402E-2</v>
      </c>
      <c r="U75" s="82">
        <v>1.1328871000000001E-2</v>
      </c>
      <c r="V75" s="88">
        <v>0.11564337700000001</v>
      </c>
      <c r="W75" s="83">
        <v>1.12805E-3</v>
      </c>
      <c r="X75" s="83">
        <v>1.0820899999999999E-4</v>
      </c>
      <c r="Y75" s="80" t="b">
        <v>1</v>
      </c>
      <c r="Z75" s="83">
        <v>1.2699999999999999E-15</v>
      </c>
      <c r="AA75" s="80"/>
    </row>
    <row r="76" spans="1:27" x14ac:dyDescent="0.15">
      <c r="A76" s="80"/>
      <c r="B76" s="80"/>
      <c r="C76" s="80"/>
      <c r="D76" s="80"/>
      <c r="E76" s="80"/>
      <c r="F76" s="80"/>
      <c r="G76" s="80" t="s">
        <v>223</v>
      </c>
      <c r="H76" s="80">
        <v>5</v>
      </c>
      <c r="I76" s="88">
        <v>0.180446464</v>
      </c>
      <c r="J76" s="88">
        <v>-0.48934015600000003</v>
      </c>
      <c r="K76" s="88">
        <v>-0.84301522543999996</v>
      </c>
      <c r="L76" s="88">
        <v>-0.13566508656000001</v>
      </c>
      <c r="M76" s="88">
        <v>0.61303076543115897</v>
      </c>
      <c r="N76" s="88">
        <v>0.430410779371522</v>
      </c>
      <c r="O76" s="88">
        <v>0.87313500817488499</v>
      </c>
      <c r="P76" s="82">
        <v>5.3436061E-2</v>
      </c>
      <c r="Q76" s="81" t="s">
        <v>16</v>
      </c>
      <c r="R76" s="80" t="s">
        <v>16</v>
      </c>
      <c r="S76" s="88" t="s">
        <v>16</v>
      </c>
      <c r="T76" s="88">
        <v>-2.487402E-2</v>
      </c>
      <c r="U76" s="82">
        <v>1.1328871000000001E-2</v>
      </c>
      <c r="V76" s="88">
        <v>0.11564337700000001</v>
      </c>
      <c r="W76" s="83">
        <v>1.12805E-3</v>
      </c>
      <c r="X76" s="83">
        <v>1.0820899999999999E-4</v>
      </c>
      <c r="Y76" s="80" t="b">
        <v>1</v>
      </c>
      <c r="Z76" s="83">
        <v>1.2699999999999999E-15</v>
      </c>
      <c r="AA76" s="80"/>
    </row>
    <row r="77" spans="1:27" x14ac:dyDescent="0.15">
      <c r="A77" s="80" t="s">
        <v>389</v>
      </c>
      <c r="B77" s="80" t="s">
        <v>146</v>
      </c>
      <c r="C77" s="80" t="s">
        <v>397</v>
      </c>
      <c r="D77" s="80" t="s">
        <v>396</v>
      </c>
      <c r="E77" s="80" t="s">
        <v>33</v>
      </c>
      <c r="F77" s="80" t="s">
        <v>468</v>
      </c>
      <c r="G77" s="80" t="s">
        <v>200</v>
      </c>
      <c r="H77" s="80">
        <v>4</v>
      </c>
      <c r="I77" s="88">
        <v>0.197649304</v>
      </c>
      <c r="J77" s="88">
        <v>-0.41581027300000001</v>
      </c>
      <c r="K77" s="88">
        <v>-0.80320290884000001</v>
      </c>
      <c r="L77" s="88">
        <v>-2.8417637159999998E-2</v>
      </c>
      <c r="M77" s="88">
        <v>0.65980544151685405</v>
      </c>
      <c r="N77" s="88">
        <v>0.44789210669599899</v>
      </c>
      <c r="O77" s="88">
        <v>0.97198234607589196</v>
      </c>
      <c r="P77" s="82">
        <v>3.5397810000000002E-2</v>
      </c>
      <c r="Q77" s="81">
        <v>1.7188476269999999</v>
      </c>
      <c r="R77" s="80">
        <v>3</v>
      </c>
      <c r="S77" s="88">
        <v>0.63275169799999997</v>
      </c>
      <c r="T77" s="88">
        <v>-1.5659062000000001E-2</v>
      </c>
      <c r="U77" s="82">
        <v>2.8401732999999998E-2</v>
      </c>
      <c r="V77" s="88">
        <v>0.63676996200000002</v>
      </c>
      <c r="W77" s="83">
        <v>6.3829299999999996E-4</v>
      </c>
      <c r="X77" s="83">
        <v>3.3599999999999997E-5</v>
      </c>
      <c r="Y77" s="80" t="b">
        <v>1</v>
      </c>
      <c r="Z77" s="83">
        <v>1.68E-11</v>
      </c>
      <c r="AA77" s="80" t="s">
        <v>453</v>
      </c>
    </row>
    <row r="78" spans="1:27" x14ac:dyDescent="0.15">
      <c r="A78" s="80"/>
      <c r="B78" s="80"/>
      <c r="C78" s="80"/>
      <c r="D78" s="80"/>
      <c r="E78" s="80"/>
      <c r="F78" s="80"/>
      <c r="G78" s="80" t="s">
        <v>201</v>
      </c>
      <c r="H78" s="80">
        <v>4</v>
      </c>
      <c r="I78" s="88">
        <v>1.1582073509999999</v>
      </c>
      <c r="J78" s="88">
        <v>-1.0450115440000001</v>
      </c>
      <c r="K78" s="88">
        <v>-3.3150979519599999</v>
      </c>
      <c r="L78" s="88">
        <v>1.22507486396</v>
      </c>
      <c r="M78" s="88">
        <v>0.35168775947113801</v>
      </c>
      <c r="N78" s="88">
        <v>3.6330489760366499E-2</v>
      </c>
      <c r="O78" s="88">
        <v>3.4044209416840299</v>
      </c>
      <c r="P78" s="82">
        <v>0.46214377899999998</v>
      </c>
      <c r="Q78" s="81">
        <v>1.4148698799999999</v>
      </c>
      <c r="R78" s="80">
        <v>2</v>
      </c>
      <c r="S78" s="88">
        <v>0.492906913</v>
      </c>
      <c r="T78" s="88">
        <v>-1.5659062000000001E-2</v>
      </c>
      <c r="U78" s="82">
        <v>2.8401732999999998E-2</v>
      </c>
      <c r="V78" s="88">
        <v>0.63676996200000002</v>
      </c>
      <c r="W78" s="83">
        <v>6.3829299999999996E-4</v>
      </c>
      <c r="X78" s="83">
        <v>3.3599999999999997E-5</v>
      </c>
      <c r="Y78" s="80" t="b">
        <v>1</v>
      </c>
      <c r="Z78" s="83">
        <v>1.68E-11</v>
      </c>
      <c r="AA78" s="80"/>
    </row>
    <row r="79" spans="1:27" x14ac:dyDescent="0.15">
      <c r="A79" s="80"/>
      <c r="B79" s="80"/>
      <c r="C79" s="80"/>
      <c r="D79" s="80"/>
      <c r="E79" s="80"/>
      <c r="F79" s="80"/>
      <c r="G79" s="80" t="s">
        <v>216</v>
      </c>
      <c r="H79" s="80">
        <v>4</v>
      </c>
      <c r="I79" s="88">
        <v>0.351316717</v>
      </c>
      <c r="J79" s="88">
        <v>-0.362585781</v>
      </c>
      <c r="K79" s="88">
        <v>-1.05116654632</v>
      </c>
      <c r="L79" s="88">
        <v>0.32599498432000001</v>
      </c>
      <c r="M79" s="88">
        <v>0.69587461829768205</v>
      </c>
      <c r="N79" s="88">
        <v>0.34952976852809098</v>
      </c>
      <c r="O79" s="88">
        <v>1.3854084200900501</v>
      </c>
      <c r="P79" s="82">
        <v>0.37795019200000002</v>
      </c>
      <c r="Q79" s="81" t="s">
        <v>16</v>
      </c>
      <c r="R79" s="80" t="s">
        <v>16</v>
      </c>
      <c r="S79" s="88" t="s">
        <v>16</v>
      </c>
      <c r="T79" s="88">
        <v>-1.5659062000000001E-2</v>
      </c>
      <c r="U79" s="82">
        <v>2.8401732999999998E-2</v>
      </c>
      <c r="V79" s="88">
        <v>0.63676996200000002</v>
      </c>
      <c r="W79" s="83">
        <v>6.3829299999999996E-4</v>
      </c>
      <c r="X79" s="83">
        <v>3.3599999999999997E-5</v>
      </c>
      <c r="Y79" s="80" t="b">
        <v>1</v>
      </c>
      <c r="Z79" s="83">
        <v>1.68E-11</v>
      </c>
      <c r="AA79" s="80"/>
    </row>
    <row r="80" spans="1:27" x14ac:dyDescent="0.15">
      <c r="A80" s="80"/>
      <c r="B80" s="80"/>
      <c r="C80" s="80"/>
      <c r="D80" s="80"/>
      <c r="E80" s="80"/>
      <c r="F80" s="80"/>
      <c r="G80" s="80" t="s">
        <v>203</v>
      </c>
      <c r="H80" s="80">
        <v>4</v>
      </c>
      <c r="I80" s="88">
        <v>0.22116318400000001</v>
      </c>
      <c r="J80" s="88">
        <v>-0.43570658800000001</v>
      </c>
      <c r="K80" s="88">
        <v>-0.86918642863999995</v>
      </c>
      <c r="L80" s="88">
        <v>-2.2267473600000001E-3</v>
      </c>
      <c r="M80" s="88">
        <v>0.64680747917221904</v>
      </c>
      <c r="N80" s="88">
        <v>0.41929253491861401</v>
      </c>
      <c r="O80" s="88">
        <v>0.997775730002741</v>
      </c>
      <c r="P80" s="82">
        <v>4.8830538E-2</v>
      </c>
      <c r="Q80" s="81" t="s">
        <v>16</v>
      </c>
      <c r="R80" s="80" t="s">
        <v>16</v>
      </c>
      <c r="S80" s="88" t="s">
        <v>16</v>
      </c>
      <c r="T80" s="88">
        <v>-1.5659062000000001E-2</v>
      </c>
      <c r="U80" s="82">
        <v>2.8401732999999998E-2</v>
      </c>
      <c r="V80" s="88">
        <v>0.63676996200000002</v>
      </c>
      <c r="W80" s="83">
        <v>6.3829299999999996E-4</v>
      </c>
      <c r="X80" s="83">
        <v>3.3599999999999997E-5</v>
      </c>
      <c r="Y80" s="80" t="b">
        <v>1</v>
      </c>
      <c r="Z80" s="83">
        <v>1.68E-11</v>
      </c>
      <c r="AA80" s="80"/>
    </row>
    <row r="81" spans="1:27" x14ac:dyDescent="0.15">
      <c r="A81" s="80"/>
      <c r="B81" s="80"/>
      <c r="C81" s="80"/>
      <c r="D81" s="80"/>
      <c r="E81" s="80"/>
      <c r="F81" s="80"/>
      <c r="G81" s="80" t="s">
        <v>223</v>
      </c>
      <c r="H81" s="80">
        <v>4</v>
      </c>
      <c r="I81" s="88">
        <v>0.26763408599999999</v>
      </c>
      <c r="J81" s="88">
        <v>-0.494959184</v>
      </c>
      <c r="K81" s="88">
        <v>-1.0195219925600001</v>
      </c>
      <c r="L81" s="88">
        <v>2.9603624559999899E-2</v>
      </c>
      <c r="M81" s="88">
        <v>0.60959578805022496</v>
      </c>
      <c r="N81" s="88">
        <v>0.360767348440242</v>
      </c>
      <c r="O81" s="88">
        <v>1.03004616802268</v>
      </c>
      <c r="P81" s="82">
        <v>0.16152291899999999</v>
      </c>
      <c r="Q81" s="81" t="s">
        <v>16</v>
      </c>
      <c r="R81" s="80" t="s">
        <v>16</v>
      </c>
      <c r="S81" s="88" t="s">
        <v>16</v>
      </c>
      <c r="T81" s="88">
        <v>-1.5659062000000001E-2</v>
      </c>
      <c r="U81" s="82">
        <v>2.8401732999999998E-2</v>
      </c>
      <c r="V81" s="88">
        <v>0.63676996200000002</v>
      </c>
      <c r="W81" s="83">
        <v>6.3829299999999996E-4</v>
      </c>
      <c r="X81" s="83">
        <v>3.3599999999999997E-5</v>
      </c>
      <c r="Y81" s="80" t="b">
        <v>1</v>
      </c>
      <c r="Z81" s="83">
        <v>1.68E-11</v>
      </c>
      <c r="AA81" s="80"/>
    </row>
    <row r="82" spans="1:27" x14ac:dyDescent="0.15">
      <c r="A82" s="80" t="s">
        <v>389</v>
      </c>
      <c r="B82" s="80" t="s">
        <v>535</v>
      </c>
      <c r="C82" s="80" t="s">
        <v>392</v>
      </c>
      <c r="D82" s="80" t="s">
        <v>536</v>
      </c>
      <c r="E82" s="80" t="s">
        <v>391</v>
      </c>
      <c r="F82" s="80" t="s">
        <v>468</v>
      </c>
      <c r="G82" s="80" t="s">
        <v>200</v>
      </c>
      <c r="H82" s="80">
        <v>6</v>
      </c>
      <c r="I82" s="88">
        <v>0.26281561599999997</v>
      </c>
      <c r="J82" s="88">
        <v>1.1004402E-2</v>
      </c>
      <c r="K82" s="88">
        <v>-0.50411420535999996</v>
      </c>
      <c r="L82" s="88">
        <v>0.52612300936</v>
      </c>
      <c r="M82" s="88">
        <v>1.0110651731438201</v>
      </c>
      <c r="N82" s="88">
        <v>0.60404039426582501</v>
      </c>
      <c r="O82" s="88">
        <v>1.6923583158487601</v>
      </c>
      <c r="P82" s="82">
        <v>0.96660138500000004</v>
      </c>
      <c r="Q82" s="81">
        <v>9.5089064630000006</v>
      </c>
      <c r="R82" s="80">
        <v>5</v>
      </c>
      <c r="S82" s="88">
        <v>9.0407807000000007E-2</v>
      </c>
      <c r="T82" s="88">
        <v>9.5994459999999993E-3</v>
      </c>
      <c r="U82" s="82">
        <v>8.2172080000000002E-3</v>
      </c>
      <c r="V82" s="88">
        <v>0.307599344</v>
      </c>
      <c r="W82" s="83">
        <v>6.0304100000000002E-4</v>
      </c>
      <c r="X82" s="83">
        <v>5.1600000000000001E-5</v>
      </c>
      <c r="Y82" s="80" t="b">
        <v>1</v>
      </c>
      <c r="Z82" s="83">
        <v>4.9099999999999997E-11</v>
      </c>
      <c r="AA82" s="80" t="s">
        <v>421</v>
      </c>
    </row>
    <row r="83" spans="1:27" x14ac:dyDescent="0.15">
      <c r="A83" s="80"/>
      <c r="B83" s="80"/>
      <c r="C83" s="80"/>
      <c r="D83" s="80"/>
      <c r="E83" s="80"/>
      <c r="F83" s="80"/>
      <c r="G83" s="80" t="s">
        <v>201</v>
      </c>
      <c r="H83" s="80">
        <v>6</v>
      </c>
      <c r="I83" s="88">
        <v>0.48474964999999998</v>
      </c>
      <c r="J83" s="88">
        <v>0.49352854299999999</v>
      </c>
      <c r="K83" s="88">
        <v>-0.456580771</v>
      </c>
      <c r="L83" s="88">
        <v>1.4436378569999999</v>
      </c>
      <c r="M83" s="88">
        <v>1.6380860915605799</v>
      </c>
      <c r="N83" s="88">
        <v>0.63344584327297804</v>
      </c>
      <c r="O83" s="88">
        <v>4.2360780670682701</v>
      </c>
      <c r="P83" s="82">
        <v>0.36619605300000002</v>
      </c>
      <c r="Q83" s="81">
        <v>7.0899548790000004</v>
      </c>
      <c r="R83" s="80">
        <v>4</v>
      </c>
      <c r="S83" s="88">
        <v>0.131210198</v>
      </c>
      <c r="T83" s="88">
        <v>9.5994459999999993E-3</v>
      </c>
      <c r="U83" s="82">
        <v>8.2172080000000002E-3</v>
      </c>
      <c r="V83" s="88">
        <v>0.307599344</v>
      </c>
      <c r="W83" s="83">
        <v>6.0304100000000002E-4</v>
      </c>
      <c r="X83" s="83">
        <v>5.1600000000000001E-5</v>
      </c>
      <c r="Y83" s="80" t="b">
        <v>1</v>
      </c>
      <c r="Z83" s="83">
        <v>4.9099999999999997E-11</v>
      </c>
      <c r="AA83" s="80"/>
    </row>
    <row r="84" spans="1:27" x14ac:dyDescent="0.15">
      <c r="A84" s="80"/>
      <c r="B84" s="80"/>
      <c r="C84" s="80"/>
      <c r="D84" s="80"/>
      <c r="E84" s="80"/>
      <c r="F84" s="80"/>
      <c r="G84" s="80" t="s">
        <v>216</v>
      </c>
      <c r="H84" s="80">
        <v>6</v>
      </c>
      <c r="I84" s="88">
        <v>0.44546464800000002</v>
      </c>
      <c r="J84" s="88">
        <v>-0.209458806</v>
      </c>
      <c r="K84" s="88">
        <v>-1.08256951608</v>
      </c>
      <c r="L84" s="88">
        <v>0.66365190407999997</v>
      </c>
      <c r="M84" s="88">
        <v>0.81102304802841096</v>
      </c>
      <c r="N84" s="88">
        <v>0.33872404959644498</v>
      </c>
      <c r="O84" s="88">
        <v>1.9418709277270001</v>
      </c>
      <c r="P84" s="82">
        <v>0.65800513699999996</v>
      </c>
      <c r="Q84" s="81" t="s">
        <v>16</v>
      </c>
      <c r="R84" s="80" t="s">
        <v>16</v>
      </c>
      <c r="S84" s="88" t="s">
        <v>16</v>
      </c>
      <c r="T84" s="88">
        <v>9.5994459999999993E-3</v>
      </c>
      <c r="U84" s="82">
        <v>8.2172080000000002E-3</v>
      </c>
      <c r="V84" s="88">
        <v>0.307599344</v>
      </c>
      <c r="W84" s="83">
        <v>6.0304100000000002E-4</v>
      </c>
      <c r="X84" s="83">
        <v>5.1600000000000001E-5</v>
      </c>
      <c r="Y84" s="80" t="b">
        <v>1</v>
      </c>
      <c r="Z84" s="83">
        <v>4.9099999999999997E-11</v>
      </c>
      <c r="AA84" s="80"/>
    </row>
    <row r="85" spans="1:27" x14ac:dyDescent="0.15">
      <c r="A85" s="80"/>
      <c r="B85" s="80"/>
      <c r="C85" s="80"/>
      <c r="D85" s="80"/>
      <c r="E85" s="80"/>
      <c r="F85" s="80"/>
      <c r="G85" s="80" t="s">
        <v>203</v>
      </c>
      <c r="H85" s="80">
        <v>6</v>
      </c>
      <c r="I85" s="88">
        <v>0.225148761</v>
      </c>
      <c r="J85" s="88">
        <v>0.16985955899999999</v>
      </c>
      <c r="K85" s="88">
        <v>-0.27143201255999999</v>
      </c>
      <c r="L85" s="88">
        <v>0.61115113056000003</v>
      </c>
      <c r="M85" s="88">
        <v>1.1851383976104799</v>
      </c>
      <c r="N85" s="88">
        <v>0.76228710765531704</v>
      </c>
      <c r="O85" s="88">
        <v>1.8425511954556499</v>
      </c>
      <c r="P85" s="82">
        <v>0.45058952000000002</v>
      </c>
      <c r="Q85" s="81" t="s">
        <v>16</v>
      </c>
      <c r="R85" s="80" t="s">
        <v>16</v>
      </c>
      <c r="S85" s="88" t="s">
        <v>16</v>
      </c>
      <c r="T85" s="88">
        <v>9.5994459999999993E-3</v>
      </c>
      <c r="U85" s="82">
        <v>8.2172080000000002E-3</v>
      </c>
      <c r="V85" s="88">
        <v>0.307599344</v>
      </c>
      <c r="W85" s="83">
        <v>6.0304100000000002E-4</v>
      </c>
      <c r="X85" s="83">
        <v>5.1600000000000001E-5</v>
      </c>
      <c r="Y85" s="80" t="b">
        <v>1</v>
      </c>
      <c r="Z85" s="83">
        <v>4.9099999999999997E-11</v>
      </c>
      <c r="AA85" s="80"/>
    </row>
    <row r="86" spans="1:27" x14ac:dyDescent="0.15">
      <c r="A86" s="80"/>
      <c r="B86" s="80"/>
      <c r="C86" s="80"/>
      <c r="D86" s="80"/>
      <c r="E86" s="80"/>
      <c r="F86" s="80"/>
      <c r="G86" s="80" t="s">
        <v>223</v>
      </c>
      <c r="H86" s="80">
        <v>6</v>
      </c>
      <c r="I86" s="88">
        <v>0.21507549500000001</v>
      </c>
      <c r="J86" s="88">
        <v>0.28090763099999999</v>
      </c>
      <c r="K86" s="88">
        <v>-0.14064033919999999</v>
      </c>
      <c r="L86" s="88">
        <v>0.70245560119999995</v>
      </c>
      <c r="M86" s="88">
        <v>1.3243312711302799</v>
      </c>
      <c r="N86" s="88">
        <v>0.86880172943714395</v>
      </c>
      <c r="O86" s="88">
        <v>2.01870375744969</v>
      </c>
      <c r="P86" s="82">
        <v>0.24837770000000001</v>
      </c>
      <c r="Q86" s="81" t="s">
        <v>16</v>
      </c>
      <c r="R86" s="80" t="s">
        <v>16</v>
      </c>
      <c r="S86" s="88" t="s">
        <v>16</v>
      </c>
      <c r="T86" s="88">
        <v>9.5994459999999993E-3</v>
      </c>
      <c r="U86" s="82">
        <v>8.2172080000000002E-3</v>
      </c>
      <c r="V86" s="88">
        <v>0.307599344</v>
      </c>
      <c r="W86" s="83">
        <v>6.0304100000000002E-4</v>
      </c>
      <c r="X86" s="83">
        <v>5.1600000000000001E-5</v>
      </c>
      <c r="Y86" s="80" t="b">
        <v>1</v>
      </c>
      <c r="Z86" s="83">
        <v>4.9099999999999997E-11</v>
      </c>
      <c r="AA86" s="80"/>
    </row>
    <row r="87" spans="1:27" x14ac:dyDescent="0.15">
      <c r="A87" s="80" t="s">
        <v>389</v>
      </c>
      <c r="B87" s="80" t="s">
        <v>535</v>
      </c>
      <c r="C87" s="80" t="s">
        <v>392</v>
      </c>
      <c r="D87" s="80" t="s">
        <v>537</v>
      </c>
      <c r="E87" s="80" t="s">
        <v>340</v>
      </c>
      <c r="F87" s="80" t="s">
        <v>468</v>
      </c>
      <c r="G87" s="80" t="s">
        <v>200</v>
      </c>
      <c r="H87" s="80">
        <v>17</v>
      </c>
      <c r="I87" s="88">
        <v>7.5051260999999994E-2</v>
      </c>
      <c r="J87" s="88">
        <v>-9.045388E-2</v>
      </c>
      <c r="K87" s="88">
        <v>-0.23755435155999999</v>
      </c>
      <c r="L87" s="88">
        <v>5.6646591560000001E-2</v>
      </c>
      <c r="M87" s="88">
        <v>0.913516464308752</v>
      </c>
      <c r="N87" s="88">
        <v>0.78855403067461305</v>
      </c>
      <c r="O87" s="88">
        <v>1.0582817386010099</v>
      </c>
      <c r="P87" s="82">
        <v>0.22811530099999999</v>
      </c>
      <c r="Q87" s="81">
        <v>21.30738006</v>
      </c>
      <c r="R87" s="80">
        <v>16</v>
      </c>
      <c r="S87" s="88">
        <v>0.16699555099999999</v>
      </c>
      <c r="T87" s="88">
        <v>6.2477749999999997E-3</v>
      </c>
      <c r="U87" s="82">
        <v>5.1619730000000003E-3</v>
      </c>
      <c r="V87" s="88">
        <v>0.244873757</v>
      </c>
      <c r="W87" s="83">
        <v>3.0080430000000002E-3</v>
      </c>
      <c r="X87" s="83">
        <v>1.2660500000000001E-4</v>
      </c>
      <c r="Y87" s="80" t="b">
        <v>1</v>
      </c>
      <c r="Z87" s="83">
        <v>4.3000000000000001E-55</v>
      </c>
      <c r="AA87" s="80" t="s">
        <v>454</v>
      </c>
    </row>
    <row r="88" spans="1:27" x14ac:dyDescent="0.15">
      <c r="A88" s="80"/>
      <c r="B88" s="80"/>
      <c r="C88" s="80"/>
      <c r="D88" s="80"/>
      <c r="E88" s="80"/>
      <c r="F88" s="80"/>
      <c r="G88" s="80" t="s">
        <v>201</v>
      </c>
      <c r="H88" s="80">
        <v>17</v>
      </c>
      <c r="I88" s="88">
        <v>0.14958132399999999</v>
      </c>
      <c r="J88" s="88">
        <v>6.6895522999999998E-2</v>
      </c>
      <c r="K88" s="88">
        <v>-0.22628387204</v>
      </c>
      <c r="L88" s="88">
        <v>0.36007491804000002</v>
      </c>
      <c r="M88" s="88">
        <v>1.06918376722664</v>
      </c>
      <c r="N88" s="88">
        <v>0.79749168393916103</v>
      </c>
      <c r="O88" s="88">
        <v>1.4334368008132901</v>
      </c>
      <c r="P88" s="82">
        <v>0.66110748799999997</v>
      </c>
      <c r="Q88" s="81">
        <v>19.4115939</v>
      </c>
      <c r="R88" s="80">
        <v>15</v>
      </c>
      <c r="S88" s="88">
        <v>0.19568453699999999</v>
      </c>
      <c r="T88" s="88">
        <v>6.2477749999999997E-3</v>
      </c>
      <c r="U88" s="82">
        <v>5.1619730000000003E-3</v>
      </c>
      <c r="V88" s="88">
        <v>0.244873757</v>
      </c>
      <c r="W88" s="83">
        <v>3.0080430000000002E-3</v>
      </c>
      <c r="X88" s="83">
        <v>1.2660500000000001E-4</v>
      </c>
      <c r="Y88" s="80" t="b">
        <v>1</v>
      </c>
      <c r="Z88" s="83">
        <v>4.3000000000000001E-55</v>
      </c>
      <c r="AA88" s="80"/>
    </row>
    <row r="89" spans="1:27" x14ac:dyDescent="0.15">
      <c r="A89" s="80"/>
      <c r="B89" s="80"/>
      <c r="C89" s="80"/>
      <c r="D89" s="80"/>
      <c r="E89" s="80"/>
      <c r="F89" s="80"/>
      <c r="G89" s="80" t="s">
        <v>216</v>
      </c>
      <c r="H89" s="80">
        <v>17</v>
      </c>
      <c r="I89" s="88">
        <v>0.24173676099999999</v>
      </c>
      <c r="J89" s="88">
        <v>-0.340021727</v>
      </c>
      <c r="K89" s="88">
        <v>-0.81382577856000005</v>
      </c>
      <c r="L89" s="88">
        <v>0.13378232456</v>
      </c>
      <c r="M89" s="88">
        <v>0.71175485829680596</v>
      </c>
      <c r="N89" s="88">
        <v>0.443159389223866</v>
      </c>
      <c r="O89" s="88">
        <v>1.1431439581960301</v>
      </c>
      <c r="P89" s="82">
        <v>0.178678274</v>
      </c>
      <c r="Q89" s="81" t="s">
        <v>16</v>
      </c>
      <c r="R89" s="80" t="s">
        <v>16</v>
      </c>
      <c r="S89" s="88" t="s">
        <v>16</v>
      </c>
      <c r="T89" s="88">
        <v>6.2477749999999997E-3</v>
      </c>
      <c r="U89" s="82">
        <v>5.1619730000000003E-3</v>
      </c>
      <c r="V89" s="88">
        <v>0.244873757</v>
      </c>
      <c r="W89" s="83">
        <v>3.0080430000000002E-3</v>
      </c>
      <c r="X89" s="83">
        <v>1.2660500000000001E-4</v>
      </c>
      <c r="Y89" s="80" t="b">
        <v>1</v>
      </c>
      <c r="Z89" s="83">
        <v>4.3000000000000001E-55</v>
      </c>
      <c r="AA89" s="80"/>
    </row>
    <row r="90" spans="1:27" x14ac:dyDescent="0.15">
      <c r="A90" s="80"/>
      <c r="B90" s="80"/>
      <c r="C90" s="80"/>
      <c r="D90" s="80"/>
      <c r="E90" s="80"/>
      <c r="F90" s="80"/>
      <c r="G90" s="80" t="s">
        <v>203</v>
      </c>
      <c r="H90" s="80">
        <v>17</v>
      </c>
      <c r="I90" s="88">
        <v>0.10603457099999999</v>
      </c>
      <c r="J90" s="88">
        <v>1.4039932E-2</v>
      </c>
      <c r="K90" s="88">
        <v>-0.19378782716000001</v>
      </c>
      <c r="L90" s="88">
        <v>0.22186769115999999</v>
      </c>
      <c r="M90" s="88">
        <v>1.0141389547266899</v>
      </c>
      <c r="N90" s="88">
        <v>0.82383268064605897</v>
      </c>
      <c r="O90" s="88">
        <v>1.24840619176165</v>
      </c>
      <c r="P90" s="82">
        <v>0.89466079200000004</v>
      </c>
      <c r="Q90" s="81" t="s">
        <v>16</v>
      </c>
      <c r="R90" s="80" t="s">
        <v>16</v>
      </c>
      <c r="S90" s="88" t="s">
        <v>16</v>
      </c>
      <c r="T90" s="88">
        <v>6.2477749999999997E-3</v>
      </c>
      <c r="U90" s="82">
        <v>5.1619730000000003E-3</v>
      </c>
      <c r="V90" s="88">
        <v>0.244873757</v>
      </c>
      <c r="W90" s="83">
        <v>3.0080430000000002E-3</v>
      </c>
      <c r="X90" s="83">
        <v>1.2660500000000001E-4</v>
      </c>
      <c r="Y90" s="80" t="b">
        <v>1</v>
      </c>
      <c r="Z90" s="83">
        <v>4.3000000000000001E-55</v>
      </c>
      <c r="AA90" s="80"/>
    </row>
    <row r="91" spans="1:27" x14ac:dyDescent="0.15">
      <c r="A91" s="80"/>
      <c r="B91" s="80"/>
      <c r="C91" s="80"/>
      <c r="D91" s="80"/>
      <c r="E91" s="80"/>
      <c r="F91" s="80"/>
      <c r="G91" s="80" t="s">
        <v>223</v>
      </c>
      <c r="H91" s="80">
        <v>17</v>
      </c>
      <c r="I91" s="88">
        <v>0.127457715</v>
      </c>
      <c r="J91" s="88">
        <v>0.113508241</v>
      </c>
      <c r="K91" s="88">
        <v>-0.1363088804</v>
      </c>
      <c r="L91" s="88">
        <v>0.36332536240000002</v>
      </c>
      <c r="M91" s="88">
        <v>1.1202011204317801</v>
      </c>
      <c r="N91" s="88">
        <v>0.87257307014066499</v>
      </c>
      <c r="O91" s="88">
        <v>1.43810368799751</v>
      </c>
      <c r="P91" s="82">
        <v>0.38636303399999999</v>
      </c>
      <c r="Q91" s="81" t="s">
        <v>16</v>
      </c>
      <c r="R91" s="80" t="s">
        <v>16</v>
      </c>
      <c r="S91" s="88" t="s">
        <v>16</v>
      </c>
      <c r="T91" s="88">
        <v>6.2477749999999997E-3</v>
      </c>
      <c r="U91" s="82">
        <v>5.1619730000000003E-3</v>
      </c>
      <c r="V91" s="88">
        <v>0.244873757</v>
      </c>
      <c r="W91" s="83">
        <v>3.0080430000000002E-3</v>
      </c>
      <c r="X91" s="83">
        <v>1.2660500000000001E-4</v>
      </c>
      <c r="Y91" s="80" t="b">
        <v>1</v>
      </c>
      <c r="Z91" s="83">
        <v>4.3000000000000001E-55</v>
      </c>
      <c r="AA91" s="80"/>
    </row>
    <row r="92" spans="1:27" x14ac:dyDescent="0.15">
      <c r="A92" s="80" t="s">
        <v>389</v>
      </c>
      <c r="B92" s="80" t="s">
        <v>535</v>
      </c>
      <c r="C92" s="80" t="s">
        <v>397</v>
      </c>
      <c r="D92" s="80" t="s">
        <v>538</v>
      </c>
      <c r="E92" s="80" t="s">
        <v>340</v>
      </c>
      <c r="F92" s="80" t="s">
        <v>468</v>
      </c>
      <c r="G92" s="80" t="s">
        <v>200</v>
      </c>
      <c r="H92" s="80">
        <v>15</v>
      </c>
      <c r="I92" s="88">
        <v>8.4699031999999994E-2</v>
      </c>
      <c r="J92" s="88">
        <v>-0.34265542300000001</v>
      </c>
      <c r="K92" s="88">
        <v>-0.50866552572000001</v>
      </c>
      <c r="L92" s="88">
        <v>-0.17664532027999999</v>
      </c>
      <c r="M92" s="88">
        <v>0.709882778699919</v>
      </c>
      <c r="N92" s="88">
        <v>0.60129745964311598</v>
      </c>
      <c r="O92" s="88">
        <v>0.83807698072400705</v>
      </c>
      <c r="P92" s="83">
        <v>5.2200000000000002E-5</v>
      </c>
      <c r="Q92" s="81">
        <v>18.520889069999999</v>
      </c>
      <c r="R92" s="80">
        <v>14</v>
      </c>
      <c r="S92" s="88">
        <v>0.18407583599999999</v>
      </c>
      <c r="T92" s="88">
        <v>-1.0326492E-2</v>
      </c>
      <c r="U92" s="82">
        <v>7.7933469999999999E-3</v>
      </c>
      <c r="V92" s="88">
        <v>0.207976733</v>
      </c>
      <c r="W92" s="83">
        <v>2.772685E-3</v>
      </c>
      <c r="X92" s="83">
        <v>2.1897900000000001E-4</v>
      </c>
      <c r="Y92" s="80" t="b">
        <v>1</v>
      </c>
      <c r="Z92" s="83">
        <v>4.6000000000000002E-39</v>
      </c>
      <c r="AA92" s="80" t="s">
        <v>517</v>
      </c>
    </row>
    <row r="93" spans="1:27" x14ac:dyDescent="0.15">
      <c r="A93" s="80"/>
      <c r="B93" s="80"/>
      <c r="C93" s="80"/>
      <c r="D93" s="80"/>
      <c r="E93" s="80"/>
      <c r="F93" s="80"/>
      <c r="G93" s="80" t="s">
        <v>201</v>
      </c>
      <c r="H93" s="80">
        <v>15</v>
      </c>
      <c r="I93" s="88">
        <v>0.26125299699999999</v>
      </c>
      <c r="J93" s="88">
        <v>-0.67111187299999997</v>
      </c>
      <c r="K93" s="88">
        <v>-1.1831677471199999</v>
      </c>
      <c r="L93" s="88">
        <v>-0.15905599887999999</v>
      </c>
      <c r="M93" s="88">
        <v>0.51113993902066102</v>
      </c>
      <c r="N93" s="88">
        <v>0.30630689734822703</v>
      </c>
      <c r="O93" s="88">
        <v>0.85294859346580498</v>
      </c>
      <c r="P93" s="82">
        <v>2.3345926999999999E-2</v>
      </c>
      <c r="Q93" s="81">
        <v>16.317157340000001</v>
      </c>
      <c r="R93" s="80">
        <v>13</v>
      </c>
      <c r="S93" s="88">
        <v>0.232426833</v>
      </c>
      <c r="T93" s="88">
        <v>-1.0326492E-2</v>
      </c>
      <c r="U93" s="82">
        <v>7.7933469999999999E-3</v>
      </c>
      <c r="V93" s="88">
        <v>0.207976733</v>
      </c>
      <c r="W93" s="83">
        <v>2.772685E-3</v>
      </c>
      <c r="X93" s="83">
        <v>2.1897900000000001E-4</v>
      </c>
      <c r="Y93" s="80" t="b">
        <v>1</v>
      </c>
      <c r="Z93" s="83">
        <v>4.6000000000000002E-39</v>
      </c>
      <c r="AA93" s="80"/>
    </row>
    <row r="94" spans="1:27" x14ac:dyDescent="0.15">
      <c r="A94" s="80"/>
      <c r="B94" s="80"/>
      <c r="C94" s="80"/>
      <c r="D94" s="80"/>
      <c r="E94" s="80"/>
      <c r="F94" s="80"/>
      <c r="G94" s="80" t="s">
        <v>216</v>
      </c>
      <c r="H94" s="80">
        <v>15</v>
      </c>
      <c r="I94" s="88">
        <v>0.17340213600000001</v>
      </c>
      <c r="J94" s="88">
        <v>-0.31628412099999997</v>
      </c>
      <c r="K94" s="88">
        <v>-0.65615230755999998</v>
      </c>
      <c r="L94" s="88">
        <v>2.3584065559999999E-2</v>
      </c>
      <c r="M94" s="88">
        <v>0.72885233849136399</v>
      </c>
      <c r="N94" s="88">
        <v>0.51884385029980995</v>
      </c>
      <c r="O94" s="88">
        <v>1.0238643688604301</v>
      </c>
      <c r="P94" s="82">
        <v>8.9567432000000002E-2</v>
      </c>
      <c r="Q94" s="81" t="s">
        <v>16</v>
      </c>
      <c r="R94" s="80" t="s">
        <v>16</v>
      </c>
      <c r="S94" s="88" t="s">
        <v>16</v>
      </c>
      <c r="T94" s="88">
        <v>-1.0326492E-2</v>
      </c>
      <c r="U94" s="82">
        <v>7.7933469999999999E-3</v>
      </c>
      <c r="V94" s="88">
        <v>0.207976733</v>
      </c>
      <c r="W94" s="83">
        <v>2.772685E-3</v>
      </c>
      <c r="X94" s="83">
        <v>2.1897900000000001E-4</v>
      </c>
      <c r="Y94" s="80" t="b">
        <v>1</v>
      </c>
      <c r="Z94" s="83">
        <v>4.6000000000000002E-39</v>
      </c>
      <c r="AA94" s="80"/>
    </row>
    <row r="95" spans="1:27" x14ac:dyDescent="0.15">
      <c r="A95" s="80"/>
      <c r="B95" s="80"/>
      <c r="C95" s="80"/>
      <c r="D95" s="80"/>
      <c r="E95" s="80"/>
      <c r="F95" s="80"/>
      <c r="G95" s="80" t="s">
        <v>203</v>
      </c>
      <c r="H95" s="80">
        <v>15</v>
      </c>
      <c r="I95" s="88">
        <v>0.10743058599999999</v>
      </c>
      <c r="J95" s="88">
        <v>-0.38696978500000001</v>
      </c>
      <c r="K95" s="88">
        <v>-0.59753373355999995</v>
      </c>
      <c r="L95" s="88">
        <v>-0.17640583643999999</v>
      </c>
      <c r="M95" s="88">
        <v>0.67911161397405995</v>
      </c>
      <c r="N95" s="88">
        <v>0.55016682225217095</v>
      </c>
      <c r="O95" s="88">
        <v>0.83827771065239398</v>
      </c>
      <c r="P95" s="83">
        <v>3.1572399999999997E-4</v>
      </c>
      <c r="Q95" s="81" t="s">
        <v>16</v>
      </c>
      <c r="R95" s="80" t="s">
        <v>16</v>
      </c>
      <c r="S95" s="88" t="s">
        <v>16</v>
      </c>
      <c r="T95" s="88">
        <v>-1.0326492E-2</v>
      </c>
      <c r="U95" s="82">
        <v>7.7933469999999999E-3</v>
      </c>
      <c r="V95" s="88">
        <v>0.207976733</v>
      </c>
      <c r="W95" s="83">
        <v>2.772685E-3</v>
      </c>
      <c r="X95" s="83">
        <v>2.1897900000000001E-4</v>
      </c>
      <c r="Y95" s="80" t="b">
        <v>1</v>
      </c>
      <c r="Z95" s="83">
        <v>4.6000000000000002E-39</v>
      </c>
      <c r="AA95" s="80"/>
    </row>
    <row r="96" spans="1:27" x14ac:dyDescent="0.15">
      <c r="A96" s="80"/>
      <c r="B96" s="80"/>
      <c r="C96" s="80"/>
      <c r="D96" s="80"/>
      <c r="E96" s="80"/>
      <c r="F96" s="80"/>
      <c r="G96" s="80" t="s">
        <v>223</v>
      </c>
      <c r="H96" s="80">
        <v>15</v>
      </c>
      <c r="I96" s="88">
        <v>0.14827156499999999</v>
      </c>
      <c r="J96" s="88">
        <v>-0.423678306</v>
      </c>
      <c r="K96" s="88">
        <v>-0.71429057340000002</v>
      </c>
      <c r="L96" s="88">
        <v>-0.13306603859999999</v>
      </c>
      <c r="M96" s="88">
        <v>0.65463444001094895</v>
      </c>
      <c r="N96" s="88">
        <v>0.489539280823861</v>
      </c>
      <c r="O96" s="88">
        <v>0.87540727952869102</v>
      </c>
      <c r="P96" s="82">
        <v>1.2662504E-2</v>
      </c>
      <c r="Q96" s="81" t="s">
        <v>16</v>
      </c>
      <c r="R96" s="80" t="s">
        <v>16</v>
      </c>
      <c r="S96" s="88" t="s">
        <v>16</v>
      </c>
      <c r="T96" s="88">
        <v>-1.0326492E-2</v>
      </c>
      <c r="U96" s="82">
        <v>7.7933469999999999E-3</v>
      </c>
      <c r="V96" s="88">
        <v>0.207976733</v>
      </c>
      <c r="W96" s="83">
        <v>2.772685E-3</v>
      </c>
      <c r="X96" s="83">
        <v>2.1897900000000001E-4</v>
      </c>
      <c r="Y96" s="80" t="b">
        <v>1</v>
      </c>
      <c r="Z96" s="83">
        <v>4.6000000000000002E-39</v>
      </c>
      <c r="AA96" s="80"/>
    </row>
    <row r="97" spans="1:27" x14ac:dyDescent="0.15">
      <c r="A97" s="80" t="s">
        <v>389</v>
      </c>
      <c r="B97" s="80" t="s">
        <v>535</v>
      </c>
      <c r="C97" s="80" t="s">
        <v>397</v>
      </c>
      <c r="D97" s="80" t="s">
        <v>539</v>
      </c>
      <c r="E97" s="80" t="s">
        <v>33</v>
      </c>
      <c r="F97" s="80" t="s">
        <v>468</v>
      </c>
      <c r="G97" s="80" t="s">
        <v>200</v>
      </c>
      <c r="H97" s="80">
        <v>7</v>
      </c>
      <c r="I97" s="88">
        <v>0.16383777999999999</v>
      </c>
      <c r="J97" s="88">
        <v>-0.483917404</v>
      </c>
      <c r="K97" s="88">
        <v>-0.8050394528</v>
      </c>
      <c r="L97" s="88">
        <v>-0.16279535519999999</v>
      </c>
      <c r="M97" s="88">
        <v>0.61636410901984795</v>
      </c>
      <c r="N97" s="88">
        <v>0.44707028803675403</v>
      </c>
      <c r="O97" s="88">
        <v>0.84976507062486295</v>
      </c>
      <c r="P97" s="82">
        <v>3.1405270000000002E-3</v>
      </c>
      <c r="Q97" s="81">
        <v>2.368288921</v>
      </c>
      <c r="R97" s="80">
        <v>6</v>
      </c>
      <c r="S97" s="88">
        <v>0.88290721999999999</v>
      </c>
      <c r="T97" s="88">
        <v>3.5079709999999999E-3</v>
      </c>
      <c r="U97" s="82">
        <v>1.3694704E-2</v>
      </c>
      <c r="V97" s="88">
        <v>0.80803604900000003</v>
      </c>
      <c r="W97" s="83">
        <v>9.2111099999999996E-4</v>
      </c>
      <c r="X97" s="83">
        <v>6.05E-5</v>
      </c>
      <c r="Y97" s="80" t="b">
        <v>1</v>
      </c>
      <c r="Z97" s="83">
        <v>5.8000000000000004E-15</v>
      </c>
      <c r="AA97" s="80" t="s">
        <v>424</v>
      </c>
    </row>
    <row r="98" spans="1:27" x14ac:dyDescent="0.15">
      <c r="A98" s="80"/>
      <c r="B98" s="80"/>
      <c r="C98" s="80"/>
      <c r="D98" s="80"/>
      <c r="E98" s="80"/>
      <c r="F98" s="80"/>
      <c r="G98" s="80" t="s">
        <v>201</v>
      </c>
      <c r="H98" s="80">
        <v>7</v>
      </c>
      <c r="I98" s="88">
        <v>0.62976059200000001</v>
      </c>
      <c r="J98" s="88">
        <v>-0.32815570300000002</v>
      </c>
      <c r="K98" s="88">
        <v>-1.56248646332</v>
      </c>
      <c r="L98" s="88">
        <v>0.90617505732000003</v>
      </c>
      <c r="M98" s="88">
        <v>0.72025086575362396</v>
      </c>
      <c r="N98" s="88">
        <v>0.20961422461257501</v>
      </c>
      <c r="O98" s="88">
        <v>2.4748382919988399</v>
      </c>
      <c r="P98" s="82">
        <v>0.62455775000000002</v>
      </c>
      <c r="Q98" s="81">
        <v>2.3026733940000002</v>
      </c>
      <c r="R98" s="80">
        <v>5</v>
      </c>
      <c r="S98" s="88">
        <v>0.80587414099999999</v>
      </c>
      <c r="T98" s="88">
        <v>3.5079709999999999E-3</v>
      </c>
      <c r="U98" s="82">
        <v>1.3694704E-2</v>
      </c>
      <c r="V98" s="88">
        <v>0.80803604900000003</v>
      </c>
      <c r="W98" s="83">
        <v>9.2111099999999996E-4</v>
      </c>
      <c r="X98" s="83">
        <v>6.05E-5</v>
      </c>
      <c r="Y98" s="80" t="b">
        <v>1</v>
      </c>
      <c r="Z98" s="83">
        <v>5.8000000000000004E-15</v>
      </c>
      <c r="AA98" s="80"/>
    </row>
    <row r="99" spans="1:27" x14ac:dyDescent="0.15">
      <c r="A99" s="80"/>
      <c r="B99" s="80"/>
      <c r="C99" s="80"/>
      <c r="D99" s="80"/>
      <c r="E99" s="80"/>
      <c r="F99" s="80"/>
      <c r="G99" s="80" t="s">
        <v>216</v>
      </c>
      <c r="H99" s="80">
        <v>7</v>
      </c>
      <c r="I99" s="88">
        <v>0.31144969500000003</v>
      </c>
      <c r="J99" s="88">
        <v>-0.60002585399999997</v>
      </c>
      <c r="K99" s="88">
        <v>-1.2104672562000001</v>
      </c>
      <c r="L99" s="88">
        <v>1.04155482000001E-2</v>
      </c>
      <c r="M99" s="88">
        <v>0.54879744730140601</v>
      </c>
      <c r="N99" s="88">
        <v>0.29805797744964202</v>
      </c>
      <c r="O99" s="88">
        <v>1.0104699788329801</v>
      </c>
      <c r="P99" s="82">
        <v>0.102331427</v>
      </c>
      <c r="Q99" s="81" t="s">
        <v>16</v>
      </c>
      <c r="R99" s="80" t="s">
        <v>16</v>
      </c>
      <c r="S99" s="88" t="s">
        <v>16</v>
      </c>
      <c r="T99" s="88">
        <v>3.5079709999999999E-3</v>
      </c>
      <c r="U99" s="82">
        <v>1.3694704E-2</v>
      </c>
      <c r="V99" s="88">
        <v>0.80803604900000003</v>
      </c>
      <c r="W99" s="83">
        <v>9.2111099999999996E-4</v>
      </c>
      <c r="X99" s="83">
        <v>6.05E-5</v>
      </c>
      <c r="Y99" s="80" t="b">
        <v>1</v>
      </c>
      <c r="Z99" s="83">
        <v>5.8000000000000004E-15</v>
      </c>
      <c r="AA99" s="80"/>
    </row>
    <row r="100" spans="1:27" x14ac:dyDescent="0.15">
      <c r="A100" s="80"/>
      <c r="B100" s="80"/>
      <c r="C100" s="80"/>
      <c r="D100" s="80"/>
      <c r="E100" s="80"/>
      <c r="F100" s="80"/>
      <c r="G100" s="80" t="s">
        <v>203</v>
      </c>
      <c r="H100" s="80">
        <v>7</v>
      </c>
      <c r="I100" s="88">
        <v>0.20760027</v>
      </c>
      <c r="J100" s="88">
        <v>-0.51452098400000001</v>
      </c>
      <c r="K100" s="88">
        <v>-0.92141751319999998</v>
      </c>
      <c r="L100" s="88">
        <v>-0.10762445480000001</v>
      </c>
      <c r="M100" s="88">
        <v>0.59778687552416199</v>
      </c>
      <c r="N100" s="88">
        <v>0.39795453527506802</v>
      </c>
      <c r="O100" s="88">
        <v>0.89796475947167997</v>
      </c>
      <c r="P100" s="82">
        <v>1.3196513E-2</v>
      </c>
      <c r="Q100" s="81" t="s">
        <v>16</v>
      </c>
      <c r="R100" s="80" t="s">
        <v>16</v>
      </c>
      <c r="S100" s="88" t="s">
        <v>16</v>
      </c>
      <c r="T100" s="88">
        <v>3.5079709999999999E-3</v>
      </c>
      <c r="U100" s="82">
        <v>1.3694704E-2</v>
      </c>
      <c r="V100" s="88">
        <v>0.80803604900000003</v>
      </c>
      <c r="W100" s="83">
        <v>9.2111099999999996E-4</v>
      </c>
      <c r="X100" s="83">
        <v>6.05E-5</v>
      </c>
      <c r="Y100" s="80" t="b">
        <v>1</v>
      </c>
      <c r="Z100" s="83">
        <v>5.8000000000000004E-15</v>
      </c>
      <c r="AA100" s="80"/>
    </row>
    <row r="101" spans="1:27" x14ac:dyDescent="0.15">
      <c r="A101" s="80"/>
      <c r="B101" s="80"/>
      <c r="C101" s="80"/>
      <c r="D101" s="80"/>
      <c r="E101" s="80"/>
      <c r="F101" s="80"/>
      <c r="G101" s="80" t="s">
        <v>223</v>
      </c>
      <c r="H101" s="80">
        <v>7</v>
      </c>
      <c r="I101" s="88">
        <v>0.26024107000000002</v>
      </c>
      <c r="J101" s="88">
        <v>-0.54387975399999999</v>
      </c>
      <c r="K101" s="88">
        <v>-1.0539522511999999</v>
      </c>
      <c r="L101" s="88">
        <v>-3.3807256799999998E-2</v>
      </c>
      <c r="M101" s="88">
        <v>0.58049171275070799</v>
      </c>
      <c r="N101" s="88">
        <v>0.34855743668975703</v>
      </c>
      <c r="O101" s="88">
        <v>0.96675782267752997</v>
      </c>
      <c r="P101" s="82">
        <v>8.1608720999999995E-2</v>
      </c>
      <c r="Q101" s="81" t="s">
        <v>16</v>
      </c>
      <c r="R101" s="80" t="s">
        <v>16</v>
      </c>
      <c r="S101" s="88" t="s">
        <v>16</v>
      </c>
      <c r="T101" s="88">
        <v>3.5079709999999999E-3</v>
      </c>
      <c r="U101" s="82">
        <v>1.3694704E-2</v>
      </c>
      <c r="V101" s="88">
        <v>0.80803604900000003</v>
      </c>
      <c r="W101" s="83">
        <v>9.2111099999999996E-4</v>
      </c>
      <c r="X101" s="83">
        <v>6.05E-5</v>
      </c>
      <c r="Y101" s="80" t="b">
        <v>1</v>
      </c>
      <c r="Z101" s="83">
        <v>5.8000000000000004E-15</v>
      </c>
      <c r="AA101" s="80"/>
    </row>
    <row r="102" spans="1:27" x14ac:dyDescent="0.15">
      <c r="A102" s="80" t="s">
        <v>389</v>
      </c>
      <c r="B102" s="80" t="s">
        <v>167</v>
      </c>
      <c r="C102" s="80" t="s">
        <v>392</v>
      </c>
      <c r="D102" s="80" t="s">
        <v>430</v>
      </c>
      <c r="E102" s="80" t="s">
        <v>391</v>
      </c>
      <c r="F102" s="80" t="s">
        <v>468</v>
      </c>
      <c r="G102" s="80" t="s">
        <v>200</v>
      </c>
      <c r="H102" s="80">
        <v>2</v>
      </c>
      <c r="I102" s="88">
        <v>0.83782979599999996</v>
      </c>
      <c r="J102" s="88">
        <v>-0.94381420599999999</v>
      </c>
      <c r="K102" s="88">
        <v>-2.58596060616</v>
      </c>
      <c r="L102" s="88">
        <v>0.69833219416000003</v>
      </c>
      <c r="M102" s="88">
        <v>0.38914073817550598</v>
      </c>
      <c r="N102" s="88">
        <v>7.5323688437888406E-2</v>
      </c>
      <c r="O102" s="88">
        <v>2.0103969580916998</v>
      </c>
      <c r="P102" s="82">
        <v>0.25995447599999999</v>
      </c>
      <c r="Q102" s="81">
        <v>2.4859557030000001</v>
      </c>
      <c r="R102" s="80">
        <v>1</v>
      </c>
      <c r="S102" s="88">
        <v>0.114866555</v>
      </c>
      <c r="T102" s="88" t="s">
        <v>16</v>
      </c>
      <c r="U102" s="82" t="s">
        <v>16</v>
      </c>
      <c r="V102" s="88" t="s">
        <v>16</v>
      </c>
      <c r="W102" s="83">
        <v>7.9800000000000002E-5</v>
      </c>
      <c r="X102" s="83">
        <v>3.0700000000000001E-5</v>
      </c>
      <c r="Y102" s="80" t="b">
        <v>1</v>
      </c>
      <c r="Z102" s="80">
        <v>0.202763953</v>
      </c>
      <c r="AA102" s="80" t="s">
        <v>431</v>
      </c>
    </row>
    <row r="103" spans="1:27" x14ac:dyDescent="0.15">
      <c r="A103" s="80" t="s">
        <v>389</v>
      </c>
      <c r="B103" s="80" t="s">
        <v>167</v>
      </c>
      <c r="C103" s="80" t="s">
        <v>392</v>
      </c>
      <c r="D103" s="80" t="s">
        <v>432</v>
      </c>
      <c r="E103" s="80" t="s">
        <v>340</v>
      </c>
      <c r="F103" s="80" t="s">
        <v>468</v>
      </c>
      <c r="G103" s="80" t="s">
        <v>200</v>
      </c>
      <c r="H103" s="80">
        <v>9</v>
      </c>
      <c r="I103" s="88">
        <v>9.6906836999999996E-2</v>
      </c>
      <c r="J103" s="88">
        <v>-0.36783293099999997</v>
      </c>
      <c r="K103" s="88">
        <v>-0.55777033152</v>
      </c>
      <c r="L103" s="88">
        <v>-0.17789553048000001</v>
      </c>
      <c r="M103" s="88">
        <v>0.69223282267390096</v>
      </c>
      <c r="N103" s="88">
        <v>0.57248409161034897</v>
      </c>
      <c r="O103" s="88">
        <v>0.83702986302932103</v>
      </c>
      <c r="P103" s="83">
        <v>1.47205E-4</v>
      </c>
      <c r="Q103" s="81">
        <v>2.659577353</v>
      </c>
      <c r="R103" s="80">
        <v>8</v>
      </c>
      <c r="S103" s="88">
        <v>0.95387401000000005</v>
      </c>
      <c r="T103" s="88">
        <v>-1.99753E-3</v>
      </c>
      <c r="U103" s="82">
        <v>7.8806799999999993E-3</v>
      </c>
      <c r="V103" s="88">
        <v>0.80718699699999996</v>
      </c>
      <c r="W103" s="83">
        <v>1.2941230000000001E-3</v>
      </c>
      <c r="X103" s="83">
        <v>9.2999999999999997E-5</v>
      </c>
      <c r="Y103" s="80" t="b">
        <v>1</v>
      </c>
      <c r="Z103" s="83">
        <v>3.9899999999999997E-21</v>
      </c>
      <c r="AA103" s="80" t="s">
        <v>518</v>
      </c>
    </row>
    <row r="104" spans="1:27" x14ac:dyDescent="0.15">
      <c r="A104" s="80"/>
      <c r="B104" s="80"/>
      <c r="C104" s="80"/>
      <c r="D104" s="80"/>
      <c r="E104" s="80"/>
      <c r="F104" s="80"/>
      <c r="G104" s="80" t="s">
        <v>201</v>
      </c>
      <c r="H104" s="80">
        <v>9</v>
      </c>
      <c r="I104" s="88">
        <v>0.26110533400000002</v>
      </c>
      <c r="J104" s="88">
        <v>-0.42928877199999999</v>
      </c>
      <c r="K104" s="88">
        <v>-0.94105522663999996</v>
      </c>
      <c r="L104" s="88">
        <v>8.2477682639999994E-2</v>
      </c>
      <c r="M104" s="88">
        <v>0.65097191957322498</v>
      </c>
      <c r="N104" s="88">
        <v>0.39021585186653202</v>
      </c>
      <c r="O104" s="88">
        <v>1.0859744370861499</v>
      </c>
      <c r="P104" s="82">
        <v>0.144150371</v>
      </c>
      <c r="Q104" s="81">
        <v>2.5953293899999998</v>
      </c>
      <c r="R104" s="80">
        <v>7</v>
      </c>
      <c r="S104" s="88">
        <v>0.91974925900000004</v>
      </c>
      <c r="T104" s="88">
        <v>-1.99753E-3</v>
      </c>
      <c r="U104" s="82">
        <v>7.8806799999999993E-3</v>
      </c>
      <c r="V104" s="88">
        <v>0.80718699699999996</v>
      </c>
      <c r="W104" s="83">
        <v>1.2941230000000001E-3</v>
      </c>
      <c r="X104" s="83">
        <v>9.2999999999999997E-5</v>
      </c>
      <c r="Y104" s="80" t="b">
        <v>1</v>
      </c>
      <c r="Z104" s="83">
        <v>3.9899999999999997E-21</v>
      </c>
      <c r="AA104" s="80"/>
    </row>
    <row r="105" spans="1:27" x14ac:dyDescent="0.15">
      <c r="A105" s="80"/>
      <c r="B105" s="80"/>
      <c r="C105" s="80"/>
      <c r="D105" s="80"/>
      <c r="E105" s="80"/>
      <c r="F105" s="80"/>
      <c r="G105" s="80" t="s">
        <v>216</v>
      </c>
      <c r="H105" s="80">
        <v>9</v>
      </c>
      <c r="I105" s="88">
        <v>0.17540255499999999</v>
      </c>
      <c r="J105" s="88">
        <v>-0.37520843100000001</v>
      </c>
      <c r="K105" s="88">
        <v>-0.7189974388</v>
      </c>
      <c r="L105" s="88">
        <v>-3.1419423199999998E-2</v>
      </c>
      <c r="M105" s="88">
        <v>0.68714604132738699</v>
      </c>
      <c r="N105" s="88">
        <v>0.48724049959197502</v>
      </c>
      <c r="O105" s="88">
        <v>0.96906903778997</v>
      </c>
      <c r="P105" s="82">
        <v>6.4864479000000003E-2</v>
      </c>
      <c r="Q105" s="81" t="s">
        <v>16</v>
      </c>
      <c r="R105" s="80" t="s">
        <v>16</v>
      </c>
      <c r="S105" s="88" t="s">
        <v>16</v>
      </c>
      <c r="T105" s="88">
        <v>-1.99753E-3</v>
      </c>
      <c r="U105" s="82">
        <v>7.8806799999999993E-3</v>
      </c>
      <c r="V105" s="88">
        <v>0.80718699699999996</v>
      </c>
      <c r="W105" s="83">
        <v>1.2941230000000001E-3</v>
      </c>
      <c r="X105" s="83">
        <v>9.2999999999999997E-5</v>
      </c>
      <c r="Y105" s="80" t="b">
        <v>1</v>
      </c>
      <c r="Z105" s="83">
        <v>3.9899999999999997E-21</v>
      </c>
      <c r="AA105" s="80"/>
    </row>
    <row r="106" spans="1:27" x14ac:dyDescent="0.15">
      <c r="A106" s="80"/>
      <c r="B106" s="80"/>
      <c r="C106" s="80"/>
      <c r="D106" s="80"/>
      <c r="E106" s="80"/>
      <c r="F106" s="80"/>
      <c r="G106" s="80" t="s">
        <v>203</v>
      </c>
      <c r="H106" s="80">
        <v>9</v>
      </c>
      <c r="I106" s="88">
        <v>0.12950821500000001</v>
      </c>
      <c r="J106" s="88">
        <v>-0.40562748599999998</v>
      </c>
      <c r="K106" s="88">
        <v>-0.6594635874</v>
      </c>
      <c r="L106" s="88">
        <v>-0.1517913846</v>
      </c>
      <c r="M106" s="88">
        <v>0.66655842352715999</v>
      </c>
      <c r="N106" s="88">
        <v>0.51712865443215295</v>
      </c>
      <c r="O106" s="88">
        <v>0.85916749761795597</v>
      </c>
      <c r="P106" s="82">
        <v>1.735845E-3</v>
      </c>
      <c r="Q106" s="81" t="s">
        <v>16</v>
      </c>
      <c r="R106" s="80" t="s">
        <v>16</v>
      </c>
      <c r="S106" s="88" t="s">
        <v>16</v>
      </c>
      <c r="T106" s="88">
        <v>-1.99753E-3</v>
      </c>
      <c r="U106" s="82">
        <v>7.8806799999999993E-3</v>
      </c>
      <c r="V106" s="88">
        <v>0.80718699699999996</v>
      </c>
      <c r="W106" s="83">
        <v>1.2941230000000001E-3</v>
      </c>
      <c r="X106" s="83">
        <v>9.2999999999999997E-5</v>
      </c>
      <c r="Y106" s="80" t="b">
        <v>1</v>
      </c>
      <c r="Z106" s="83">
        <v>3.9899999999999997E-21</v>
      </c>
      <c r="AA106" s="80"/>
    </row>
    <row r="107" spans="1:27" x14ac:dyDescent="0.15">
      <c r="A107" s="80"/>
      <c r="B107" s="80"/>
      <c r="C107" s="80"/>
      <c r="D107" s="80"/>
      <c r="E107" s="80"/>
      <c r="F107" s="80"/>
      <c r="G107" s="80" t="s">
        <v>223</v>
      </c>
      <c r="H107" s="80">
        <v>9</v>
      </c>
      <c r="I107" s="88">
        <v>0.14445427299999999</v>
      </c>
      <c r="J107" s="88">
        <v>-0.40861028300000002</v>
      </c>
      <c r="K107" s="88">
        <v>-0.69174065807999996</v>
      </c>
      <c r="L107" s="88">
        <v>-0.12547990791999999</v>
      </c>
      <c r="M107" s="88">
        <v>0.66457317732625198</v>
      </c>
      <c r="N107" s="88">
        <v>0.50070375604830297</v>
      </c>
      <c r="O107" s="88">
        <v>0.88207348694005705</v>
      </c>
      <c r="P107" s="82">
        <v>2.2196357999999999E-2</v>
      </c>
      <c r="Q107" s="81" t="s">
        <v>16</v>
      </c>
      <c r="R107" s="80" t="s">
        <v>16</v>
      </c>
      <c r="S107" s="88" t="s">
        <v>16</v>
      </c>
      <c r="T107" s="88">
        <v>-1.99753E-3</v>
      </c>
      <c r="U107" s="82">
        <v>7.8806799999999993E-3</v>
      </c>
      <c r="V107" s="88">
        <v>0.80718699699999996</v>
      </c>
      <c r="W107" s="83">
        <v>1.2941230000000001E-3</v>
      </c>
      <c r="X107" s="83">
        <v>9.2999999999999997E-5</v>
      </c>
      <c r="Y107" s="80" t="b">
        <v>1</v>
      </c>
      <c r="Z107" s="83">
        <v>3.9899999999999997E-21</v>
      </c>
      <c r="AA107" s="80"/>
    </row>
    <row r="108" spans="1:27" x14ac:dyDescent="0.15">
      <c r="A108" s="80" t="s">
        <v>389</v>
      </c>
      <c r="B108" s="80" t="s">
        <v>167</v>
      </c>
      <c r="C108" s="80" t="s">
        <v>397</v>
      </c>
      <c r="D108" s="80" t="s">
        <v>436</v>
      </c>
      <c r="E108" s="80" t="s">
        <v>340</v>
      </c>
      <c r="F108" s="80" t="s">
        <v>468</v>
      </c>
      <c r="G108" s="80" t="s">
        <v>200</v>
      </c>
      <c r="H108" s="80">
        <v>10</v>
      </c>
      <c r="I108" s="88">
        <v>0.10464960299999999</v>
      </c>
      <c r="J108" s="88">
        <v>-0.29209612099999999</v>
      </c>
      <c r="K108" s="88">
        <v>-0.49720934288000002</v>
      </c>
      <c r="L108" s="88">
        <v>-8.6982899119999998E-2</v>
      </c>
      <c r="M108" s="88">
        <v>0.74669675928459001</v>
      </c>
      <c r="N108" s="88">
        <v>0.60822564277492297</v>
      </c>
      <c r="O108" s="88">
        <v>0.91669277175220099</v>
      </c>
      <c r="P108" s="82">
        <v>5.2515879999999997E-3</v>
      </c>
      <c r="Q108" s="81">
        <v>10.90764648</v>
      </c>
      <c r="R108" s="80">
        <v>9</v>
      </c>
      <c r="S108" s="88">
        <v>0.282092487</v>
      </c>
      <c r="T108" s="88">
        <v>-3.0947679999999999E-3</v>
      </c>
      <c r="U108" s="82">
        <v>1.0437603E-2</v>
      </c>
      <c r="V108" s="88">
        <v>0.77439864999999997</v>
      </c>
      <c r="W108" s="83">
        <v>1.644635E-3</v>
      </c>
      <c r="X108" s="83">
        <v>1.1077E-4</v>
      </c>
      <c r="Y108" s="80" t="b">
        <v>1</v>
      </c>
      <c r="Z108" s="83">
        <v>3.4799999999999998E-25</v>
      </c>
      <c r="AA108" s="80" t="s">
        <v>519</v>
      </c>
    </row>
    <row r="109" spans="1:27" x14ac:dyDescent="0.15">
      <c r="A109" s="80"/>
      <c r="B109" s="80"/>
      <c r="C109" s="80"/>
      <c r="D109" s="80"/>
      <c r="E109" s="80"/>
      <c r="F109" s="80"/>
      <c r="G109" s="80" t="s">
        <v>201</v>
      </c>
      <c r="H109" s="80">
        <v>10</v>
      </c>
      <c r="I109" s="88">
        <v>0.33664553899999999</v>
      </c>
      <c r="J109" s="88">
        <v>-0.38639285600000001</v>
      </c>
      <c r="K109" s="88">
        <v>-1.0462181124400001</v>
      </c>
      <c r="L109" s="88">
        <v>0.27343240044</v>
      </c>
      <c r="M109" s="88">
        <v>0.67950352620029197</v>
      </c>
      <c r="N109" s="88">
        <v>0.35126368001171998</v>
      </c>
      <c r="O109" s="88">
        <v>1.3144684987164801</v>
      </c>
      <c r="P109" s="82">
        <v>0.284224482</v>
      </c>
      <c r="Q109" s="81">
        <v>10.789083460000001</v>
      </c>
      <c r="R109" s="80">
        <v>8</v>
      </c>
      <c r="S109" s="88">
        <v>0.21393878899999999</v>
      </c>
      <c r="T109" s="88">
        <v>-3.0947679999999999E-3</v>
      </c>
      <c r="U109" s="82">
        <v>1.0437603E-2</v>
      </c>
      <c r="V109" s="88">
        <v>0.77439864999999997</v>
      </c>
      <c r="W109" s="83">
        <v>1.644635E-3</v>
      </c>
      <c r="X109" s="83">
        <v>1.1077E-4</v>
      </c>
      <c r="Y109" s="80" t="b">
        <v>1</v>
      </c>
      <c r="Z109" s="83">
        <v>3.4799999999999998E-25</v>
      </c>
      <c r="AA109" s="80"/>
    </row>
    <row r="110" spans="1:27" x14ac:dyDescent="0.15">
      <c r="A110" s="80"/>
      <c r="B110" s="80"/>
      <c r="C110" s="80"/>
      <c r="D110" s="80"/>
      <c r="E110" s="80"/>
      <c r="F110" s="80"/>
      <c r="G110" s="80" t="s">
        <v>216</v>
      </c>
      <c r="H110" s="80">
        <v>10</v>
      </c>
      <c r="I110" s="88">
        <v>0.18610437799999999</v>
      </c>
      <c r="J110" s="88">
        <v>-0.20394362599999999</v>
      </c>
      <c r="K110" s="88">
        <v>-0.56870820688000001</v>
      </c>
      <c r="L110" s="88">
        <v>0.16082095488000001</v>
      </c>
      <c r="M110" s="88">
        <v>0.81550834335881095</v>
      </c>
      <c r="N110" s="88">
        <v>0.56625645262816104</v>
      </c>
      <c r="O110" s="88">
        <v>1.17447466603007</v>
      </c>
      <c r="P110" s="82">
        <v>0.30159813099999999</v>
      </c>
      <c r="Q110" s="81" t="s">
        <v>16</v>
      </c>
      <c r="R110" s="80" t="s">
        <v>16</v>
      </c>
      <c r="S110" s="88" t="s">
        <v>16</v>
      </c>
      <c r="T110" s="88">
        <v>-3.0947679999999999E-3</v>
      </c>
      <c r="U110" s="82">
        <v>1.0437603E-2</v>
      </c>
      <c r="V110" s="88">
        <v>0.77439864999999997</v>
      </c>
      <c r="W110" s="83">
        <v>1.644635E-3</v>
      </c>
      <c r="X110" s="83">
        <v>1.1077E-4</v>
      </c>
      <c r="Y110" s="80" t="b">
        <v>1</v>
      </c>
      <c r="Z110" s="83">
        <v>3.4799999999999998E-25</v>
      </c>
      <c r="AA110" s="80"/>
    </row>
    <row r="111" spans="1:27" x14ac:dyDescent="0.15">
      <c r="A111" s="80"/>
      <c r="B111" s="80"/>
      <c r="C111" s="80"/>
      <c r="D111" s="80"/>
      <c r="E111" s="80"/>
      <c r="F111" s="80"/>
      <c r="G111" s="80" t="s">
        <v>203</v>
      </c>
      <c r="H111" s="80">
        <v>10</v>
      </c>
      <c r="I111" s="88">
        <v>0.12903057400000001</v>
      </c>
      <c r="J111" s="88">
        <v>-0.38754002399999998</v>
      </c>
      <c r="K111" s="88">
        <v>-0.64043994904000001</v>
      </c>
      <c r="L111" s="88">
        <v>-0.13464009896000001</v>
      </c>
      <c r="M111" s="88">
        <v>0.67872446843965095</v>
      </c>
      <c r="N111" s="88">
        <v>0.52706049326989302</v>
      </c>
      <c r="O111" s="88">
        <v>0.87403041954577299</v>
      </c>
      <c r="P111" s="82">
        <v>2.6691599999999998E-3</v>
      </c>
      <c r="Q111" s="81" t="s">
        <v>16</v>
      </c>
      <c r="R111" s="80" t="s">
        <v>16</v>
      </c>
      <c r="S111" s="88" t="s">
        <v>16</v>
      </c>
      <c r="T111" s="88">
        <v>-3.0947679999999999E-3</v>
      </c>
      <c r="U111" s="82">
        <v>1.0437603E-2</v>
      </c>
      <c r="V111" s="88">
        <v>0.77439864999999997</v>
      </c>
      <c r="W111" s="83">
        <v>1.644635E-3</v>
      </c>
      <c r="X111" s="83">
        <v>1.1077E-4</v>
      </c>
      <c r="Y111" s="80" t="b">
        <v>1</v>
      </c>
      <c r="Z111" s="83">
        <v>3.4799999999999998E-25</v>
      </c>
      <c r="AA111" s="80"/>
    </row>
    <row r="112" spans="1:27" x14ac:dyDescent="0.15">
      <c r="A112" s="80"/>
      <c r="B112" s="80"/>
      <c r="C112" s="80"/>
      <c r="D112" s="80"/>
      <c r="E112" s="80"/>
      <c r="F112" s="80"/>
      <c r="G112" s="80" t="s">
        <v>223</v>
      </c>
      <c r="H112" s="80">
        <v>10</v>
      </c>
      <c r="I112" s="88">
        <v>0.16867805999999999</v>
      </c>
      <c r="J112" s="88">
        <v>-0.41564896299999998</v>
      </c>
      <c r="K112" s="88">
        <v>-0.74625796060000005</v>
      </c>
      <c r="L112" s="88">
        <v>-8.50399654E-2</v>
      </c>
      <c r="M112" s="88">
        <v>0.65991188331745798</v>
      </c>
      <c r="N112" s="88">
        <v>0.47413747836283798</v>
      </c>
      <c r="O112" s="88">
        <v>0.91847557642413602</v>
      </c>
      <c r="P112" s="82">
        <v>3.5912980999999997E-2</v>
      </c>
      <c r="Q112" s="81" t="s">
        <v>16</v>
      </c>
      <c r="R112" s="80" t="s">
        <v>16</v>
      </c>
      <c r="S112" s="88" t="s">
        <v>16</v>
      </c>
      <c r="T112" s="88">
        <v>-3.0947679999999999E-3</v>
      </c>
      <c r="U112" s="82">
        <v>1.0437603E-2</v>
      </c>
      <c r="V112" s="88">
        <v>0.77439864999999997</v>
      </c>
      <c r="W112" s="83">
        <v>1.644635E-3</v>
      </c>
      <c r="X112" s="83">
        <v>1.1077E-4</v>
      </c>
      <c r="Y112" s="80" t="b">
        <v>1</v>
      </c>
      <c r="Z112" s="83">
        <v>3.4799999999999998E-25</v>
      </c>
      <c r="AA112" s="80"/>
    </row>
    <row r="113" spans="1:27" x14ac:dyDescent="0.15">
      <c r="A113" s="80" t="s">
        <v>389</v>
      </c>
      <c r="B113" s="80" t="s">
        <v>167</v>
      </c>
      <c r="C113" s="80" t="s">
        <v>397</v>
      </c>
      <c r="D113" s="80" t="s">
        <v>434</v>
      </c>
      <c r="E113" s="80" t="s">
        <v>33</v>
      </c>
      <c r="F113" s="80" t="s">
        <v>468</v>
      </c>
      <c r="G113" s="80" t="s">
        <v>200</v>
      </c>
      <c r="H113" s="80">
        <v>3</v>
      </c>
      <c r="I113" s="88">
        <v>0.29290755600000001</v>
      </c>
      <c r="J113" s="88">
        <v>-0.63349383100000001</v>
      </c>
      <c r="K113" s="88">
        <v>-1.2075926407599999</v>
      </c>
      <c r="L113" s="88">
        <v>-5.9395021239999998E-2</v>
      </c>
      <c r="M113" s="88">
        <v>0.530734262115234</v>
      </c>
      <c r="N113" s="88">
        <v>0.29891601218272201</v>
      </c>
      <c r="O113" s="88">
        <v>0.94233445350132805</v>
      </c>
      <c r="P113" s="82">
        <v>3.0558307999999999E-2</v>
      </c>
      <c r="Q113" s="81">
        <v>0.26992744099999999</v>
      </c>
      <c r="R113" s="80">
        <v>2</v>
      </c>
      <c r="S113" s="88">
        <v>0.87374761000000001</v>
      </c>
      <c r="T113" s="88">
        <v>5.5401369999999997E-3</v>
      </c>
      <c r="U113" s="82">
        <v>1.9482032E-2</v>
      </c>
      <c r="V113" s="88">
        <v>0.82361946900000005</v>
      </c>
      <c r="W113" s="83">
        <v>2.82818E-4</v>
      </c>
      <c r="X113" s="83">
        <v>2.69E-5</v>
      </c>
      <c r="Y113" s="80" t="b">
        <v>1</v>
      </c>
      <c r="Z113" s="83">
        <v>5.7299999999999997E-5</v>
      </c>
      <c r="AA113" s="80" t="s">
        <v>455</v>
      </c>
    </row>
    <row r="114" spans="1:27" x14ac:dyDescent="0.15">
      <c r="A114" s="80"/>
      <c r="B114" s="80"/>
      <c r="C114" s="80"/>
      <c r="D114" s="80"/>
      <c r="E114" s="80"/>
      <c r="F114" s="80"/>
      <c r="G114" s="80" t="s">
        <v>201</v>
      </c>
      <c r="H114" s="80">
        <v>3</v>
      </c>
      <c r="I114" s="88">
        <v>1.085893921</v>
      </c>
      <c r="J114" s="88">
        <v>-0.33614243100000002</v>
      </c>
      <c r="K114" s="88">
        <v>-2.4644945161599998</v>
      </c>
      <c r="L114" s="88">
        <v>1.7922096541600001</v>
      </c>
      <c r="M114" s="88">
        <v>0.71452132858076201</v>
      </c>
      <c r="N114" s="88">
        <v>8.50518238300767E-2</v>
      </c>
      <c r="O114" s="88">
        <v>6.0027017176823403</v>
      </c>
      <c r="P114" s="82">
        <v>0.80888775899999998</v>
      </c>
      <c r="Q114" s="81">
        <v>0.189060221</v>
      </c>
      <c r="R114" s="80">
        <v>1</v>
      </c>
      <c r="S114" s="88">
        <v>0.66369994099999996</v>
      </c>
      <c r="T114" s="88">
        <v>5.5401369999999997E-3</v>
      </c>
      <c r="U114" s="82">
        <v>1.9482032E-2</v>
      </c>
      <c r="V114" s="88">
        <v>0.82361946900000005</v>
      </c>
      <c r="W114" s="83">
        <v>2.82818E-4</v>
      </c>
      <c r="X114" s="83">
        <v>2.69E-5</v>
      </c>
      <c r="Y114" s="80" t="b">
        <v>1</v>
      </c>
      <c r="Z114" s="83">
        <v>5.7299999999999997E-5</v>
      </c>
      <c r="AA114" s="80"/>
    </row>
    <row r="115" spans="1:27" x14ac:dyDescent="0.15">
      <c r="A115" s="80"/>
      <c r="B115" s="80"/>
      <c r="C115" s="80"/>
      <c r="D115" s="80"/>
      <c r="E115" s="80"/>
      <c r="F115" s="80"/>
      <c r="G115" s="80" t="s">
        <v>216</v>
      </c>
      <c r="H115" s="80">
        <v>3</v>
      </c>
      <c r="I115" s="88">
        <v>0.37592202400000002</v>
      </c>
      <c r="J115" s="88">
        <v>-0.605873467</v>
      </c>
      <c r="K115" s="88">
        <v>-1.3426806340399999</v>
      </c>
      <c r="L115" s="88">
        <v>0.13093370003999999</v>
      </c>
      <c r="M115" s="88">
        <v>0.54559765690012496</v>
      </c>
      <c r="N115" s="88">
        <v>0.26114469611298502</v>
      </c>
      <c r="O115" s="88">
        <v>1.1398922039991</v>
      </c>
      <c r="P115" s="82">
        <v>0.24834303299999999</v>
      </c>
      <c r="Q115" s="81" t="s">
        <v>16</v>
      </c>
      <c r="R115" s="80" t="s">
        <v>16</v>
      </c>
      <c r="S115" s="88" t="s">
        <v>16</v>
      </c>
      <c r="T115" s="88">
        <v>5.5401369999999997E-3</v>
      </c>
      <c r="U115" s="82">
        <v>1.9482032E-2</v>
      </c>
      <c r="V115" s="88">
        <v>0.82361946900000005</v>
      </c>
      <c r="W115" s="83">
        <v>2.82818E-4</v>
      </c>
      <c r="X115" s="83">
        <v>2.69E-5</v>
      </c>
      <c r="Y115" s="80" t="b">
        <v>1</v>
      </c>
      <c r="Z115" s="83">
        <v>5.7299999999999997E-5</v>
      </c>
      <c r="AA115" s="80"/>
    </row>
    <row r="116" spans="1:27" x14ac:dyDescent="0.15">
      <c r="A116" s="80"/>
      <c r="B116" s="80"/>
      <c r="C116" s="80"/>
      <c r="D116" s="80"/>
      <c r="E116" s="80"/>
      <c r="F116" s="80"/>
      <c r="G116" s="80" t="s">
        <v>203</v>
      </c>
      <c r="H116" s="80">
        <v>3</v>
      </c>
      <c r="I116" s="88">
        <v>0.35470535199999997</v>
      </c>
      <c r="J116" s="88">
        <v>-0.62400512799999996</v>
      </c>
      <c r="K116" s="88">
        <v>-1.31922761792</v>
      </c>
      <c r="L116" s="88">
        <v>7.121736192E-2</v>
      </c>
      <c r="M116" s="88">
        <v>0.53579421010770201</v>
      </c>
      <c r="N116" s="88">
        <v>0.267341712189542</v>
      </c>
      <c r="O116" s="88">
        <v>1.0738146069080401</v>
      </c>
      <c r="P116" s="82">
        <v>7.8539967000000002E-2</v>
      </c>
      <c r="Q116" s="81" t="s">
        <v>16</v>
      </c>
      <c r="R116" s="80" t="s">
        <v>16</v>
      </c>
      <c r="S116" s="88" t="s">
        <v>16</v>
      </c>
      <c r="T116" s="88">
        <v>5.5401369999999997E-3</v>
      </c>
      <c r="U116" s="82">
        <v>1.9482032E-2</v>
      </c>
      <c r="V116" s="88">
        <v>0.82361946900000005</v>
      </c>
      <c r="W116" s="83">
        <v>2.82818E-4</v>
      </c>
      <c r="X116" s="83">
        <v>2.69E-5</v>
      </c>
      <c r="Y116" s="80" t="b">
        <v>1</v>
      </c>
      <c r="Z116" s="83">
        <v>5.7299999999999997E-5</v>
      </c>
      <c r="AA116" s="80"/>
    </row>
    <row r="117" spans="1:27" x14ac:dyDescent="0.15">
      <c r="A117" s="80"/>
      <c r="B117" s="80"/>
      <c r="C117" s="80"/>
      <c r="D117" s="80"/>
      <c r="E117" s="80"/>
      <c r="F117" s="80"/>
      <c r="G117" s="80" t="s">
        <v>223</v>
      </c>
      <c r="H117" s="80">
        <v>3</v>
      </c>
      <c r="I117" s="88">
        <v>0.397929013</v>
      </c>
      <c r="J117" s="88">
        <v>-0.60128618300000003</v>
      </c>
      <c r="K117" s="88">
        <v>-1.38122704848</v>
      </c>
      <c r="L117" s="88">
        <v>0.17865468247999999</v>
      </c>
      <c r="M117" s="88">
        <v>0.548106217643336</v>
      </c>
      <c r="N117" s="88">
        <v>0.25127004329555103</v>
      </c>
      <c r="O117" s="88">
        <v>1.1956078085516899</v>
      </c>
      <c r="P117" s="82">
        <v>0.269887975</v>
      </c>
      <c r="Q117" s="81" t="s">
        <v>16</v>
      </c>
      <c r="R117" s="80" t="s">
        <v>16</v>
      </c>
      <c r="S117" s="88" t="s">
        <v>16</v>
      </c>
      <c r="T117" s="88">
        <v>5.5401369999999997E-3</v>
      </c>
      <c r="U117" s="82">
        <v>1.9482032E-2</v>
      </c>
      <c r="V117" s="88">
        <v>0.82361946900000005</v>
      </c>
      <c r="W117" s="83">
        <v>2.82818E-4</v>
      </c>
      <c r="X117" s="83">
        <v>2.69E-5</v>
      </c>
      <c r="Y117" s="80" t="b">
        <v>1</v>
      </c>
      <c r="Z117" s="83">
        <v>5.7299999999999997E-5</v>
      </c>
      <c r="AA117" s="80"/>
    </row>
    <row r="118" spans="1:27" x14ac:dyDescent="0.15">
      <c r="A118" s="80" t="s">
        <v>389</v>
      </c>
      <c r="B118" s="80" t="s">
        <v>146</v>
      </c>
      <c r="C118" s="80" t="s">
        <v>392</v>
      </c>
      <c r="D118" s="80" t="s">
        <v>390</v>
      </c>
      <c r="E118" s="80" t="s">
        <v>391</v>
      </c>
      <c r="F118" s="80" t="s">
        <v>469</v>
      </c>
      <c r="G118" s="80" t="s">
        <v>200</v>
      </c>
      <c r="H118" s="80">
        <v>4</v>
      </c>
      <c r="I118" s="88">
        <v>0.20734459999999999</v>
      </c>
      <c r="J118" s="88">
        <v>4.9059223999999999E-2</v>
      </c>
      <c r="K118" s="88">
        <v>-0.357336192</v>
      </c>
      <c r="L118" s="88">
        <v>0.45545464000000002</v>
      </c>
      <c r="M118" s="88">
        <v>1.05028255083193</v>
      </c>
      <c r="N118" s="88">
        <v>0.699537279360536</v>
      </c>
      <c r="O118" s="88">
        <v>1.5768901374211199</v>
      </c>
      <c r="P118" s="82">
        <v>0.81296154099999995</v>
      </c>
      <c r="Q118" s="81">
        <v>0.95551215700000003</v>
      </c>
      <c r="R118" s="80">
        <v>3</v>
      </c>
      <c r="S118" s="88">
        <v>0.81201489699999996</v>
      </c>
      <c r="T118" s="88">
        <v>6.8021139999999997E-3</v>
      </c>
      <c r="U118" s="82">
        <v>9.5921649999999997E-3</v>
      </c>
      <c r="V118" s="88">
        <v>0.55176245599999996</v>
      </c>
      <c r="W118" s="83">
        <v>5.2321900000000001E-4</v>
      </c>
      <c r="X118" s="83">
        <v>5.75E-6</v>
      </c>
      <c r="Y118" s="80" t="b">
        <v>1</v>
      </c>
      <c r="Z118" s="83">
        <v>2.27E-14</v>
      </c>
      <c r="AA118" s="80" t="s">
        <v>451</v>
      </c>
    </row>
    <row r="119" spans="1:27" x14ac:dyDescent="0.15">
      <c r="A119" s="80"/>
      <c r="B119" s="80"/>
      <c r="C119" s="80"/>
      <c r="D119" s="80"/>
      <c r="E119" s="80"/>
      <c r="F119" s="80"/>
      <c r="G119" s="80" t="s">
        <v>201</v>
      </c>
      <c r="H119" s="80">
        <v>4</v>
      </c>
      <c r="I119" s="88">
        <v>0.44717865800000001</v>
      </c>
      <c r="J119" s="88">
        <v>0.330019695</v>
      </c>
      <c r="K119" s="88">
        <v>-0.54645047467999996</v>
      </c>
      <c r="L119" s="88">
        <v>1.20648986468</v>
      </c>
      <c r="M119" s="88">
        <v>1.39099552385085</v>
      </c>
      <c r="N119" s="88">
        <v>0.57900134717773999</v>
      </c>
      <c r="O119" s="88">
        <v>3.3417341026999798</v>
      </c>
      <c r="P119" s="82">
        <v>0.537358322</v>
      </c>
      <c r="Q119" s="81">
        <v>0.45264357</v>
      </c>
      <c r="R119" s="80">
        <v>2</v>
      </c>
      <c r="S119" s="88">
        <v>0.79746144900000004</v>
      </c>
      <c r="T119" s="88">
        <v>6.8021139999999997E-3</v>
      </c>
      <c r="U119" s="82">
        <v>9.5921649999999997E-3</v>
      </c>
      <c r="V119" s="88">
        <v>0.55176245599999996</v>
      </c>
      <c r="W119" s="83">
        <v>5.2321900000000001E-4</v>
      </c>
      <c r="X119" s="83">
        <v>5.75E-6</v>
      </c>
      <c r="Y119" s="80" t="b">
        <v>1</v>
      </c>
      <c r="Z119" s="83">
        <v>2.27E-14</v>
      </c>
      <c r="AA119" s="80"/>
    </row>
    <row r="120" spans="1:27" x14ac:dyDescent="0.15">
      <c r="A120" s="80"/>
      <c r="B120" s="80"/>
      <c r="C120" s="80"/>
      <c r="D120" s="80"/>
      <c r="E120" s="80"/>
      <c r="F120" s="80"/>
      <c r="G120" s="80" t="s">
        <v>216</v>
      </c>
      <c r="H120" s="80">
        <v>4</v>
      </c>
      <c r="I120" s="88">
        <v>0.33614021999999999</v>
      </c>
      <c r="J120" s="88">
        <v>0.14368409200000001</v>
      </c>
      <c r="K120" s="88">
        <v>-0.51515073919999999</v>
      </c>
      <c r="L120" s="88">
        <v>0.80251892319999996</v>
      </c>
      <c r="M120" s="88">
        <v>1.1545193290173701</v>
      </c>
      <c r="N120" s="88">
        <v>0.59741053464455995</v>
      </c>
      <c r="O120" s="88">
        <v>2.2311539616015801</v>
      </c>
      <c r="P120" s="82">
        <v>0.69787469700000004</v>
      </c>
      <c r="Q120" s="81" t="s">
        <v>16</v>
      </c>
      <c r="R120" s="80" t="s">
        <v>16</v>
      </c>
      <c r="S120" s="88" t="s">
        <v>16</v>
      </c>
      <c r="T120" s="88">
        <v>6.8021139999999997E-3</v>
      </c>
      <c r="U120" s="82">
        <v>9.5921649999999997E-3</v>
      </c>
      <c r="V120" s="88">
        <v>0.55176245599999996</v>
      </c>
      <c r="W120" s="83">
        <v>5.2321900000000001E-4</v>
      </c>
      <c r="X120" s="83">
        <v>5.75E-6</v>
      </c>
      <c r="Y120" s="80" t="b">
        <v>1</v>
      </c>
      <c r="Z120" s="83">
        <v>2.27E-14</v>
      </c>
      <c r="AA120" s="80"/>
    </row>
    <row r="121" spans="1:27" x14ac:dyDescent="0.15">
      <c r="A121" s="80"/>
      <c r="B121" s="80"/>
      <c r="C121" s="80"/>
      <c r="D121" s="80"/>
      <c r="E121" s="80"/>
      <c r="F121" s="80"/>
      <c r="G121" s="80" t="s">
        <v>203</v>
      </c>
      <c r="H121" s="80">
        <v>4</v>
      </c>
      <c r="I121" s="88">
        <v>0.225399497</v>
      </c>
      <c r="J121" s="88">
        <v>0.10457043000000001</v>
      </c>
      <c r="K121" s="88">
        <v>-0.33721258411999999</v>
      </c>
      <c r="L121" s="88">
        <v>0.54635344411999998</v>
      </c>
      <c r="M121" s="88">
        <v>1.1102335848640701</v>
      </c>
      <c r="N121" s="88">
        <v>0.713757090350573</v>
      </c>
      <c r="O121" s="88">
        <v>1.72694412374202</v>
      </c>
      <c r="P121" s="82">
        <v>0.64269522499999998</v>
      </c>
      <c r="Q121" s="81" t="s">
        <v>16</v>
      </c>
      <c r="R121" s="80" t="s">
        <v>16</v>
      </c>
      <c r="S121" s="88" t="s">
        <v>16</v>
      </c>
      <c r="T121" s="88">
        <v>6.8021139999999997E-3</v>
      </c>
      <c r="U121" s="82">
        <v>9.5921649999999997E-3</v>
      </c>
      <c r="V121" s="88">
        <v>0.55176245599999996</v>
      </c>
      <c r="W121" s="83">
        <v>5.2321900000000001E-4</v>
      </c>
      <c r="X121" s="83">
        <v>5.75E-6</v>
      </c>
      <c r="Y121" s="80" t="b">
        <v>1</v>
      </c>
      <c r="Z121" s="83">
        <v>2.27E-14</v>
      </c>
      <c r="AA121" s="80"/>
    </row>
    <row r="122" spans="1:27" x14ac:dyDescent="0.15">
      <c r="A122" s="80"/>
      <c r="B122" s="80"/>
      <c r="C122" s="80"/>
      <c r="D122" s="80"/>
      <c r="E122" s="80"/>
      <c r="F122" s="80"/>
      <c r="G122" s="80" t="s">
        <v>223</v>
      </c>
      <c r="H122" s="80">
        <v>4</v>
      </c>
      <c r="I122" s="88">
        <v>0.24919052999999999</v>
      </c>
      <c r="J122" s="88">
        <v>0.104642572</v>
      </c>
      <c r="K122" s="88">
        <v>-0.3837708668</v>
      </c>
      <c r="L122" s="88">
        <v>0.59305601080000003</v>
      </c>
      <c r="M122" s="88">
        <v>1.1103136822245101</v>
      </c>
      <c r="N122" s="88">
        <v>0.68128751488483197</v>
      </c>
      <c r="O122" s="88">
        <v>1.80950985597225</v>
      </c>
      <c r="P122" s="82">
        <v>0.70279796000000005</v>
      </c>
      <c r="Q122" s="81" t="s">
        <v>16</v>
      </c>
      <c r="R122" s="80" t="s">
        <v>16</v>
      </c>
      <c r="S122" s="88" t="s">
        <v>16</v>
      </c>
      <c r="T122" s="88">
        <v>6.8021139999999997E-3</v>
      </c>
      <c r="U122" s="82">
        <v>9.5921649999999997E-3</v>
      </c>
      <c r="V122" s="88">
        <v>0.55176245599999996</v>
      </c>
      <c r="W122" s="83">
        <v>5.2321900000000001E-4</v>
      </c>
      <c r="X122" s="83">
        <v>5.75E-6</v>
      </c>
      <c r="Y122" s="80" t="b">
        <v>1</v>
      </c>
      <c r="Z122" s="83">
        <v>2.27E-14</v>
      </c>
      <c r="AA122" s="80"/>
    </row>
    <row r="123" spans="1:27" x14ac:dyDescent="0.15">
      <c r="A123" s="80" t="s">
        <v>389</v>
      </c>
      <c r="B123" s="80" t="s">
        <v>146</v>
      </c>
      <c r="C123" s="80" t="s">
        <v>392</v>
      </c>
      <c r="D123" s="80" t="s">
        <v>394</v>
      </c>
      <c r="E123" s="80" t="s">
        <v>340</v>
      </c>
      <c r="F123" s="80" t="s">
        <v>469</v>
      </c>
      <c r="G123" s="80" t="s">
        <v>200</v>
      </c>
      <c r="H123" s="80">
        <v>8</v>
      </c>
      <c r="I123" s="88">
        <v>8.9091036999999998E-2</v>
      </c>
      <c r="J123" s="88">
        <v>-2.5352640000000002E-3</v>
      </c>
      <c r="K123" s="88">
        <v>-0.17715369651999999</v>
      </c>
      <c r="L123" s="88">
        <v>0.17208316852</v>
      </c>
      <c r="M123" s="88">
        <v>0.99746794706756703</v>
      </c>
      <c r="N123" s="88">
        <v>0.83765103058035595</v>
      </c>
      <c r="O123" s="88">
        <v>1.1877766147292299</v>
      </c>
      <c r="P123" s="82">
        <v>0.97729766200000001</v>
      </c>
      <c r="Q123" s="81">
        <v>3.2678399429999998</v>
      </c>
      <c r="R123" s="80">
        <v>7</v>
      </c>
      <c r="S123" s="88">
        <v>0.85916913100000003</v>
      </c>
      <c r="T123" s="88">
        <v>6.3081430000000004E-3</v>
      </c>
      <c r="U123" s="82">
        <v>6.2384429999999998E-3</v>
      </c>
      <c r="V123" s="88">
        <v>0.35095934000000001</v>
      </c>
      <c r="W123" s="83">
        <v>1.7139200000000001E-3</v>
      </c>
      <c r="X123" s="83">
        <v>1.8700000000000001E-5</v>
      </c>
      <c r="Y123" s="80" t="b">
        <v>1</v>
      </c>
      <c r="Z123" s="83">
        <v>4.7700000000000001E-39</v>
      </c>
      <c r="AA123" s="80" t="s">
        <v>516</v>
      </c>
    </row>
    <row r="124" spans="1:27" x14ac:dyDescent="0.15">
      <c r="A124" s="80"/>
      <c r="B124" s="80"/>
      <c r="C124" s="80"/>
      <c r="D124" s="80"/>
      <c r="E124" s="80"/>
      <c r="F124" s="80"/>
      <c r="G124" s="80" t="s">
        <v>201</v>
      </c>
      <c r="H124" s="80">
        <v>8</v>
      </c>
      <c r="I124" s="88">
        <v>0.156544763</v>
      </c>
      <c r="J124" s="88">
        <v>0.127623706</v>
      </c>
      <c r="K124" s="88">
        <v>-0.17920402948</v>
      </c>
      <c r="L124" s="88">
        <v>0.43445144147999998</v>
      </c>
      <c r="M124" s="88">
        <v>1.1361254050777201</v>
      </c>
      <c r="N124" s="88">
        <v>0.835935326546693</v>
      </c>
      <c r="O124" s="88">
        <v>1.5441157887121699</v>
      </c>
      <c r="P124" s="82">
        <v>0.446073842</v>
      </c>
      <c r="Q124" s="81">
        <v>2.2453698759999998</v>
      </c>
      <c r="R124" s="80">
        <v>6</v>
      </c>
      <c r="S124" s="88">
        <v>0.89580581999999997</v>
      </c>
      <c r="T124" s="88">
        <v>6.3081430000000004E-3</v>
      </c>
      <c r="U124" s="82">
        <v>6.2384429999999998E-3</v>
      </c>
      <c r="V124" s="88">
        <v>0.35095934000000001</v>
      </c>
      <c r="W124" s="83">
        <v>1.7139200000000001E-3</v>
      </c>
      <c r="X124" s="83">
        <v>1.8700000000000001E-5</v>
      </c>
      <c r="Y124" s="80" t="b">
        <v>1</v>
      </c>
      <c r="Z124" s="83">
        <v>4.7700000000000001E-39</v>
      </c>
      <c r="AA124" s="80"/>
    </row>
    <row r="125" spans="1:27" x14ac:dyDescent="0.15">
      <c r="A125" s="80"/>
      <c r="B125" s="80"/>
      <c r="C125" s="80"/>
      <c r="D125" s="80"/>
      <c r="E125" s="80"/>
      <c r="F125" s="80"/>
      <c r="G125" s="80" t="s">
        <v>216</v>
      </c>
      <c r="H125" s="80">
        <v>8</v>
      </c>
      <c r="I125" s="88">
        <v>0.16229407800000001</v>
      </c>
      <c r="J125" s="88">
        <v>0.192550043</v>
      </c>
      <c r="K125" s="88">
        <v>-0.12554634987999999</v>
      </c>
      <c r="L125" s="88">
        <v>0.51064643588000003</v>
      </c>
      <c r="M125" s="88">
        <v>1.2123371711785</v>
      </c>
      <c r="N125" s="88">
        <v>0.88201488219564905</v>
      </c>
      <c r="O125" s="88">
        <v>1.6663680469453299</v>
      </c>
      <c r="P125" s="82">
        <v>0.274155435</v>
      </c>
      <c r="Q125" s="81" t="s">
        <v>16</v>
      </c>
      <c r="R125" s="80" t="s">
        <v>16</v>
      </c>
      <c r="S125" s="88" t="s">
        <v>16</v>
      </c>
      <c r="T125" s="88">
        <v>6.3081430000000004E-3</v>
      </c>
      <c r="U125" s="82">
        <v>6.2384429999999998E-3</v>
      </c>
      <c r="V125" s="88">
        <v>0.35095934000000001</v>
      </c>
      <c r="W125" s="83">
        <v>1.7139200000000001E-3</v>
      </c>
      <c r="X125" s="83">
        <v>1.8700000000000001E-5</v>
      </c>
      <c r="Y125" s="80" t="b">
        <v>1</v>
      </c>
      <c r="Z125" s="83">
        <v>4.7700000000000001E-39</v>
      </c>
      <c r="AA125" s="80"/>
    </row>
    <row r="126" spans="1:27" x14ac:dyDescent="0.15">
      <c r="A126" s="80"/>
      <c r="B126" s="80"/>
      <c r="C126" s="80"/>
      <c r="D126" s="80"/>
      <c r="E126" s="80"/>
      <c r="F126" s="80"/>
      <c r="G126" s="80" t="s">
        <v>203</v>
      </c>
      <c r="H126" s="80">
        <v>8</v>
      </c>
      <c r="I126" s="88">
        <v>0.106434846</v>
      </c>
      <c r="J126" s="88">
        <v>-2.1645800000000001E-3</v>
      </c>
      <c r="K126" s="88">
        <v>-0.21077687815999999</v>
      </c>
      <c r="L126" s="88">
        <v>0.20644771815999999</v>
      </c>
      <c r="M126" s="88">
        <v>0.99783776101388</v>
      </c>
      <c r="N126" s="88">
        <v>0.80995476531919697</v>
      </c>
      <c r="O126" s="88">
        <v>1.2293034622900201</v>
      </c>
      <c r="P126" s="82">
        <v>0.98377442900000001</v>
      </c>
      <c r="Q126" s="81" t="s">
        <v>16</v>
      </c>
      <c r="R126" s="80" t="s">
        <v>16</v>
      </c>
      <c r="S126" s="88" t="s">
        <v>16</v>
      </c>
      <c r="T126" s="88">
        <v>6.3081430000000004E-3</v>
      </c>
      <c r="U126" s="82">
        <v>6.2384429999999998E-3</v>
      </c>
      <c r="V126" s="88">
        <v>0.35095934000000001</v>
      </c>
      <c r="W126" s="83">
        <v>1.7139200000000001E-3</v>
      </c>
      <c r="X126" s="83">
        <v>1.8700000000000001E-5</v>
      </c>
      <c r="Y126" s="80" t="b">
        <v>1</v>
      </c>
      <c r="Z126" s="83">
        <v>4.7700000000000001E-39</v>
      </c>
      <c r="AA126" s="80"/>
    </row>
    <row r="127" spans="1:27" x14ac:dyDescent="0.15">
      <c r="A127" s="80"/>
      <c r="B127" s="80"/>
      <c r="C127" s="80"/>
      <c r="D127" s="80"/>
      <c r="E127" s="80"/>
      <c r="F127" s="80"/>
      <c r="G127" s="80" t="s">
        <v>223</v>
      </c>
      <c r="H127" s="80">
        <v>8</v>
      </c>
      <c r="I127" s="88">
        <v>0.10909172</v>
      </c>
      <c r="J127" s="88">
        <v>-4.1718730000000004E-3</v>
      </c>
      <c r="K127" s="88">
        <v>-0.2179916442</v>
      </c>
      <c r="L127" s="88">
        <v>0.20964789819999999</v>
      </c>
      <c r="M127" s="88">
        <v>0.99583681717319805</v>
      </c>
      <c r="N127" s="88">
        <v>0.80413216080599703</v>
      </c>
      <c r="O127" s="88">
        <v>1.23324375615527</v>
      </c>
      <c r="P127" s="82">
        <v>0.97056259899999997</v>
      </c>
      <c r="Q127" s="81" t="s">
        <v>16</v>
      </c>
      <c r="R127" s="80" t="s">
        <v>16</v>
      </c>
      <c r="S127" s="88" t="s">
        <v>16</v>
      </c>
      <c r="T127" s="88">
        <v>6.3081430000000004E-3</v>
      </c>
      <c r="U127" s="82">
        <v>6.2384429999999998E-3</v>
      </c>
      <c r="V127" s="88">
        <v>0.35095934000000001</v>
      </c>
      <c r="W127" s="83">
        <v>1.7139200000000001E-3</v>
      </c>
      <c r="X127" s="83">
        <v>1.8700000000000001E-5</v>
      </c>
      <c r="Y127" s="80" t="b">
        <v>1</v>
      </c>
      <c r="Z127" s="83">
        <v>4.7700000000000001E-39</v>
      </c>
      <c r="AA127" s="80"/>
    </row>
    <row r="128" spans="1:27" x14ac:dyDescent="0.15">
      <c r="A128" s="80" t="s">
        <v>389</v>
      </c>
      <c r="B128" s="80" t="s">
        <v>146</v>
      </c>
      <c r="C128" s="80" t="s">
        <v>397</v>
      </c>
      <c r="D128" s="80" t="s">
        <v>399</v>
      </c>
      <c r="E128" s="80" t="s">
        <v>340</v>
      </c>
      <c r="F128" s="80" t="s">
        <v>469</v>
      </c>
      <c r="G128" s="80" t="s">
        <v>200</v>
      </c>
      <c r="H128" s="80">
        <v>5</v>
      </c>
      <c r="I128" s="88">
        <v>0.117978105</v>
      </c>
      <c r="J128" s="88">
        <v>-0.18570017699999999</v>
      </c>
      <c r="K128" s="88">
        <v>-0.41693726279999999</v>
      </c>
      <c r="L128" s="88">
        <v>4.5536908799999998E-2</v>
      </c>
      <c r="M128" s="88">
        <v>0.83052256742396802</v>
      </c>
      <c r="N128" s="88">
        <v>0.65906226636834497</v>
      </c>
      <c r="O128" s="88">
        <v>1.04658963226851</v>
      </c>
      <c r="P128" s="82">
        <v>0.11548227699999999</v>
      </c>
      <c r="Q128" s="81">
        <v>1.610321782</v>
      </c>
      <c r="R128" s="80">
        <v>4</v>
      </c>
      <c r="S128" s="88">
        <v>0.80693580099999995</v>
      </c>
      <c r="T128" s="88">
        <v>-9.8252119999999998E-3</v>
      </c>
      <c r="U128" s="82">
        <v>1.1477183E-2</v>
      </c>
      <c r="V128" s="88">
        <v>0.45489258300000002</v>
      </c>
      <c r="W128" s="83">
        <v>1.12805E-3</v>
      </c>
      <c r="X128" s="83">
        <v>2.34E-5</v>
      </c>
      <c r="Y128" s="80" t="b">
        <v>1</v>
      </c>
      <c r="Z128" s="83">
        <v>1.66E-22</v>
      </c>
      <c r="AA128" s="80" t="s">
        <v>517</v>
      </c>
    </row>
    <row r="129" spans="1:27" x14ac:dyDescent="0.15">
      <c r="A129" s="80"/>
      <c r="B129" s="80"/>
      <c r="C129" s="80"/>
      <c r="D129" s="80"/>
      <c r="E129" s="80"/>
      <c r="F129" s="80"/>
      <c r="G129" s="80" t="s">
        <v>201</v>
      </c>
      <c r="H129" s="80">
        <v>5</v>
      </c>
      <c r="I129" s="88">
        <v>0.40569211500000002</v>
      </c>
      <c r="J129" s="88">
        <v>-0.51798925699999998</v>
      </c>
      <c r="K129" s="88">
        <v>-1.3131458024</v>
      </c>
      <c r="L129" s="88">
        <v>0.27716728839999999</v>
      </c>
      <c r="M129" s="88">
        <v>0.59571717865559504</v>
      </c>
      <c r="N129" s="88">
        <v>0.268972589484331</v>
      </c>
      <c r="O129" s="88">
        <v>1.3193870707262401</v>
      </c>
      <c r="P129" s="82">
        <v>0.29153474000000001</v>
      </c>
      <c r="Q129" s="81">
        <v>0.87747488799999995</v>
      </c>
      <c r="R129" s="80">
        <v>3</v>
      </c>
      <c r="S129" s="88">
        <v>0.83085995099999999</v>
      </c>
      <c r="T129" s="88">
        <v>-9.8252119999999998E-3</v>
      </c>
      <c r="U129" s="82">
        <v>1.1477183E-2</v>
      </c>
      <c r="V129" s="88">
        <v>0.45489258300000002</v>
      </c>
      <c r="W129" s="83">
        <v>1.12805E-3</v>
      </c>
      <c r="X129" s="83">
        <v>2.34E-5</v>
      </c>
      <c r="Y129" s="80" t="b">
        <v>1</v>
      </c>
      <c r="Z129" s="83">
        <v>1.66E-22</v>
      </c>
      <c r="AA129" s="80"/>
    </row>
    <row r="130" spans="1:27" x14ac:dyDescent="0.15">
      <c r="A130" s="80"/>
      <c r="B130" s="80"/>
      <c r="C130" s="80"/>
      <c r="D130" s="80"/>
      <c r="E130" s="80"/>
      <c r="F130" s="80"/>
      <c r="G130" s="80" t="s">
        <v>216</v>
      </c>
      <c r="H130" s="80">
        <v>5</v>
      </c>
      <c r="I130" s="88">
        <v>0.18277180100000001</v>
      </c>
      <c r="J130" s="88">
        <v>-0.25813915700000001</v>
      </c>
      <c r="K130" s="88">
        <v>-0.61637188696</v>
      </c>
      <c r="L130" s="88">
        <v>0.10009357296</v>
      </c>
      <c r="M130" s="88">
        <v>0.77248772755239303</v>
      </c>
      <c r="N130" s="88">
        <v>0.53989970564546397</v>
      </c>
      <c r="O130" s="88">
        <v>1.10527433702829</v>
      </c>
      <c r="P130" s="82">
        <v>0.230705301</v>
      </c>
      <c r="Q130" s="81" t="s">
        <v>16</v>
      </c>
      <c r="R130" s="80" t="s">
        <v>16</v>
      </c>
      <c r="S130" s="88" t="s">
        <v>16</v>
      </c>
      <c r="T130" s="88">
        <v>-9.8252119999999998E-3</v>
      </c>
      <c r="U130" s="82">
        <v>1.1477183E-2</v>
      </c>
      <c r="V130" s="88">
        <v>0.45489258300000002</v>
      </c>
      <c r="W130" s="83">
        <v>1.12805E-3</v>
      </c>
      <c r="X130" s="83">
        <v>2.34E-5</v>
      </c>
      <c r="Y130" s="80" t="b">
        <v>1</v>
      </c>
      <c r="Z130" s="83">
        <v>1.66E-22</v>
      </c>
      <c r="AA130" s="80"/>
    </row>
    <row r="131" spans="1:27" x14ac:dyDescent="0.15">
      <c r="A131" s="80"/>
      <c r="B131" s="80"/>
      <c r="C131" s="80"/>
      <c r="D131" s="80"/>
      <c r="E131" s="80"/>
      <c r="F131" s="80"/>
      <c r="G131" s="80" t="s">
        <v>203</v>
      </c>
      <c r="H131" s="80">
        <v>5</v>
      </c>
      <c r="I131" s="88">
        <v>0.13959533199999999</v>
      </c>
      <c r="J131" s="88">
        <v>-0.21923900800000001</v>
      </c>
      <c r="K131" s="88">
        <v>-0.49284585871999997</v>
      </c>
      <c r="L131" s="88">
        <v>5.4367842719999997E-2</v>
      </c>
      <c r="M131" s="88">
        <v>0.80312974077939203</v>
      </c>
      <c r="N131" s="88">
        <v>0.610885424470342</v>
      </c>
      <c r="O131" s="88">
        <v>1.0558729258987101</v>
      </c>
      <c r="P131" s="82">
        <v>0.116291276</v>
      </c>
      <c r="Q131" s="81" t="s">
        <v>16</v>
      </c>
      <c r="R131" s="80" t="s">
        <v>16</v>
      </c>
      <c r="S131" s="88" t="s">
        <v>16</v>
      </c>
      <c r="T131" s="88">
        <v>-9.8252119999999998E-3</v>
      </c>
      <c r="U131" s="82">
        <v>1.1477183E-2</v>
      </c>
      <c r="V131" s="88">
        <v>0.45489258300000002</v>
      </c>
      <c r="W131" s="83">
        <v>1.12805E-3</v>
      </c>
      <c r="X131" s="83">
        <v>2.34E-5</v>
      </c>
      <c r="Y131" s="80" t="b">
        <v>1</v>
      </c>
      <c r="Z131" s="83">
        <v>1.66E-22</v>
      </c>
      <c r="AA131" s="80"/>
    </row>
    <row r="132" spans="1:27" x14ac:dyDescent="0.15">
      <c r="A132" s="80"/>
      <c r="B132" s="80"/>
      <c r="C132" s="80"/>
      <c r="D132" s="80"/>
      <c r="E132" s="80"/>
      <c r="F132" s="80"/>
      <c r="G132" s="80" t="s">
        <v>223</v>
      </c>
      <c r="H132" s="80">
        <v>5</v>
      </c>
      <c r="I132" s="88">
        <v>0.15454034699999999</v>
      </c>
      <c r="J132" s="88">
        <v>-0.225349937</v>
      </c>
      <c r="K132" s="88">
        <v>-0.52824901712000005</v>
      </c>
      <c r="L132" s="88">
        <v>7.7549143119999997E-2</v>
      </c>
      <c r="M132" s="88">
        <v>0.79823683727514305</v>
      </c>
      <c r="N132" s="88">
        <v>0.58963650974428905</v>
      </c>
      <c r="O132" s="88">
        <v>1.08063533694573</v>
      </c>
      <c r="P132" s="82">
        <v>0.218535388</v>
      </c>
      <c r="Q132" s="81" t="s">
        <v>16</v>
      </c>
      <c r="R132" s="80" t="s">
        <v>16</v>
      </c>
      <c r="S132" s="88" t="s">
        <v>16</v>
      </c>
      <c r="T132" s="88">
        <v>-9.8252119999999998E-3</v>
      </c>
      <c r="U132" s="82">
        <v>1.1477183E-2</v>
      </c>
      <c r="V132" s="88">
        <v>0.45489258300000002</v>
      </c>
      <c r="W132" s="83">
        <v>1.12805E-3</v>
      </c>
      <c r="X132" s="83">
        <v>2.34E-5</v>
      </c>
      <c r="Y132" s="80" t="b">
        <v>1</v>
      </c>
      <c r="Z132" s="83">
        <v>1.66E-22</v>
      </c>
      <c r="AA132" s="80"/>
    </row>
    <row r="133" spans="1:27" x14ac:dyDescent="0.15">
      <c r="A133" s="80" t="s">
        <v>389</v>
      </c>
      <c r="B133" s="80" t="s">
        <v>146</v>
      </c>
      <c r="C133" s="80" t="s">
        <v>397</v>
      </c>
      <c r="D133" s="80" t="s">
        <v>396</v>
      </c>
      <c r="E133" s="80" t="s">
        <v>33</v>
      </c>
      <c r="F133" s="80" t="s">
        <v>469</v>
      </c>
      <c r="G133" s="80" t="s">
        <v>200</v>
      </c>
      <c r="H133" s="80">
        <v>4</v>
      </c>
      <c r="I133" s="88">
        <v>0.200341889</v>
      </c>
      <c r="J133" s="88">
        <v>-0.57466322400000003</v>
      </c>
      <c r="K133" s="88">
        <v>-0.96733332644000003</v>
      </c>
      <c r="L133" s="88">
        <v>-0.18199312156</v>
      </c>
      <c r="M133" s="88">
        <v>0.56289440621588704</v>
      </c>
      <c r="N133" s="88">
        <v>0.380095277874822</v>
      </c>
      <c r="O133" s="88">
        <v>0.833607074312259</v>
      </c>
      <c r="P133" s="82">
        <v>4.1253699999999997E-3</v>
      </c>
      <c r="Q133" s="81">
        <v>0.60394973399999996</v>
      </c>
      <c r="R133" s="80">
        <v>3</v>
      </c>
      <c r="S133" s="88">
        <v>0.89552757999999999</v>
      </c>
      <c r="T133" s="88">
        <v>-2.1655910000000001E-3</v>
      </c>
      <c r="U133" s="82">
        <v>2.8772361E-2</v>
      </c>
      <c r="V133" s="88">
        <v>0.94685387099999996</v>
      </c>
      <c r="W133" s="83">
        <v>6.3829299999999996E-4</v>
      </c>
      <c r="X133" s="83">
        <v>5.0500000000000001E-5</v>
      </c>
      <c r="Y133" s="80" t="b">
        <v>1</v>
      </c>
      <c r="Z133" s="83">
        <v>6.4199999999999995E-10</v>
      </c>
      <c r="AA133" s="80" t="s">
        <v>453</v>
      </c>
    </row>
    <row r="134" spans="1:27" x14ac:dyDescent="0.15">
      <c r="A134" s="80"/>
      <c r="B134" s="80"/>
      <c r="C134" s="80"/>
      <c r="D134" s="80"/>
      <c r="E134" s="80"/>
      <c r="F134" s="80"/>
      <c r="G134" s="80" t="s">
        <v>201</v>
      </c>
      <c r="H134" s="80">
        <v>4</v>
      </c>
      <c r="I134" s="88">
        <v>1.173089812</v>
      </c>
      <c r="J134" s="88">
        <v>-0.66166027500000002</v>
      </c>
      <c r="K134" s="88">
        <v>-2.9609163065200002</v>
      </c>
      <c r="L134" s="88">
        <v>1.6375957565199999</v>
      </c>
      <c r="M134" s="88">
        <v>0.51599393110198599</v>
      </c>
      <c r="N134" s="88">
        <v>5.1771456908456602E-2</v>
      </c>
      <c r="O134" s="88">
        <v>5.1427901170498096</v>
      </c>
      <c r="P134" s="82">
        <v>0.62954564899999998</v>
      </c>
      <c r="Q134" s="81">
        <v>0.59828471100000002</v>
      </c>
      <c r="R134" s="80">
        <v>2</v>
      </c>
      <c r="S134" s="88">
        <v>0.74145385200000002</v>
      </c>
      <c r="T134" s="88">
        <v>-2.1655910000000001E-3</v>
      </c>
      <c r="U134" s="82">
        <v>2.8772361E-2</v>
      </c>
      <c r="V134" s="88">
        <v>0.94685387099999996</v>
      </c>
      <c r="W134" s="83">
        <v>6.3829299999999996E-4</v>
      </c>
      <c r="X134" s="83">
        <v>5.0500000000000001E-5</v>
      </c>
      <c r="Y134" s="80" t="b">
        <v>1</v>
      </c>
      <c r="Z134" s="83">
        <v>6.4199999999999995E-10</v>
      </c>
      <c r="AA134" s="80"/>
    </row>
    <row r="135" spans="1:27" x14ac:dyDescent="0.15">
      <c r="A135" s="80"/>
      <c r="B135" s="80"/>
      <c r="C135" s="80"/>
      <c r="D135" s="80"/>
      <c r="E135" s="80"/>
      <c r="F135" s="80"/>
      <c r="G135" s="80" t="s">
        <v>216</v>
      </c>
      <c r="H135" s="80">
        <v>4</v>
      </c>
      <c r="I135" s="88">
        <v>0.322437839</v>
      </c>
      <c r="J135" s="88">
        <v>-0.366737547</v>
      </c>
      <c r="K135" s="88">
        <v>-0.99871571144000004</v>
      </c>
      <c r="L135" s="88">
        <v>0.26524061743999999</v>
      </c>
      <c r="M135" s="88">
        <v>0.69299149887716105</v>
      </c>
      <c r="N135" s="88">
        <v>0.36835220804876201</v>
      </c>
      <c r="O135" s="88">
        <v>1.3037446417382099</v>
      </c>
      <c r="P135" s="82">
        <v>0.337996935</v>
      </c>
      <c r="Q135" s="81" t="s">
        <v>16</v>
      </c>
      <c r="R135" s="80" t="s">
        <v>16</v>
      </c>
      <c r="S135" s="88" t="s">
        <v>16</v>
      </c>
      <c r="T135" s="88">
        <v>-2.1655910000000001E-3</v>
      </c>
      <c r="U135" s="82">
        <v>2.8772361E-2</v>
      </c>
      <c r="V135" s="88">
        <v>0.94685387099999996</v>
      </c>
      <c r="W135" s="83">
        <v>6.3829299999999996E-4</v>
      </c>
      <c r="X135" s="83">
        <v>5.0500000000000001E-5</v>
      </c>
      <c r="Y135" s="80" t="b">
        <v>1</v>
      </c>
      <c r="Z135" s="83">
        <v>6.4199999999999995E-10</v>
      </c>
      <c r="AA135" s="80"/>
    </row>
    <row r="136" spans="1:27" x14ac:dyDescent="0.15">
      <c r="A136" s="80"/>
      <c r="B136" s="80"/>
      <c r="C136" s="80"/>
      <c r="D136" s="80"/>
      <c r="E136" s="80"/>
      <c r="F136" s="80"/>
      <c r="G136" s="80" t="s">
        <v>203</v>
      </c>
      <c r="H136" s="80">
        <v>4</v>
      </c>
      <c r="I136" s="88">
        <v>0.23161188999999999</v>
      </c>
      <c r="J136" s="88">
        <v>-0.57508812399999998</v>
      </c>
      <c r="K136" s="88">
        <v>-1.0290474284</v>
      </c>
      <c r="L136" s="88">
        <v>-0.12112881960000001</v>
      </c>
      <c r="M136" s="88">
        <v>0.56265528318797098</v>
      </c>
      <c r="N136" s="88">
        <v>0.35734719728497699</v>
      </c>
      <c r="O136" s="88">
        <v>0.88591982840393901</v>
      </c>
      <c r="P136" s="82">
        <v>1.3028771999999999E-2</v>
      </c>
      <c r="Q136" s="81" t="s">
        <v>16</v>
      </c>
      <c r="R136" s="80" t="s">
        <v>16</v>
      </c>
      <c r="S136" s="88" t="s">
        <v>16</v>
      </c>
      <c r="T136" s="88">
        <v>-2.1655910000000001E-3</v>
      </c>
      <c r="U136" s="82">
        <v>2.8772361E-2</v>
      </c>
      <c r="V136" s="88">
        <v>0.94685387099999996</v>
      </c>
      <c r="W136" s="83">
        <v>6.3829299999999996E-4</v>
      </c>
      <c r="X136" s="83">
        <v>5.0500000000000001E-5</v>
      </c>
      <c r="Y136" s="80" t="b">
        <v>1</v>
      </c>
      <c r="Z136" s="83">
        <v>6.4199999999999995E-10</v>
      </c>
      <c r="AA136" s="80"/>
    </row>
    <row r="137" spans="1:27" x14ac:dyDescent="0.15">
      <c r="A137" s="80"/>
      <c r="B137" s="80"/>
      <c r="C137" s="80"/>
      <c r="D137" s="80"/>
      <c r="E137" s="80"/>
      <c r="F137" s="80"/>
      <c r="G137" s="80" t="s">
        <v>223</v>
      </c>
      <c r="H137" s="80">
        <v>4</v>
      </c>
      <c r="I137" s="88">
        <v>0.26315117799999999</v>
      </c>
      <c r="J137" s="88">
        <v>-0.71137607599999997</v>
      </c>
      <c r="K137" s="88">
        <v>-1.2271523848799999</v>
      </c>
      <c r="L137" s="88">
        <v>-0.19559976711999999</v>
      </c>
      <c r="M137" s="88">
        <v>0.49096812295193698</v>
      </c>
      <c r="N137" s="88">
        <v>0.29312610065759598</v>
      </c>
      <c r="O137" s="88">
        <v>0.822341296848624</v>
      </c>
      <c r="P137" s="82">
        <v>7.3580320000000005E-2</v>
      </c>
      <c r="Q137" s="81" t="s">
        <v>16</v>
      </c>
      <c r="R137" s="80" t="s">
        <v>16</v>
      </c>
      <c r="S137" s="88" t="s">
        <v>16</v>
      </c>
      <c r="T137" s="88">
        <v>-2.1655910000000001E-3</v>
      </c>
      <c r="U137" s="82">
        <v>2.8772361E-2</v>
      </c>
      <c r="V137" s="88">
        <v>0.94685387099999996</v>
      </c>
      <c r="W137" s="83">
        <v>6.3829299999999996E-4</v>
      </c>
      <c r="X137" s="83">
        <v>5.0500000000000001E-5</v>
      </c>
      <c r="Y137" s="80" t="b">
        <v>1</v>
      </c>
      <c r="Z137" s="83">
        <v>6.4199999999999995E-10</v>
      </c>
      <c r="AA137" s="80"/>
    </row>
    <row r="138" spans="1:27" x14ac:dyDescent="0.15">
      <c r="A138" s="80" t="s">
        <v>389</v>
      </c>
      <c r="B138" s="80" t="s">
        <v>535</v>
      </c>
      <c r="C138" s="80" t="s">
        <v>392</v>
      </c>
      <c r="D138" s="80" t="s">
        <v>536</v>
      </c>
      <c r="E138" s="80" t="s">
        <v>391</v>
      </c>
      <c r="F138" s="80" t="s">
        <v>469</v>
      </c>
      <c r="G138" s="80" t="s">
        <v>200</v>
      </c>
      <c r="H138" s="80">
        <v>6</v>
      </c>
      <c r="I138" s="88">
        <v>0.33528101700000001</v>
      </c>
      <c r="J138" s="88">
        <v>-0.14341443600000001</v>
      </c>
      <c r="K138" s="88">
        <v>-0.80056522931999996</v>
      </c>
      <c r="L138" s="88">
        <v>0.51373635732</v>
      </c>
      <c r="M138" s="88">
        <v>0.86639492923153505</v>
      </c>
      <c r="N138" s="88">
        <v>0.44907506197560498</v>
      </c>
      <c r="O138" s="88">
        <v>1.67152495642008</v>
      </c>
      <c r="P138" s="82">
        <v>0.66883752799999996</v>
      </c>
      <c r="Q138" s="81">
        <v>15.013930889999999</v>
      </c>
      <c r="R138" s="80">
        <v>5</v>
      </c>
      <c r="S138" s="88">
        <v>1.0302979E-2</v>
      </c>
      <c r="T138" s="88">
        <v>1.5146003E-2</v>
      </c>
      <c r="U138" s="82">
        <v>9.4741040000000006E-3</v>
      </c>
      <c r="V138" s="88">
        <v>0.18513814300000001</v>
      </c>
      <c r="W138" s="83">
        <v>6.0304100000000002E-4</v>
      </c>
      <c r="X138" s="83">
        <v>8.8800000000000004E-5</v>
      </c>
      <c r="Y138" s="80" t="b">
        <v>1</v>
      </c>
      <c r="Z138" s="83">
        <v>1.9000000000000001E-8</v>
      </c>
      <c r="AA138" s="80" t="s">
        <v>421</v>
      </c>
    </row>
    <row r="139" spans="1:27" x14ac:dyDescent="0.15">
      <c r="A139" s="80"/>
      <c r="B139" s="80"/>
      <c r="C139" s="80"/>
      <c r="D139" s="80"/>
      <c r="E139" s="80"/>
      <c r="F139" s="80"/>
      <c r="G139" s="80" t="s">
        <v>201</v>
      </c>
      <c r="H139" s="80">
        <v>6</v>
      </c>
      <c r="I139" s="88">
        <v>0.55951966500000005</v>
      </c>
      <c r="J139" s="88">
        <v>0.61881257000000001</v>
      </c>
      <c r="K139" s="88">
        <v>-0.47784597340000001</v>
      </c>
      <c r="L139" s="88">
        <v>1.7154711134</v>
      </c>
      <c r="M139" s="88">
        <v>1.85672200493802</v>
      </c>
      <c r="N139" s="88">
        <v>0.62011770424806101</v>
      </c>
      <c r="O139" s="88">
        <v>5.5592939533976402</v>
      </c>
      <c r="P139" s="82">
        <v>0.33077795999999998</v>
      </c>
      <c r="Q139" s="81">
        <v>9.1607595489999998</v>
      </c>
      <c r="R139" s="80">
        <v>4</v>
      </c>
      <c r="S139" s="88">
        <v>5.7204486999999998E-2</v>
      </c>
      <c r="T139" s="88">
        <v>1.5146003E-2</v>
      </c>
      <c r="U139" s="82">
        <v>9.4741040000000006E-3</v>
      </c>
      <c r="V139" s="88">
        <v>0.18513814300000001</v>
      </c>
      <c r="W139" s="83">
        <v>6.0304100000000002E-4</v>
      </c>
      <c r="X139" s="83">
        <v>8.8800000000000004E-5</v>
      </c>
      <c r="Y139" s="80" t="b">
        <v>1</v>
      </c>
      <c r="Z139" s="83">
        <v>1.9000000000000001E-8</v>
      </c>
      <c r="AA139" s="80"/>
    </row>
    <row r="140" spans="1:27" x14ac:dyDescent="0.15">
      <c r="A140" s="80"/>
      <c r="B140" s="80"/>
      <c r="C140" s="80"/>
      <c r="D140" s="80"/>
      <c r="E140" s="80"/>
      <c r="F140" s="80"/>
      <c r="G140" s="80" t="s">
        <v>216</v>
      </c>
      <c r="H140" s="80">
        <v>6</v>
      </c>
      <c r="I140" s="88">
        <v>0.30305453799999998</v>
      </c>
      <c r="J140" s="88">
        <v>0.115459243</v>
      </c>
      <c r="K140" s="88">
        <v>-0.47852765147999998</v>
      </c>
      <c r="L140" s="88">
        <v>0.70944613747999996</v>
      </c>
      <c r="M140" s="88">
        <v>1.12238876841701</v>
      </c>
      <c r="N140" s="88">
        <v>0.61969512764902102</v>
      </c>
      <c r="O140" s="88">
        <v>2.0328650190423199</v>
      </c>
      <c r="P140" s="82">
        <v>0.71886520399999998</v>
      </c>
      <c r="Q140" s="81" t="s">
        <v>16</v>
      </c>
      <c r="R140" s="80" t="s">
        <v>16</v>
      </c>
      <c r="S140" s="88" t="s">
        <v>16</v>
      </c>
      <c r="T140" s="88">
        <v>1.5146003E-2</v>
      </c>
      <c r="U140" s="82">
        <v>9.4741040000000006E-3</v>
      </c>
      <c r="V140" s="88">
        <v>0.18513814300000001</v>
      </c>
      <c r="W140" s="83">
        <v>6.0304100000000002E-4</v>
      </c>
      <c r="X140" s="83">
        <v>8.8800000000000004E-5</v>
      </c>
      <c r="Y140" s="80" t="b">
        <v>1</v>
      </c>
      <c r="Z140" s="83">
        <v>1.9000000000000001E-8</v>
      </c>
      <c r="AA140" s="80"/>
    </row>
    <row r="141" spans="1:27" x14ac:dyDescent="0.15">
      <c r="A141" s="80"/>
      <c r="B141" s="80"/>
      <c r="C141" s="80"/>
      <c r="D141" s="80"/>
      <c r="E141" s="80"/>
      <c r="F141" s="80"/>
      <c r="G141" s="80" t="s">
        <v>203</v>
      </c>
      <c r="H141" s="80">
        <v>6</v>
      </c>
      <c r="I141" s="88">
        <v>0.217158403</v>
      </c>
      <c r="J141" s="88">
        <v>9.7248825999999997E-2</v>
      </c>
      <c r="K141" s="88">
        <v>-0.32838164388000002</v>
      </c>
      <c r="L141" s="88">
        <v>0.52287929588000004</v>
      </c>
      <c r="M141" s="88">
        <v>1.1021345792436701</v>
      </c>
      <c r="N141" s="88">
        <v>0.72008815002195503</v>
      </c>
      <c r="O141" s="88">
        <v>1.68687768397186</v>
      </c>
      <c r="P141" s="82">
        <v>0.65427995000000005</v>
      </c>
      <c r="Q141" s="81" t="s">
        <v>16</v>
      </c>
      <c r="R141" s="80" t="s">
        <v>16</v>
      </c>
      <c r="S141" s="88" t="s">
        <v>16</v>
      </c>
      <c r="T141" s="88">
        <v>1.5146003E-2</v>
      </c>
      <c r="U141" s="82">
        <v>9.4741040000000006E-3</v>
      </c>
      <c r="V141" s="88">
        <v>0.18513814300000001</v>
      </c>
      <c r="W141" s="83">
        <v>6.0304100000000002E-4</v>
      </c>
      <c r="X141" s="83">
        <v>8.8800000000000004E-5</v>
      </c>
      <c r="Y141" s="80" t="b">
        <v>1</v>
      </c>
      <c r="Z141" s="83">
        <v>1.9000000000000001E-8</v>
      </c>
      <c r="AA141" s="80"/>
    </row>
    <row r="142" spans="1:27" x14ac:dyDescent="0.15">
      <c r="A142" s="80"/>
      <c r="B142" s="80"/>
      <c r="C142" s="80"/>
      <c r="D142" s="80"/>
      <c r="E142" s="80"/>
      <c r="F142" s="80"/>
      <c r="G142" s="80" t="s">
        <v>223</v>
      </c>
      <c r="H142" s="80">
        <v>6</v>
      </c>
      <c r="I142" s="88">
        <v>0.230551056</v>
      </c>
      <c r="J142" s="88">
        <v>0.108143716</v>
      </c>
      <c r="K142" s="88">
        <v>-0.34373635376</v>
      </c>
      <c r="L142" s="88">
        <v>0.56002378576</v>
      </c>
      <c r="M142" s="88">
        <v>1.1142078633777299</v>
      </c>
      <c r="N142" s="88">
        <v>0.70911585913657504</v>
      </c>
      <c r="O142" s="88">
        <v>1.75071414186727</v>
      </c>
      <c r="P142" s="82">
        <v>0.65876334199999997</v>
      </c>
      <c r="Q142" s="81" t="s">
        <v>16</v>
      </c>
      <c r="R142" s="80" t="s">
        <v>16</v>
      </c>
      <c r="S142" s="88" t="s">
        <v>16</v>
      </c>
      <c r="T142" s="88">
        <v>1.5146003E-2</v>
      </c>
      <c r="U142" s="82">
        <v>9.4741040000000006E-3</v>
      </c>
      <c r="V142" s="88">
        <v>0.18513814300000001</v>
      </c>
      <c r="W142" s="83">
        <v>6.0304100000000002E-4</v>
      </c>
      <c r="X142" s="83">
        <v>8.8800000000000004E-5</v>
      </c>
      <c r="Y142" s="80" t="b">
        <v>1</v>
      </c>
      <c r="Z142" s="83">
        <v>1.9000000000000001E-8</v>
      </c>
      <c r="AA142" s="80"/>
    </row>
    <row r="143" spans="1:27" x14ac:dyDescent="0.15">
      <c r="A143" s="80" t="s">
        <v>389</v>
      </c>
      <c r="B143" s="80" t="s">
        <v>535</v>
      </c>
      <c r="C143" s="80" t="s">
        <v>392</v>
      </c>
      <c r="D143" s="80" t="s">
        <v>537</v>
      </c>
      <c r="E143" s="80" t="s">
        <v>340</v>
      </c>
      <c r="F143" s="80" t="s">
        <v>469</v>
      </c>
      <c r="G143" s="80" t="s">
        <v>200</v>
      </c>
      <c r="H143" s="80">
        <v>17</v>
      </c>
      <c r="I143" s="88">
        <v>7.8255703999999995E-2</v>
      </c>
      <c r="J143" s="88">
        <v>-0.21499299099999999</v>
      </c>
      <c r="K143" s="88">
        <v>-0.36837417084000001</v>
      </c>
      <c r="L143" s="88">
        <v>-6.1611811160000002E-2</v>
      </c>
      <c r="M143" s="88">
        <v>0.80654709324609197</v>
      </c>
      <c r="N143" s="88">
        <v>0.69185826006496098</v>
      </c>
      <c r="O143" s="88">
        <v>0.94024780966355903</v>
      </c>
      <c r="P143" s="82">
        <v>6.0085579999999998E-3</v>
      </c>
      <c r="Q143" s="81">
        <v>22.516308280000001</v>
      </c>
      <c r="R143" s="80">
        <v>16</v>
      </c>
      <c r="S143" s="88">
        <v>0.12728909899999999</v>
      </c>
      <c r="T143" s="88">
        <v>9.7994699999999994E-3</v>
      </c>
      <c r="U143" s="82">
        <v>5.038898E-3</v>
      </c>
      <c r="V143" s="88">
        <v>7.0797878999999994E-2</v>
      </c>
      <c r="W143" s="83">
        <v>3.0080430000000002E-3</v>
      </c>
      <c r="X143" s="83">
        <v>1.8902200000000001E-4</v>
      </c>
      <c r="Y143" s="80" t="b">
        <v>1</v>
      </c>
      <c r="Z143" s="83">
        <v>1.3600000000000001E-47</v>
      </c>
      <c r="AA143" s="80" t="s">
        <v>454</v>
      </c>
    </row>
    <row r="144" spans="1:27" x14ac:dyDescent="0.15">
      <c r="A144" s="80"/>
      <c r="B144" s="80"/>
      <c r="C144" s="80"/>
      <c r="D144" s="80"/>
      <c r="E144" s="80"/>
      <c r="F144" s="80"/>
      <c r="G144" s="80" t="s">
        <v>201</v>
      </c>
      <c r="H144" s="80">
        <v>17</v>
      </c>
      <c r="I144" s="88">
        <v>0.14612235200000001</v>
      </c>
      <c r="J144" s="88">
        <v>3.2037273999999998E-2</v>
      </c>
      <c r="K144" s="88">
        <v>-0.25436253592000002</v>
      </c>
      <c r="L144" s="88">
        <v>0.31843708391999997</v>
      </c>
      <c r="M144" s="88">
        <v>1.0325559920798799</v>
      </c>
      <c r="N144" s="88">
        <v>0.77541063687470102</v>
      </c>
      <c r="O144" s="88">
        <v>1.3749771102925401</v>
      </c>
      <c r="P144" s="82">
        <v>0.82941107400000003</v>
      </c>
      <c r="Q144" s="81">
        <v>17.98225235</v>
      </c>
      <c r="R144" s="80">
        <v>15</v>
      </c>
      <c r="S144" s="88">
        <v>0.26359975899999999</v>
      </c>
      <c r="T144" s="88">
        <v>9.7994699999999994E-3</v>
      </c>
      <c r="U144" s="82">
        <v>5.038898E-3</v>
      </c>
      <c r="V144" s="88">
        <v>7.0797878999999994E-2</v>
      </c>
      <c r="W144" s="83">
        <v>3.0080430000000002E-3</v>
      </c>
      <c r="X144" s="83">
        <v>1.8902200000000001E-4</v>
      </c>
      <c r="Y144" s="80" t="b">
        <v>1</v>
      </c>
      <c r="Z144" s="83">
        <v>1.3600000000000001E-47</v>
      </c>
      <c r="AA144" s="80"/>
    </row>
    <row r="145" spans="1:27" x14ac:dyDescent="0.15">
      <c r="A145" s="80"/>
      <c r="B145" s="80"/>
      <c r="C145" s="80"/>
      <c r="D145" s="80"/>
      <c r="E145" s="80"/>
      <c r="F145" s="80"/>
      <c r="G145" s="80" t="s">
        <v>216</v>
      </c>
      <c r="H145" s="80">
        <v>17</v>
      </c>
      <c r="I145" s="88">
        <v>0.22668793000000001</v>
      </c>
      <c r="J145" s="88">
        <v>-0.39688714400000003</v>
      </c>
      <c r="K145" s="88">
        <v>-0.8411954868</v>
      </c>
      <c r="L145" s="88">
        <v>4.7421198800000001E-2</v>
      </c>
      <c r="M145" s="88">
        <v>0.67240990684319801</v>
      </c>
      <c r="N145" s="88">
        <v>0.43119472757189897</v>
      </c>
      <c r="O145" s="88">
        <v>1.04856356979803</v>
      </c>
      <c r="P145" s="82">
        <v>9.9124698999999997E-2</v>
      </c>
      <c r="Q145" s="81" t="s">
        <v>16</v>
      </c>
      <c r="R145" s="80" t="s">
        <v>16</v>
      </c>
      <c r="S145" s="88" t="s">
        <v>16</v>
      </c>
      <c r="T145" s="88">
        <v>9.7994699999999994E-3</v>
      </c>
      <c r="U145" s="82">
        <v>5.038898E-3</v>
      </c>
      <c r="V145" s="88">
        <v>7.0797878999999994E-2</v>
      </c>
      <c r="W145" s="83">
        <v>3.0080430000000002E-3</v>
      </c>
      <c r="X145" s="83">
        <v>1.8902200000000001E-4</v>
      </c>
      <c r="Y145" s="80" t="b">
        <v>1</v>
      </c>
      <c r="Z145" s="83">
        <v>1.3600000000000001E-47</v>
      </c>
      <c r="AA145" s="80"/>
    </row>
    <row r="146" spans="1:27" x14ac:dyDescent="0.15">
      <c r="A146" s="80"/>
      <c r="B146" s="80"/>
      <c r="C146" s="80"/>
      <c r="D146" s="80"/>
      <c r="E146" s="80"/>
      <c r="F146" s="80"/>
      <c r="G146" s="80" t="s">
        <v>203</v>
      </c>
      <c r="H146" s="80">
        <v>17</v>
      </c>
      <c r="I146" s="88">
        <v>0.101026831</v>
      </c>
      <c r="J146" s="88">
        <v>-2.9400714000000001E-2</v>
      </c>
      <c r="K146" s="88">
        <v>-0.22741330275999999</v>
      </c>
      <c r="L146" s="88">
        <v>0.16861187476</v>
      </c>
      <c r="M146" s="88">
        <v>0.97102728227004798</v>
      </c>
      <c r="N146" s="88">
        <v>0.79659148078661501</v>
      </c>
      <c r="O146" s="88">
        <v>1.18366064118796</v>
      </c>
      <c r="P146" s="82">
        <v>0.77103688599999998</v>
      </c>
      <c r="Q146" s="81" t="s">
        <v>16</v>
      </c>
      <c r="R146" s="80" t="s">
        <v>16</v>
      </c>
      <c r="S146" s="88" t="s">
        <v>16</v>
      </c>
      <c r="T146" s="88">
        <v>9.7994699999999994E-3</v>
      </c>
      <c r="U146" s="82">
        <v>5.038898E-3</v>
      </c>
      <c r="V146" s="88">
        <v>7.0797878999999994E-2</v>
      </c>
      <c r="W146" s="83">
        <v>3.0080430000000002E-3</v>
      </c>
      <c r="X146" s="83">
        <v>1.8902200000000001E-4</v>
      </c>
      <c r="Y146" s="80" t="b">
        <v>1</v>
      </c>
      <c r="Z146" s="83">
        <v>1.3600000000000001E-47</v>
      </c>
      <c r="AA146" s="80"/>
    </row>
    <row r="147" spans="1:27" x14ac:dyDescent="0.15">
      <c r="A147" s="80"/>
      <c r="B147" s="80"/>
      <c r="C147" s="80"/>
      <c r="D147" s="80"/>
      <c r="E147" s="80"/>
      <c r="F147" s="80"/>
      <c r="G147" s="80" t="s">
        <v>223</v>
      </c>
      <c r="H147" s="80">
        <v>17</v>
      </c>
      <c r="I147" s="88">
        <v>0.124450167</v>
      </c>
      <c r="J147" s="88">
        <v>-1.7175991000000002E-2</v>
      </c>
      <c r="K147" s="88">
        <v>-0.26109831832000002</v>
      </c>
      <c r="L147" s="88">
        <v>0.22674633631999999</v>
      </c>
      <c r="M147" s="88">
        <v>0.98297067541918604</v>
      </c>
      <c r="N147" s="88">
        <v>0.77020519061197001</v>
      </c>
      <c r="O147" s="88">
        <v>1.25451160354597</v>
      </c>
      <c r="P147" s="82">
        <v>0.89195056500000003</v>
      </c>
      <c r="Q147" s="81" t="s">
        <v>16</v>
      </c>
      <c r="R147" s="80" t="s">
        <v>16</v>
      </c>
      <c r="S147" s="88" t="s">
        <v>16</v>
      </c>
      <c r="T147" s="88">
        <v>9.7994699999999994E-3</v>
      </c>
      <c r="U147" s="82">
        <v>5.038898E-3</v>
      </c>
      <c r="V147" s="88">
        <v>7.0797878999999994E-2</v>
      </c>
      <c r="W147" s="83">
        <v>3.0080430000000002E-3</v>
      </c>
      <c r="X147" s="83">
        <v>1.8902200000000001E-4</v>
      </c>
      <c r="Y147" s="80" t="b">
        <v>1</v>
      </c>
      <c r="Z147" s="83">
        <v>1.3600000000000001E-47</v>
      </c>
      <c r="AA147" s="80"/>
    </row>
    <row r="148" spans="1:27" x14ac:dyDescent="0.15">
      <c r="A148" s="80" t="s">
        <v>389</v>
      </c>
      <c r="B148" s="80" t="s">
        <v>535</v>
      </c>
      <c r="C148" s="80" t="s">
        <v>397</v>
      </c>
      <c r="D148" s="80" t="s">
        <v>538</v>
      </c>
      <c r="E148" s="80" t="s">
        <v>340</v>
      </c>
      <c r="F148" s="80" t="s">
        <v>469</v>
      </c>
      <c r="G148" s="80" t="s">
        <v>200</v>
      </c>
      <c r="H148" s="80">
        <v>15</v>
      </c>
      <c r="I148" s="88">
        <v>8.6184214999999995E-2</v>
      </c>
      <c r="J148" s="88">
        <v>-0.28882886000000002</v>
      </c>
      <c r="K148" s="88">
        <v>-0.45774992139999998</v>
      </c>
      <c r="L148" s="88">
        <v>-0.1199077986</v>
      </c>
      <c r="M148" s="88">
        <v>0.74914040232099899</v>
      </c>
      <c r="N148" s="88">
        <v>0.63270568257583604</v>
      </c>
      <c r="O148" s="88">
        <v>0.88700221579312599</v>
      </c>
      <c r="P148" s="83">
        <v>8.0434099999999998E-4</v>
      </c>
      <c r="Q148" s="81">
        <v>18.676583000000001</v>
      </c>
      <c r="R148" s="80">
        <v>14</v>
      </c>
      <c r="S148" s="88">
        <v>0.177678903</v>
      </c>
      <c r="T148" s="88">
        <v>4.8491199999999999E-4</v>
      </c>
      <c r="U148" s="82">
        <v>8.4433930000000004E-3</v>
      </c>
      <c r="V148" s="88">
        <v>0.955075279</v>
      </c>
      <c r="W148" s="83">
        <v>2.772685E-3</v>
      </c>
      <c r="X148" s="83">
        <v>1.92876E-4</v>
      </c>
      <c r="Y148" s="80" t="b">
        <v>1</v>
      </c>
      <c r="Z148" s="83">
        <v>1.16E-39</v>
      </c>
      <c r="AA148" s="80" t="s">
        <v>517</v>
      </c>
    </row>
    <row r="149" spans="1:27" x14ac:dyDescent="0.15">
      <c r="A149" s="80"/>
      <c r="B149" s="80"/>
      <c r="C149" s="80"/>
      <c r="D149" s="80"/>
      <c r="E149" s="80"/>
      <c r="F149" s="80"/>
      <c r="G149" s="80" t="s">
        <v>201</v>
      </c>
      <c r="H149" s="80">
        <v>15</v>
      </c>
      <c r="I149" s="88">
        <v>0.28308542399999997</v>
      </c>
      <c r="J149" s="88">
        <v>-0.27340351200000002</v>
      </c>
      <c r="K149" s="88">
        <v>-0.82825094304000002</v>
      </c>
      <c r="L149" s="88">
        <v>0.28144391903999999</v>
      </c>
      <c r="M149" s="88">
        <v>0.76078573950897899</v>
      </c>
      <c r="N149" s="88">
        <v>0.43681262873075499</v>
      </c>
      <c r="O149" s="88">
        <v>1.3250416846280899</v>
      </c>
      <c r="P149" s="82">
        <v>0.351768988</v>
      </c>
      <c r="Q149" s="81">
        <v>18.671845650000002</v>
      </c>
      <c r="R149" s="80">
        <v>13</v>
      </c>
      <c r="S149" s="88">
        <v>0.133634843</v>
      </c>
      <c r="T149" s="88">
        <v>4.8491199999999999E-4</v>
      </c>
      <c r="U149" s="82">
        <v>8.4433930000000004E-3</v>
      </c>
      <c r="V149" s="88">
        <v>0.955075279</v>
      </c>
      <c r="W149" s="83">
        <v>2.772685E-3</v>
      </c>
      <c r="X149" s="83">
        <v>1.92876E-4</v>
      </c>
      <c r="Y149" s="80" t="b">
        <v>1</v>
      </c>
      <c r="Z149" s="83">
        <v>1.16E-39</v>
      </c>
      <c r="AA149" s="80"/>
    </row>
    <row r="150" spans="1:27" x14ac:dyDescent="0.15">
      <c r="A150" s="80"/>
      <c r="B150" s="80"/>
      <c r="C150" s="80"/>
      <c r="D150" s="80"/>
      <c r="E150" s="80"/>
      <c r="F150" s="80"/>
      <c r="G150" s="80" t="s">
        <v>216</v>
      </c>
      <c r="H150" s="80">
        <v>15</v>
      </c>
      <c r="I150" s="88">
        <v>0.208288739</v>
      </c>
      <c r="J150" s="88">
        <v>-0.31964490800000001</v>
      </c>
      <c r="K150" s="88">
        <v>-0.72789083643999997</v>
      </c>
      <c r="L150" s="88">
        <v>8.8601020439999997E-2</v>
      </c>
      <c r="M150" s="88">
        <v>0.72640693257316802</v>
      </c>
      <c r="N150" s="88">
        <v>0.48292648762850099</v>
      </c>
      <c r="O150" s="88">
        <v>1.0926446264763101</v>
      </c>
      <c r="P150" s="82">
        <v>0.147161613</v>
      </c>
      <c r="Q150" s="81" t="s">
        <v>16</v>
      </c>
      <c r="R150" s="80" t="s">
        <v>16</v>
      </c>
      <c r="S150" s="88" t="s">
        <v>16</v>
      </c>
      <c r="T150" s="88">
        <v>4.8491199999999999E-4</v>
      </c>
      <c r="U150" s="82">
        <v>8.4433930000000004E-3</v>
      </c>
      <c r="V150" s="88">
        <v>0.955075279</v>
      </c>
      <c r="W150" s="83">
        <v>2.772685E-3</v>
      </c>
      <c r="X150" s="83">
        <v>1.92876E-4</v>
      </c>
      <c r="Y150" s="80" t="b">
        <v>1</v>
      </c>
      <c r="Z150" s="83">
        <v>1.16E-39</v>
      </c>
      <c r="AA150" s="80"/>
    </row>
    <row r="151" spans="1:27" x14ac:dyDescent="0.15">
      <c r="A151" s="80"/>
      <c r="B151" s="80"/>
      <c r="C151" s="80"/>
      <c r="D151" s="80"/>
      <c r="E151" s="80"/>
      <c r="F151" s="80"/>
      <c r="G151" s="80" t="s">
        <v>203</v>
      </c>
      <c r="H151" s="80">
        <v>15</v>
      </c>
      <c r="I151" s="88">
        <v>0.11207320899999999</v>
      </c>
      <c r="J151" s="88">
        <v>-0.26091982200000002</v>
      </c>
      <c r="K151" s="88">
        <v>-0.48058331164000001</v>
      </c>
      <c r="L151" s="88">
        <v>-4.1256332360000002E-2</v>
      </c>
      <c r="M151" s="88">
        <v>0.77034268167459796</v>
      </c>
      <c r="N151" s="88">
        <v>0.61842255350188402</v>
      </c>
      <c r="O151" s="88">
        <v>0.95958312621242903</v>
      </c>
      <c r="P151" s="82">
        <v>1.9905758999999999E-2</v>
      </c>
      <c r="Q151" s="81" t="s">
        <v>16</v>
      </c>
      <c r="R151" s="80" t="s">
        <v>16</v>
      </c>
      <c r="S151" s="88" t="s">
        <v>16</v>
      </c>
      <c r="T151" s="88">
        <v>4.8491199999999999E-4</v>
      </c>
      <c r="U151" s="82">
        <v>8.4433930000000004E-3</v>
      </c>
      <c r="V151" s="88">
        <v>0.955075279</v>
      </c>
      <c r="W151" s="83">
        <v>2.772685E-3</v>
      </c>
      <c r="X151" s="83">
        <v>1.92876E-4</v>
      </c>
      <c r="Y151" s="80" t="b">
        <v>1</v>
      </c>
      <c r="Z151" s="83">
        <v>1.16E-39</v>
      </c>
      <c r="AA151" s="80"/>
    </row>
    <row r="152" spans="1:27" x14ac:dyDescent="0.15">
      <c r="A152" s="80"/>
      <c r="B152" s="80"/>
      <c r="C152" s="80"/>
      <c r="D152" s="80"/>
      <c r="E152" s="80"/>
      <c r="F152" s="80"/>
      <c r="G152" s="80" t="s">
        <v>223</v>
      </c>
      <c r="H152" s="80">
        <v>15</v>
      </c>
      <c r="I152" s="88">
        <v>0.18183353799999999</v>
      </c>
      <c r="J152" s="88">
        <v>-0.25347498499999999</v>
      </c>
      <c r="K152" s="88">
        <v>-0.60986871947999999</v>
      </c>
      <c r="L152" s="88">
        <v>0.10291874948</v>
      </c>
      <c r="M152" s="88">
        <v>0.77609915880277403</v>
      </c>
      <c r="N152" s="88">
        <v>0.54342220514155004</v>
      </c>
      <c r="O152" s="88">
        <v>1.10840134723144</v>
      </c>
      <c r="P152" s="82">
        <v>0.18505128900000001</v>
      </c>
      <c r="Q152" s="81" t="s">
        <v>16</v>
      </c>
      <c r="R152" s="80" t="s">
        <v>16</v>
      </c>
      <c r="S152" s="88" t="s">
        <v>16</v>
      </c>
      <c r="T152" s="88">
        <v>4.8491199999999999E-4</v>
      </c>
      <c r="U152" s="82">
        <v>8.4433930000000004E-3</v>
      </c>
      <c r="V152" s="88">
        <v>0.955075279</v>
      </c>
      <c r="W152" s="83">
        <v>2.772685E-3</v>
      </c>
      <c r="X152" s="83">
        <v>1.92876E-4</v>
      </c>
      <c r="Y152" s="80" t="b">
        <v>1</v>
      </c>
      <c r="Z152" s="83">
        <v>1.16E-39</v>
      </c>
      <c r="AA152" s="80"/>
    </row>
    <row r="153" spans="1:27" x14ac:dyDescent="0.15">
      <c r="A153" s="80" t="s">
        <v>389</v>
      </c>
      <c r="B153" s="80" t="s">
        <v>535</v>
      </c>
      <c r="C153" s="80" t="s">
        <v>397</v>
      </c>
      <c r="D153" s="80" t="s">
        <v>539</v>
      </c>
      <c r="E153" s="80" t="s">
        <v>33</v>
      </c>
      <c r="F153" s="80" t="s">
        <v>469</v>
      </c>
      <c r="G153" s="80" t="s">
        <v>200</v>
      </c>
      <c r="H153" s="80">
        <v>7</v>
      </c>
      <c r="I153" s="88">
        <v>0.16600496000000001</v>
      </c>
      <c r="J153" s="88">
        <v>-0.61398180899999999</v>
      </c>
      <c r="K153" s="88">
        <v>-0.93935153059999998</v>
      </c>
      <c r="L153" s="88">
        <v>-0.28861208739999999</v>
      </c>
      <c r="M153" s="88">
        <v>0.54119165134298997</v>
      </c>
      <c r="N153" s="88">
        <v>0.390881227706252</v>
      </c>
      <c r="O153" s="88">
        <v>0.74930281303623603</v>
      </c>
      <c r="P153" s="83">
        <v>2.16813E-4</v>
      </c>
      <c r="Q153" s="81">
        <v>4.5503870700000002</v>
      </c>
      <c r="R153" s="80">
        <v>6</v>
      </c>
      <c r="S153" s="88">
        <v>0.60262751599999997</v>
      </c>
      <c r="T153" s="88">
        <v>1.3562905E-2</v>
      </c>
      <c r="U153" s="82">
        <v>1.3854562000000001E-2</v>
      </c>
      <c r="V153" s="88">
        <v>0.37256414500000001</v>
      </c>
      <c r="W153" s="83">
        <v>9.2111099999999996E-4</v>
      </c>
      <c r="X153" s="83">
        <v>1.04206E-4</v>
      </c>
      <c r="Y153" s="80" t="b">
        <v>1</v>
      </c>
      <c r="Z153" s="83">
        <v>6.9600000000000002E-12</v>
      </c>
      <c r="AA153" s="80" t="s">
        <v>424</v>
      </c>
    </row>
    <row r="154" spans="1:27" x14ac:dyDescent="0.15">
      <c r="A154" s="80"/>
      <c r="B154" s="80"/>
      <c r="C154" s="80"/>
      <c r="D154" s="80"/>
      <c r="E154" s="80"/>
      <c r="F154" s="80"/>
      <c r="G154" s="80" t="s">
        <v>201</v>
      </c>
      <c r="H154" s="80">
        <v>7</v>
      </c>
      <c r="I154" s="88">
        <v>0.63747466399999997</v>
      </c>
      <c r="J154" s="88">
        <v>-1.1457947E-2</v>
      </c>
      <c r="K154" s="88">
        <v>-1.26090828844</v>
      </c>
      <c r="L154" s="88">
        <v>1.23799239444</v>
      </c>
      <c r="M154" s="88">
        <v>0.98860744528266797</v>
      </c>
      <c r="N154" s="88">
        <v>0.28339650379669301</v>
      </c>
      <c r="O154" s="88">
        <v>3.4486829151903202</v>
      </c>
      <c r="P154" s="82">
        <v>0.986354807</v>
      </c>
      <c r="Q154" s="81">
        <v>3.5920465699999999</v>
      </c>
      <c r="R154" s="80">
        <v>5</v>
      </c>
      <c r="S154" s="88">
        <v>0.60950785900000004</v>
      </c>
      <c r="T154" s="88">
        <v>1.3562905E-2</v>
      </c>
      <c r="U154" s="82">
        <v>1.3854562000000001E-2</v>
      </c>
      <c r="V154" s="88">
        <v>0.37256414500000001</v>
      </c>
      <c r="W154" s="83">
        <v>9.2111099999999996E-4</v>
      </c>
      <c r="X154" s="83">
        <v>1.04206E-4</v>
      </c>
      <c r="Y154" s="80" t="b">
        <v>1</v>
      </c>
      <c r="Z154" s="83">
        <v>6.9600000000000002E-12</v>
      </c>
      <c r="AA154" s="80"/>
    </row>
    <row r="155" spans="1:27" x14ac:dyDescent="0.15">
      <c r="A155" s="80"/>
      <c r="B155" s="80"/>
      <c r="C155" s="80"/>
      <c r="D155" s="80"/>
      <c r="E155" s="80"/>
      <c r="F155" s="80"/>
      <c r="G155" s="80" t="s">
        <v>216</v>
      </c>
      <c r="H155" s="80">
        <v>7</v>
      </c>
      <c r="I155" s="88">
        <v>0.32023535199999997</v>
      </c>
      <c r="J155" s="88">
        <v>-0.49791359299999999</v>
      </c>
      <c r="K155" s="88">
        <v>-1.1255748829200001</v>
      </c>
      <c r="L155" s="88">
        <v>0.12974769691999999</v>
      </c>
      <c r="M155" s="88">
        <v>0.60779745058790902</v>
      </c>
      <c r="N155" s="88">
        <v>0.324465883836908</v>
      </c>
      <c r="O155" s="88">
        <v>1.1385410896599799</v>
      </c>
      <c r="P155" s="82">
        <v>0.17098269499999999</v>
      </c>
      <c r="Q155" s="81" t="s">
        <v>16</v>
      </c>
      <c r="R155" s="80" t="s">
        <v>16</v>
      </c>
      <c r="S155" s="88" t="s">
        <v>16</v>
      </c>
      <c r="T155" s="88">
        <v>1.3562905E-2</v>
      </c>
      <c r="U155" s="82">
        <v>1.3854562000000001E-2</v>
      </c>
      <c r="V155" s="88">
        <v>0.37256414500000001</v>
      </c>
      <c r="W155" s="83">
        <v>9.2111099999999996E-4</v>
      </c>
      <c r="X155" s="83">
        <v>1.04206E-4</v>
      </c>
      <c r="Y155" s="80" t="b">
        <v>1</v>
      </c>
      <c r="Z155" s="83">
        <v>6.9600000000000002E-12</v>
      </c>
      <c r="AA155" s="80"/>
    </row>
    <row r="156" spans="1:27" x14ac:dyDescent="0.15">
      <c r="A156" s="80"/>
      <c r="B156" s="80"/>
      <c r="C156" s="80"/>
      <c r="D156" s="80"/>
      <c r="E156" s="80"/>
      <c r="F156" s="80"/>
      <c r="G156" s="80" t="s">
        <v>203</v>
      </c>
      <c r="H156" s="80">
        <v>7</v>
      </c>
      <c r="I156" s="88">
        <v>0.21738896899999999</v>
      </c>
      <c r="J156" s="88">
        <v>-0.61164665699999998</v>
      </c>
      <c r="K156" s="88">
        <v>-1.03772903624</v>
      </c>
      <c r="L156" s="88">
        <v>-0.18556427776000001</v>
      </c>
      <c r="M156" s="88">
        <v>0.54245689280062703</v>
      </c>
      <c r="N156" s="88">
        <v>0.35425827685438999</v>
      </c>
      <c r="O156" s="88">
        <v>0.83063544247932697</v>
      </c>
      <c r="P156" s="82">
        <v>4.8989410000000004E-3</v>
      </c>
      <c r="Q156" s="81" t="s">
        <v>16</v>
      </c>
      <c r="R156" s="80" t="s">
        <v>16</v>
      </c>
      <c r="S156" s="88" t="s">
        <v>16</v>
      </c>
      <c r="T156" s="88">
        <v>1.3562905E-2</v>
      </c>
      <c r="U156" s="82">
        <v>1.3854562000000001E-2</v>
      </c>
      <c r="V156" s="88">
        <v>0.37256414500000001</v>
      </c>
      <c r="W156" s="83">
        <v>9.2111099999999996E-4</v>
      </c>
      <c r="X156" s="83">
        <v>1.04206E-4</v>
      </c>
      <c r="Y156" s="80" t="b">
        <v>1</v>
      </c>
      <c r="Z156" s="83">
        <v>6.9600000000000002E-12</v>
      </c>
      <c r="AA156" s="80"/>
    </row>
    <row r="157" spans="1:27" x14ac:dyDescent="0.15">
      <c r="A157" s="80"/>
      <c r="B157" s="80"/>
      <c r="C157" s="80"/>
      <c r="D157" s="80"/>
      <c r="E157" s="80"/>
      <c r="F157" s="80"/>
      <c r="G157" s="80" t="s">
        <v>223</v>
      </c>
      <c r="H157" s="80">
        <v>7</v>
      </c>
      <c r="I157" s="88">
        <v>0.27207944099999998</v>
      </c>
      <c r="J157" s="88">
        <v>-0.63885480500000003</v>
      </c>
      <c r="K157" s="88">
        <v>-1.1721305093600001</v>
      </c>
      <c r="L157" s="88">
        <v>-0.10557910064000001</v>
      </c>
      <c r="M157" s="88">
        <v>0.52789662258714398</v>
      </c>
      <c r="N157" s="88">
        <v>0.309706405480772</v>
      </c>
      <c r="O157" s="88">
        <v>0.89980329501520495</v>
      </c>
      <c r="P157" s="82">
        <v>5.7211116999999999E-2</v>
      </c>
      <c r="Q157" s="81" t="s">
        <v>16</v>
      </c>
      <c r="R157" s="80" t="s">
        <v>16</v>
      </c>
      <c r="S157" s="88" t="s">
        <v>16</v>
      </c>
      <c r="T157" s="88">
        <v>1.3562905E-2</v>
      </c>
      <c r="U157" s="82">
        <v>1.3854562000000001E-2</v>
      </c>
      <c r="V157" s="88">
        <v>0.37256414500000001</v>
      </c>
      <c r="W157" s="83">
        <v>9.2111099999999996E-4</v>
      </c>
      <c r="X157" s="83">
        <v>1.04206E-4</v>
      </c>
      <c r="Y157" s="80" t="b">
        <v>1</v>
      </c>
      <c r="Z157" s="83">
        <v>6.9600000000000002E-12</v>
      </c>
      <c r="AA157" s="80"/>
    </row>
    <row r="158" spans="1:27" x14ac:dyDescent="0.15">
      <c r="A158" s="80" t="s">
        <v>389</v>
      </c>
      <c r="B158" s="80" t="s">
        <v>167</v>
      </c>
      <c r="C158" s="80" t="s">
        <v>392</v>
      </c>
      <c r="D158" s="80" t="s">
        <v>430</v>
      </c>
      <c r="E158" s="80" t="s">
        <v>391</v>
      </c>
      <c r="F158" s="80" t="s">
        <v>469</v>
      </c>
      <c r="G158" s="80" t="s">
        <v>200</v>
      </c>
      <c r="H158" s="80">
        <v>2</v>
      </c>
      <c r="I158" s="88">
        <v>1.4631940779999999</v>
      </c>
      <c r="J158" s="88">
        <v>-1.4404355710000001</v>
      </c>
      <c r="K158" s="88">
        <v>-4.30829596388</v>
      </c>
      <c r="L158" s="88">
        <v>1.4274248218800001</v>
      </c>
      <c r="M158" s="88">
        <v>0.236824582293297</v>
      </c>
      <c r="N158" s="88">
        <v>1.34564603628184E-2</v>
      </c>
      <c r="O158" s="88">
        <v>4.1679521409185698</v>
      </c>
      <c r="P158" s="82">
        <v>0.32489626599999999</v>
      </c>
      <c r="Q158" s="81">
        <v>7.3899697440000001</v>
      </c>
      <c r="R158" s="80">
        <v>1</v>
      </c>
      <c r="S158" s="88">
        <v>6.5588590000000002E-3</v>
      </c>
      <c r="T158" s="88" t="s">
        <v>16</v>
      </c>
      <c r="U158" s="82" t="s">
        <v>16</v>
      </c>
      <c r="V158" s="88" t="s">
        <v>16</v>
      </c>
      <c r="W158" s="83">
        <v>7.9800000000000002E-5</v>
      </c>
      <c r="X158" s="83">
        <v>8.2999999999999998E-5</v>
      </c>
      <c r="Y158" s="80" t="b">
        <v>0</v>
      </c>
      <c r="Z158" s="80">
        <v>0.94813992499999999</v>
      </c>
      <c r="AA158" s="80" t="s">
        <v>431</v>
      </c>
    </row>
    <row r="159" spans="1:27" x14ac:dyDescent="0.15">
      <c r="A159" s="80" t="s">
        <v>389</v>
      </c>
      <c r="B159" s="80" t="s">
        <v>167</v>
      </c>
      <c r="C159" s="80" t="s">
        <v>392</v>
      </c>
      <c r="D159" s="80" t="s">
        <v>432</v>
      </c>
      <c r="E159" s="80" t="s">
        <v>340</v>
      </c>
      <c r="F159" s="80" t="s">
        <v>469</v>
      </c>
      <c r="G159" s="80" t="s">
        <v>200</v>
      </c>
      <c r="H159" s="80">
        <v>9</v>
      </c>
      <c r="I159" s="88">
        <v>9.8149015000000006E-2</v>
      </c>
      <c r="J159" s="88">
        <v>-0.47283583899999998</v>
      </c>
      <c r="K159" s="88">
        <v>-0.66520790839999999</v>
      </c>
      <c r="L159" s="88">
        <v>-0.28046376960000002</v>
      </c>
      <c r="M159" s="88">
        <v>0.62323237323004599</v>
      </c>
      <c r="N159" s="88">
        <v>0.51416661703452304</v>
      </c>
      <c r="O159" s="88">
        <v>0.75543331319753204</v>
      </c>
      <c r="P159" s="83">
        <v>1.4500000000000001E-6</v>
      </c>
      <c r="Q159" s="81">
        <v>6.6591459290000001</v>
      </c>
      <c r="R159" s="80">
        <v>8</v>
      </c>
      <c r="S159" s="88">
        <v>0.57381421700000002</v>
      </c>
      <c r="T159" s="88">
        <v>1.8798249999999999E-3</v>
      </c>
      <c r="U159" s="82">
        <v>7.9855700000000009E-3</v>
      </c>
      <c r="V159" s="88">
        <v>0.82063464399999997</v>
      </c>
      <c r="W159" s="83">
        <v>1.2941230000000001E-3</v>
      </c>
      <c r="X159" s="83">
        <v>1.7036199999999999E-4</v>
      </c>
      <c r="Y159" s="80" t="b">
        <v>1</v>
      </c>
      <c r="Z159" s="83">
        <v>6.7799999999999997E-16</v>
      </c>
      <c r="AA159" s="80" t="s">
        <v>518</v>
      </c>
    </row>
    <row r="160" spans="1:27" x14ac:dyDescent="0.15">
      <c r="A160" s="80"/>
      <c r="B160" s="80"/>
      <c r="C160" s="80"/>
      <c r="D160" s="80"/>
      <c r="E160" s="80"/>
      <c r="F160" s="80"/>
      <c r="G160" s="80" t="s">
        <v>201</v>
      </c>
      <c r="H160" s="80">
        <v>9</v>
      </c>
      <c r="I160" s="88">
        <v>0.26452456600000002</v>
      </c>
      <c r="J160" s="88">
        <v>-0.41501103</v>
      </c>
      <c r="K160" s="88">
        <v>-0.93347917936000002</v>
      </c>
      <c r="L160" s="88">
        <v>0.10345711936</v>
      </c>
      <c r="M160" s="88">
        <v>0.66033299719185501</v>
      </c>
      <c r="N160" s="88">
        <v>0.39318337245405699</v>
      </c>
      <c r="O160" s="88">
        <v>1.1089982377912699</v>
      </c>
      <c r="P160" s="82">
        <v>0.16066132799999999</v>
      </c>
      <c r="Q160" s="81">
        <v>6.603731486</v>
      </c>
      <c r="R160" s="80">
        <v>7</v>
      </c>
      <c r="S160" s="88">
        <v>0.47127034000000001</v>
      </c>
      <c r="T160" s="88">
        <v>1.8798249999999999E-3</v>
      </c>
      <c r="U160" s="82">
        <v>7.9855700000000009E-3</v>
      </c>
      <c r="V160" s="88">
        <v>0.82063464399999997</v>
      </c>
      <c r="W160" s="83">
        <v>1.2941230000000001E-3</v>
      </c>
      <c r="X160" s="83">
        <v>1.7036199999999999E-4</v>
      </c>
      <c r="Y160" s="80" t="b">
        <v>1</v>
      </c>
      <c r="Z160" s="83">
        <v>6.7799999999999997E-16</v>
      </c>
      <c r="AA160" s="80"/>
    </row>
    <row r="161" spans="1:27" x14ac:dyDescent="0.15">
      <c r="A161" s="80"/>
      <c r="B161" s="80"/>
      <c r="C161" s="80"/>
      <c r="D161" s="80"/>
      <c r="E161" s="80"/>
      <c r="F161" s="80"/>
      <c r="G161" s="80" t="s">
        <v>216</v>
      </c>
      <c r="H161" s="80">
        <v>9</v>
      </c>
      <c r="I161" s="88">
        <v>0.20842416999999999</v>
      </c>
      <c r="J161" s="88">
        <v>-0.44111947400000001</v>
      </c>
      <c r="K161" s="88">
        <v>-0.84963084720000004</v>
      </c>
      <c r="L161" s="88">
        <v>-3.2608100799999998E-2</v>
      </c>
      <c r="M161" s="88">
        <v>0.64331584246445395</v>
      </c>
      <c r="N161" s="88">
        <v>0.42757274249392802</v>
      </c>
      <c r="O161" s="88">
        <v>0.96791781148590805</v>
      </c>
      <c r="P161" s="82">
        <v>6.7195374000000002E-2</v>
      </c>
      <c r="Q161" s="81" t="s">
        <v>16</v>
      </c>
      <c r="R161" s="80" t="s">
        <v>16</v>
      </c>
      <c r="S161" s="88" t="s">
        <v>16</v>
      </c>
      <c r="T161" s="88">
        <v>1.8798249999999999E-3</v>
      </c>
      <c r="U161" s="82">
        <v>7.9855700000000009E-3</v>
      </c>
      <c r="V161" s="88">
        <v>0.82063464399999997</v>
      </c>
      <c r="W161" s="83">
        <v>1.2941230000000001E-3</v>
      </c>
      <c r="X161" s="83">
        <v>1.7036199999999999E-4</v>
      </c>
      <c r="Y161" s="80" t="b">
        <v>1</v>
      </c>
      <c r="Z161" s="83">
        <v>6.7799999999999997E-16</v>
      </c>
      <c r="AA161" s="80"/>
    </row>
    <row r="162" spans="1:27" x14ac:dyDescent="0.15">
      <c r="A162" s="80"/>
      <c r="B162" s="80"/>
      <c r="C162" s="80"/>
      <c r="D162" s="80"/>
      <c r="E162" s="80"/>
      <c r="F162" s="80"/>
      <c r="G162" s="80" t="s">
        <v>203</v>
      </c>
      <c r="H162" s="80">
        <v>9</v>
      </c>
      <c r="I162" s="88">
        <v>0.13910444799999999</v>
      </c>
      <c r="J162" s="88">
        <v>-0.45255212500000003</v>
      </c>
      <c r="K162" s="88">
        <v>-0.72519684307999999</v>
      </c>
      <c r="L162" s="88">
        <v>-0.17990740692000001</v>
      </c>
      <c r="M162" s="88">
        <v>0.63600291965502298</v>
      </c>
      <c r="N162" s="88">
        <v>0.48422924239798398</v>
      </c>
      <c r="O162" s="88">
        <v>0.83534755523347504</v>
      </c>
      <c r="P162" s="82">
        <v>1.1406249999999999E-3</v>
      </c>
      <c r="Q162" s="81" t="s">
        <v>16</v>
      </c>
      <c r="R162" s="80" t="s">
        <v>16</v>
      </c>
      <c r="S162" s="88" t="s">
        <v>16</v>
      </c>
      <c r="T162" s="88">
        <v>1.8798249999999999E-3</v>
      </c>
      <c r="U162" s="82">
        <v>7.9855700000000009E-3</v>
      </c>
      <c r="V162" s="88">
        <v>0.82063464399999997</v>
      </c>
      <c r="W162" s="83">
        <v>1.2941230000000001E-3</v>
      </c>
      <c r="X162" s="83">
        <v>1.7036199999999999E-4</v>
      </c>
      <c r="Y162" s="80" t="b">
        <v>1</v>
      </c>
      <c r="Z162" s="83">
        <v>6.7799999999999997E-16</v>
      </c>
      <c r="AA162" s="80"/>
    </row>
    <row r="163" spans="1:27" x14ac:dyDescent="0.15">
      <c r="A163" s="80"/>
      <c r="B163" s="80"/>
      <c r="C163" s="80"/>
      <c r="D163" s="80"/>
      <c r="E163" s="80"/>
      <c r="F163" s="80"/>
      <c r="G163" s="80" t="s">
        <v>223</v>
      </c>
      <c r="H163" s="80">
        <v>9</v>
      </c>
      <c r="I163" s="88">
        <v>0.17455568799999999</v>
      </c>
      <c r="J163" s="88">
        <v>-0.43519539299999999</v>
      </c>
      <c r="K163" s="88">
        <v>-0.77732454147999996</v>
      </c>
      <c r="L163" s="88">
        <v>-9.3066244519999994E-2</v>
      </c>
      <c r="M163" s="88">
        <v>0.64713820844790804</v>
      </c>
      <c r="N163" s="88">
        <v>0.459634099690994</v>
      </c>
      <c r="O163" s="88">
        <v>0.91113314071935403</v>
      </c>
      <c r="P163" s="82">
        <v>3.7337855000000003E-2</v>
      </c>
      <c r="Q163" s="81" t="s">
        <v>16</v>
      </c>
      <c r="R163" s="80" t="s">
        <v>16</v>
      </c>
      <c r="S163" s="88" t="s">
        <v>16</v>
      </c>
      <c r="T163" s="88">
        <v>1.8798249999999999E-3</v>
      </c>
      <c r="U163" s="82">
        <v>7.9855700000000009E-3</v>
      </c>
      <c r="V163" s="88">
        <v>0.82063464399999997</v>
      </c>
      <c r="W163" s="83">
        <v>1.2941230000000001E-3</v>
      </c>
      <c r="X163" s="83">
        <v>1.7036199999999999E-4</v>
      </c>
      <c r="Y163" s="80" t="b">
        <v>1</v>
      </c>
      <c r="Z163" s="83">
        <v>6.7799999999999997E-16</v>
      </c>
      <c r="AA163" s="80"/>
    </row>
    <row r="164" spans="1:27" x14ac:dyDescent="0.15">
      <c r="A164" s="80" t="s">
        <v>389</v>
      </c>
      <c r="B164" s="80" t="s">
        <v>167</v>
      </c>
      <c r="C164" s="80" t="s">
        <v>397</v>
      </c>
      <c r="D164" s="80" t="s">
        <v>436</v>
      </c>
      <c r="E164" s="80" t="s">
        <v>340</v>
      </c>
      <c r="F164" s="80" t="s">
        <v>469</v>
      </c>
      <c r="G164" s="80" t="s">
        <v>200</v>
      </c>
      <c r="H164" s="80">
        <v>10</v>
      </c>
      <c r="I164" s="88">
        <v>0.12760922799999999</v>
      </c>
      <c r="J164" s="88">
        <v>-0.35758745199999997</v>
      </c>
      <c r="K164" s="88">
        <v>-0.60770153888</v>
      </c>
      <c r="L164" s="88">
        <v>-0.10747336512</v>
      </c>
      <c r="M164" s="88">
        <v>0.69936153570332404</v>
      </c>
      <c r="N164" s="88">
        <v>0.54460117626237603</v>
      </c>
      <c r="O164" s="88">
        <v>0.89810044292976698</v>
      </c>
      <c r="P164" s="82">
        <v>5.0754320000000004E-3</v>
      </c>
      <c r="Q164" s="81">
        <v>15.792698400000001</v>
      </c>
      <c r="R164" s="80">
        <v>9</v>
      </c>
      <c r="S164" s="88">
        <v>7.1338828000000007E-2</v>
      </c>
      <c r="T164" s="88">
        <v>9.0435340000000006E-3</v>
      </c>
      <c r="U164" s="82">
        <v>1.2381593999999999E-2</v>
      </c>
      <c r="V164" s="88">
        <v>0.48598143900000002</v>
      </c>
      <c r="W164" s="83">
        <v>1.644635E-3</v>
      </c>
      <c r="X164" s="83">
        <v>1.6945999999999999E-4</v>
      </c>
      <c r="Y164" s="80" t="b">
        <v>1</v>
      </c>
      <c r="Z164" s="83">
        <v>8.0999999999999996E-21</v>
      </c>
      <c r="AA164" s="80" t="s">
        <v>519</v>
      </c>
    </row>
    <row r="165" spans="1:27" x14ac:dyDescent="0.15">
      <c r="A165" s="80"/>
      <c r="B165" s="80"/>
      <c r="C165" s="80"/>
      <c r="D165" s="80"/>
      <c r="E165" s="80"/>
      <c r="F165" s="80"/>
      <c r="G165" s="80" t="s">
        <v>201</v>
      </c>
      <c r="H165" s="80">
        <v>10</v>
      </c>
      <c r="I165" s="88">
        <v>0.39939071700000001</v>
      </c>
      <c r="J165" s="88">
        <v>-8.2023129E-2</v>
      </c>
      <c r="K165" s="88">
        <v>-0.86482893431999996</v>
      </c>
      <c r="L165" s="88">
        <v>0.70078267632000002</v>
      </c>
      <c r="M165" s="88">
        <v>0.921250650843632</v>
      </c>
      <c r="N165" s="88">
        <v>0.42112358625855201</v>
      </c>
      <c r="O165" s="88">
        <v>2.0153294409844502</v>
      </c>
      <c r="P165" s="82">
        <v>0.84241199300000003</v>
      </c>
      <c r="Q165" s="81">
        <v>14.80538932</v>
      </c>
      <c r="R165" s="80">
        <v>8</v>
      </c>
      <c r="S165" s="88">
        <v>6.3041851999999995E-2</v>
      </c>
      <c r="T165" s="88">
        <v>9.0435340000000006E-3</v>
      </c>
      <c r="U165" s="82">
        <v>1.2381593999999999E-2</v>
      </c>
      <c r="V165" s="88">
        <v>0.48598143900000002</v>
      </c>
      <c r="W165" s="83">
        <v>1.644635E-3</v>
      </c>
      <c r="X165" s="83">
        <v>1.6945999999999999E-4</v>
      </c>
      <c r="Y165" s="80" t="b">
        <v>1</v>
      </c>
      <c r="Z165" s="83">
        <v>8.0999999999999996E-21</v>
      </c>
      <c r="AA165" s="80"/>
    </row>
    <row r="166" spans="1:27" x14ac:dyDescent="0.15">
      <c r="A166" s="80"/>
      <c r="B166" s="80"/>
      <c r="C166" s="80"/>
      <c r="D166" s="80"/>
      <c r="E166" s="80"/>
      <c r="F166" s="80"/>
      <c r="G166" s="80" t="s">
        <v>216</v>
      </c>
      <c r="H166" s="80">
        <v>10</v>
      </c>
      <c r="I166" s="88">
        <v>0.30789246399999998</v>
      </c>
      <c r="J166" s="88">
        <v>-0.49289481499999999</v>
      </c>
      <c r="K166" s="88">
        <v>-1.09636404444</v>
      </c>
      <c r="L166" s="88">
        <v>0.11057441444</v>
      </c>
      <c r="M166" s="88">
        <v>0.61085551852450104</v>
      </c>
      <c r="N166" s="88">
        <v>0.33408359114140901</v>
      </c>
      <c r="O166" s="88">
        <v>1.1169194608959301</v>
      </c>
      <c r="P166" s="82">
        <v>0.14387050400000001</v>
      </c>
      <c r="Q166" s="81" t="s">
        <v>16</v>
      </c>
      <c r="R166" s="80" t="s">
        <v>16</v>
      </c>
      <c r="S166" s="88" t="s">
        <v>16</v>
      </c>
      <c r="T166" s="88">
        <v>9.0435340000000006E-3</v>
      </c>
      <c r="U166" s="82">
        <v>1.2381593999999999E-2</v>
      </c>
      <c r="V166" s="88">
        <v>0.48598143900000002</v>
      </c>
      <c r="W166" s="83">
        <v>1.644635E-3</v>
      </c>
      <c r="X166" s="83">
        <v>1.6945999999999999E-4</v>
      </c>
      <c r="Y166" s="80" t="b">
        <v>1</v>
      </c>
      <c r="Z166" s="83">
        <v>8.0999999999999996E-21</v>
      </c>
      <c r="AA166" s="80"/>
    </row>
    <row r="167" spans="1:27" x14ac:dyDescent="0.15">
      <c r="A167" s="80"/>
      <c r="B167" s="80"/>
      <c r="C167" s="80"/>
      <c r="D167" s="80"/>
      <c r="E167" s="80"/>
      <c r="F167" s="80"/>
      <c r="G167" s="80" t="s">
        <v>203</v>
      </c>
      <c r="H167" s="80">
        <v>10</v>
      </c>
      <c r="I167" s="88">
        <v>0.14783643099999999</v>
      </c>
      <c r="J167" s="88">
        <v>-0.40821837</v>
      </c>
      <c r="K167" s="88">
        <v>-0.69797777476</v>
      </c>
      <c r="L167" s="88">
        <v>-0.11845896524000001</v>
      </c>
      <c r="M167" s="88">
        <v>0.66483368323838998</v>
      </c>
      <c r="N167" s="88">
        <v>0.49759052717803898</v>
      </c>
      <c r="O167" s="88">
        <v>0.88828826560473195</v>
      </c>
      <c r="P167" s="82">
        <v>5.7574590000000004E-3</v>
      </c>
      <c r="Q167" s="81" t="s">
        <v>16</v>
      </c>
      <c r="R167" s="80" t="s">
        <v>16</v>
      </c>
      <c r="S167" s="88" t="s">
        <v>16</v>
      </c>
      <c r="T167" s="88">
        <v>9.0435340000000006E-3</v>
      </c>
      <c r="U167" s="82">
        <v>1.2381593999999999E-2</v>
      </c>
      <c r="V167" s="88">
        <v>0.48598143900000002</v>
      </c>
      <c r="W167" s="83">
        <v>1.644635E-3</v>
      </c>
      <c r="X167" s="83">
        <v>1.6945999999999999E-4</v>
      </c>
      <c r="Y167" s="80" t="b">
        <v>1</v>
      </c>
      <c r="Z167" s="83">
        <v>8.0999999999999996E-21</v>
      </c>
      <c r="AA167" s="80"/>
    </row>
    <row r="168" spans="1:27" x14ac:dyDescent="0.15">
      <c r="A168" s="80"/>
      <c r="B168" s="80"/>
      <c r="C168" s="80"/>
      <c r="D168" s="80"/>
      <c r="E168" s="80"/>
      <c r="F168" s="80"/>
      <c r="G168" s="80" t="s">
        <v>223</v>
      </c>
      <c r="H168" s="80">
        <v>10</v>
      </c>
      <c r="I168" s="88">
        <v>0.25610448899999999</v>
      </c>
      <c r="J168" s="88">
        <v>-0.61073472399999995</v>
      </c>
      <c r="K168" s="88">
        <v>-1.11269952244</v>
      </c>
      <c r="L168" s="88">
        <v>-0.10876992555999999</v>
      </c>
      <c r="M168" s="88">
        <v>0.54295180277031796</v>
      </c>
      <c r="N168" s="88">
        <v>0.32867050900216099</v>
      </c>
      <c r="O168" s="88">
        <v>0.89693675598256795</v>
      </c>
      <c r="P168" s="82">
        <v>4.0910678999999998E-2</v>
      </c>
      <c r="Q168" s="81" t="s">
        <v>16</v>
      </c>
      <c r="R168" s="80" t="s">
        <v>16</v>
      </c>
      <c r="S168" s="88" t="s">
        <v>16</v>
      </c>
      <c r="T168" s="88">
        <v>9.0435340000000006E-3</v>
      </c>
      <c r="U168" s="82">
        <v>1.2381593999999999E-2</v>
      </c>
      <c r="V168" s="88">
        <v>0.48598143900000002</v>
      </c>
      <c r="W168" s="83">
        <v>1.644635E-3</v>
      </c>
      <c r="X168" s="83">
        <v>1.6945999999999999E-4</v>
      </c>
      <c r="Y168" s="80" t="b">
        <v>1</v>
      </c>
      <c r="Z168" s="83">
        <v>8.0999999999999996E-21</v>
      </c>
      <c r="AA168" s="80"/>
    </row>
    <row r="169" spans="1:27" x14ac:dyDescent="0.15">
      <c r="A169" s="80" t="s">
        <v>389</v>
      </c>
      <c r="B169" s="80" t="s">
        <v>167</v>
      </c>
      <c r="C169" s="80" t="s">
        <v>397</v>
      </c>
      <c r="D169" s="80" t="s">
        <v>434</v>
      </c>
      <c r="E169" s="80" t="s">
        <v>33</v>
      </c>
      <c r="F169" s="80" t="s">
        <v>469</v>
      </c>
      <c r="G169" s="80" t="s">
        <v>200</v>
      </c>
      <c r="H169" s="80">
        <v>3</v>
      </c>
      <c r="I169" s="88">
        <v>0.409999854</v>
      </c>
      <c r="J169" s="88">
        <v>-0.70011808399999997</v>
      </c>
      <c r="K169" s="88">
        <v>-1.50371779784</v>
      </c>
      <c r="L169" s="88">
        <v>0.10348162984000001</v>
      </c>
      <c r="M169" s="88">
        <v>0.49652666847441101</v>
      </c>
      <c r="N169" s="88">
        <v>0.22230214746660501</v>
      </c>
      <c r="O169" s="88">
        <v>1.1090254202035299</v>
      </c>
      <c r="P169" s="82">
        <v>8.7709532000000007E-2</v>
      </c>
      <c r="Q169" s="81">
        <v>3.8235401790000001</v>
      </c>
      <c r="R169" s="80">
        <v>2</v>
      </c>
      <c r="S169" s="88">
        <v>0.14781850299999999</v>
      </c>
      <c r="T169" s="88">
        <v>2.3389942E-2</v>
      </c>
      <c r="U169" s="82">
        <v>3.0721855999999999E-2</v>
      </c>
      <c r="V169" s="88">
        <v>0.58573707699999999</v>
      </c>
      <c r="W169" s="83">
        <v>2.82818E-4</v>
      </c>
      <c r="X169" s="83">
        <v>5.3699999999999997E-5</v>
      </c>
      <c r="Y169" s="80" t="b">
        <v>1</v>
      </c>
      <c r="Z169" s="80">
        <v>1.2305650000000001E-3</v>
      </c>
      <c r="AA169" s="80" t="s">
        <v>455</v>
      </c>
    </row>
    <row r="170" spans="1:27" x14ac:dyDescent="0.15">
      <c r="A170" s="80"/>
      <c r="B170" s="80"/>
      <c r="C170" s="80"/>
      <c r="D170" s="80"/>
      <c r="E170" s="80"/>
      <c r="F170" s="80"/>
      <c r="G170" s="80" t="s">
        <v>201</v>
      </c>
      <c r="H170" s="80">
        <v>3</v>
      </c>
      <c r="I170" s="88">
        <v>1.7142155020000001</v>
      </c>
      <c r="J170" s="88">
        <v>0.55684038400000002</v>
      </c>
      <c r="K170" s="88">
        <v>-2.8030219999199999</v>
      </c>
      <c r="L170" s="88">
        <v>3.9167027679199999</v>
      </c>
      <c r="M170" s="88">
        <v>1.74514977689055</v>
      </c>
      <c r="N170" s="88">
        <v>6.0626572014778099E-2</v>
      </c>
      <c r="O170" s="88">
        <v>50.234536484080898</v>
      </c>
      <c r="P170" s="82">
        <v>0.80004770000000003</v>
      </c>
      <c r="Q170" s="81">
        <v>2.4205033220000001</v>
      </c>
      <c r="R170" s="80">
        <v>1</v>
      </c>
      <c r="S170" s="88">
        <v>0.119756447</v>
      </c>
      <c r="T170" s="88">
        <v>2.3389942E-2</v>
      </c>
      <c r="U170" s="82">
        <v>3.0721855999999999E-2</v>
      </c>
      <c r="V170" s="88">
        <v>0.58573707699999999</v>
      </c>
      <c r="W170" s="83">
        <v>2.82818E-4</v>
      </c>
      <c r="X170" s="83">
        <v>5.3699999999999997E-5</v>
      </c>
      <c r="Y170" s="80" t="b">
        <v>1</v>
      </c>
      <c r="Z170" s="80">
        <v>1.2305650000000001E-3</v>
      </c>
      <c r="AA170" s="80"/>
    </row>
    <row r="171" spans="1:27" x14ac:dyDescent="0.15">
      <c r="A171" s="80"/>
      <c r="B171" s="80"/>
      <c r="C171" s="80"/>
      <c r="D171" s="80"/>
      <c r="E171" s="80"/>
      <c r="F171" s="80"/>
      <c r="G171" s="80" t="s">
        <v>216</v>
      </c>
      <c r="H171" s="80">
        <v>3</v>
      </c>
      <c r="I171" s="88">
        <v>0.542984672</v>
      </c>
      <c r="J171" s="88">
        <v>-0.84221976300000001</v>
      </c>
      <c r="K171" s="88">
        <v>-1.90646972012</v>
      </c>
      <c r="L171" s="88">
        <v>0.22203019412</v>
      </c>
      <c r="M171" s="88">
        <v>0.43075329118986599</v>
      </c>
      <c r="N171" s="88">
        <v>0.148604075645452</v>
      </c>
      <c r="O171" s="88">
        <v>1.2486090779474499</v>
      </c>
      <c r="P171" s="82">
        <v>0.26103980199999999</v>
      </c>
      <c r="Q171" s="81" t="s">
        <v>16</v>
      </c>
      <c r="R171" s="80" t="s">
        <v>16</v>
      </c>
      <c r="S171" s="88" t="s">
        <v>16</v>
      </c>
      <c r="T171" s="88">
        <v>2.3389942E-2</v>
      </c>
      <c r="U171" s="82">
        <v>3.0721855999999999E-2</v>
      </c>
      <c r="V171" s="88">
        <v>0.58573707699999999</v>
      </c>
      <c r="W171" s="83">
        <v>2.82818E-4</v>
      </c>
      <c r="X171" s="83">
        <v>5.3699999999999997E-5</v>
      </c>
      <c r="Y171" s="80" t="b">
        <v>1</v>
      </c>
      <c r="Z171" s="80">
        <v>1.2305650000000001E-3</v>
      </c>
      <c r="AA171" s="80"/>
    </row>
    <row r="172" spans="1:27" x14ac:dyDescent="0.15">
      <c r="A172" s="80"/>
      <c r="B172" s="80"/>
      <c r="C172" s="80"/>
      <c r="D172" s="80"/>
      <c r="E172" s="80"/>
      <c r="F172" s="80"/>
      <c r="G172" s="80" t="s">
        <v>203</v>
      </c>
      <c r="H172" s="80">
        <v>3</v>
      </c>
      <c r="I172" s="88">
        <v>0.42085030899999998</v>
      </c>
      <c r="J172" s="88">
        <v>-0.67648797400000005</v>
      </c>
      <c r="K172" s="88">
        <v>-1.5013545796400001</v>
      </c>
      <c r="L172" s="88">
        <v>0.14837863164000001</v>
      </c>
      <c r="M172" s="88">
        <v>0.50839937246540801</v>
      </c>
      <c r="N172" s="88">
        <v>0.22282811719322601</v>
      </c>
      <c r="O172" s="88">
        <v>1.1599520077580101</v>
      </c>
      <c r="P172" s="82">
        <v>0.107959781</v>
      </c>
      <c r="Q172" s="81" t="s">
        <v>16</v>
      </c>
      <c r="R172" s="80" t="s">
        <v>16</v>
      </c>
      <c r="S172" s="88" t="s">
        <v>16</v>
      </c>
      <c r="T172" s="88">
        <v>2.3389942E-2</v>
      </c>
      <c r="U172" s="82">
        <v>3.0721855999999999E-2</v>
      </c>
      <c r="V172" s="88">
        <v>0.58573707699999999</v>
      </c>
      <c r="W172" s="83">
        <v>2.82818E-4</v>
      </c>
      <c r="X172" s="83">
        <v>5.3699999999999997E-5</v>
      </c>
      <c r="Y172" s="80" t="b">
        <v>1</v>
      </c>
      <c r="Z172" s="80">
        <v>1.2305650000000001E-3</v>
      </c>
      <c r="AA172" s="80"/>
    </row>
    <row r="173" spans="1:27" x14ac:dyDescent="0.15">
      <c r="A173" s="80"/>
      <c r="B173" s="80"/>
      <c r="C173" s="80"/>
      <c r="D173" s="80"/>
      <c r="E173" s="80"/>
      <c r="F173" s="80"/>
      <c r="G173" s="80" t="s">
        <v>223</v>
      </c>
      <c r="H173" s="80">
        <v>3</v>
      </c>
      <c r="I173" s="88">
        <v>0.53267712700000003</v>
      </c>
      <c r="J173" s="88">
        <v>-0.72845545499999997</v>
      </c>
      <c r="K173" s="88">
        <v>-1.7725026239199999</v>
      </c>
      <c r="L173" s="88">
        <v>0.31559171392000002</v>
      </c>
      <c r="M173" s="88">
        <v>0.48265389533304698</v>
      </c>
      <c r="N173" s="88">
        <v>0.169907242377041</v>
      </c>
      <c r="O173" s="88">
        <v>1.3710703523938901</v>
      </c>
      <c r="P173" s="82">
        <v>0.30485612699999998</v>
      </c>
      <c r="Q173" s="81" t="s">
        <v>16</v>
      </c>
      <c r="R173" s="80" t="s">
        <v>16</v>
      </c>
      <c r="S173" s="88" t="s">
        <v>16</v>
      </c>
      <c r="T173" s="88">
        <v>2.3389942E-2</v>
      </c>
      <c r="U173" s="82">
        <v>3.0721855999999999E-2</v>
      </c>
      <c r="V173" s="88">
        <v>0.58573707699999999</v>
      </c>
      <c r="W173" s="83">
        <v>2.82818E-4</v>
      </c>
      <c r="X173" s="83">
        <v>5.3699999999999997E-5</v>
      </c>
      <c r="Y173" s="80" t="b">
        <v>1</v>
      </c>
      <c r="Z173" s="80">
        <v>1.2305650000000001E-3</v>
      </c>
      <c r="AA173" s="80"/>
    </row>
    <row r="174" spans="1:27" x14ac:dyDescent="0.15">
      <c r="A174" s="80" t="s">
        <v>389</v>
      </c>
      <c r="B174" s="80" t="s">
        <v>146</v>
      </c>
      <c r="C174" s="80" t="s">
        <v>392</v>
      </c>
      <c r="D174" s="80" t="s">
        <v>390</v>
      </c>
      <c r="E174" s="80" t="s">
        <v>391</v>
      </c>
      <c r="F174" s="80" t="s">
        <v>470</v>
      </c>
      <c r="G174" s="80" t="s">
        <v>200</v>
      </c>
      <c r="H174" s="80">
        <v>4</v>
      </c>
      <c r="I174" s="88">
        <v>0.20484807899999999</v>
      </c>
      <c r="J174" s="88">
        <v>5.7005353000000002E-2</v>
      </c>
      <c r="K174" s="88">
        <v>-0.34449688183999999</v>
      </c>
      <c r="L174" s="88">
        <v>0.45850758784000001</v>
      </c>
      <c r="M174" s="88">
        <v>1.0586614773952201</v>
      </c>
      <c r="N174" s="88">
        <v>0.70857676163910499</v>
      </c>
      <c r="O174" s="88">
        <v>1.58171165693896</v>
      </c>
      <c r="P174" s="82">
        <v>0.78079656600000003</v>
      </c>
      <c r="Q174" s="81">
        <v>2.0911815749999998</v>
      </c>
      <c r="R174" s="80">
        <v>3</v>
      </c>
      <c r="S174" s="88">
        <v>0.55369884999999996</v>
      </c>
      <c r="T174" s="88">
        <v>-7.2418949999999999E-3</v>
      </c>
      <c r="U174" s="82">
        <v>9.4771330000000004E-3</v>
      </c>
      <c r="V174" s="88">
        <v>0.52462532299999998</v>
      </c>
      <c r="W174" s="83">
        <v>5.2321900000000001E-4</v>
      </c>
      <c r="X174" s="83">
        <v>1.1199999999999999E-5</v>
      </c>
      <c r="Y174" s="80" t="b">
        <v>1</v>
      </c>
      <c r="Z174" s="83">
        <v>4.45E-14</v>
      </c>
      <c r="AA174" s="80" t="s">
        <v>451</v>
      </c>
    </row>
    <row r="175" spans="1:27" x14ac:dyDescent="0.15">
      <c r="A175" s="80"/>
      <c r="B175" s="80"/>
      <c r="C175" s="80"/>
      <c r="D175" s="80"/>
      <c r="E175" s="80"/>
      <c r="F175" s="80"/>
      <c r="G175" s="80" t="s">
        <v>201</v>
      </c>
      <c r="H175" s="80">
        <v>4</v>
      </c>
      <c r="I175" s="88">
        <v>0.44177069299999999</v>
      </c>
      <c r="J175" s="88">
        <v>-0.24208518000000001</v>
      </c>
      <c r="K175" s="88">
        <v>-1.10795573828</v>
      </c>
      <c r="L175" s="88">
        <v>0.62378537828000002</v>
      </c>
      <c r="M175" s="88">
        <v>0.78498930931458399</v>
      </c>
      <c r="N175" s="88">
        <v>0.330233354927709</v>
      </c>
      <c r="O175" s="88">
        <v>1.86597812287339</v>
      </c>
      <c r="P175" s="82">
        <v>0.638690074</v>
      </c>
      <c r="Q175" s="81">
        <v>1.507265396</v>
      </c>
      <c r="R175" s="80">
        <v>2</v>
      </c>
      <c r="S175" s="88">
        <v>0.47065370099999998</v>
      </c>
      <c r="T175" s="88">
        <v>-7.2418949999999999E-3</v>
      </c>
      <c r="U175" s="82">
        <v>9.4771330000000004E-3</v>
      </c>
      <c r="V175" s="88">
        <v>0.52462532299999998</v>
      </c>
      <c r="W175" s="83">
        <v>5.2321900000000001E-4</v>
      </c>
      <c r="X175" s="83">
        <v>1.1199999999999999E-5</v>
      </c>
      <c r="Y175" s="80" t="b">
        <v>1</v>
      </c>
      <c r="Z175" s="83">
        <v>4.45E-14</v>
      </c>
      <c r="AA175" s="80"/>
    </row>
    <row r="176" spans="1:27" x14ac:dyDescent="0.15">
      <c r="A176" s="80"/>
      <c r="B176" s="80"/>
      <c r="C176" s="80"/>
      <c r="D176" s="80"/>
      <c r="E176" s="80"/>
      <c r="F176" s="80"/>
      <c r="G176" s="80" t="s">
        <v>216</v>
      </c>
      <c r="H176" s="80">
        <v>4</v>
      </c>
      <c r="I176" s="88">
        <v>0.380988467</v>
      </c>
      <c r="J176" s="88">
        <v>0.15877519700000001</v>
      </c>
      <c r="K176" s="88">
        <v>-0.58796219831999996</v>
      </c>
      <c r="L176" s="88">
        <v>0.90551259232000003</v>
      </c>
      <c r="M176" s="88">
        <v>1.17207443121393</v>
      </c>
      <c r="N176" s="88">
        <v>0.55545804554844902</v>
      </c>
      <c r="O176" s="88">
        <v>2.4731993411834399</v>
      </c>
      <c r="P176" s="82">
        <v>0.70488798500000005</v>
      </c>
      <c r="Q176" s="81" t="s">
        <v>16</v>
      </c>
      <c r="R176" s="80" t="s">
        <v>16</v>
      </c>
      <c r="S176" s="88" t="s">
        <v>16</v>
      </c>
      <c r="T176" s="88">
        <v>-7.2418949999999999E-3</v>
      </c>
      <c r="U176" s="82">
        <v>9.4771330000000004E-3</v>
      </c>
      <c r="V176" s="88">
        <v>0.52462532299999998</v>
      </c>
      <c r="W176" s="83">
        <v>5.2321900000000001E-4</v>
      </c>
      <c r="X176" s="83">
        <v>1.1199999999999999E-5</v>
      </c>
      <c r="Y176" s="80" t="b">
        <v>1</v>
      </c>
      <c r="Z176" s="83">
        <v>4.45E-14</v>
      </c>
      <c r="AA176" s="80"/>
    </row>
    <row r="177" spans="1:27" x14ac:dyDescent="0.15">
      <c r="A177" s="80"/>
      <c r="B177" s="80"/>
      <c r="C177" s="80"/>
      <c r="D177" s="80"/>
      <c r="E177" s="80"/>
      <c r="F177" s="80"/>
      <c r="G177" s="80" t="s">
        <v>203</v>
      </c>
      <c r="H177" s="80">
        <v>4</v>
      </c>
      <c r="I177" s="88">
        <v>0.225766617</v>
      </c>
      <c r="J177" s="88">
        <v>8.3445374000000003E-2</v>
      </c>
      <c r="K177" s="88">
        <v>-0.35905719532000002</v>
      </c>
      <c r="L177" s="88">
        <v>0.52594794332000006</v>
      </c>
      <c r="M177" s="88">
        <v>1.08702583379781</v>
      </c>
      <c r="N177" s="88">
        <v>0.69833440874934405</v>
      </c>
      <c r="O177" s="88">
        <v>1.69206206731243</v>
      </c>
      <c r="P177" s="82">
        <v>0.711673844</v>
      </c>
      <c r="Q177" s="81" t="s">
        <v>16</v>
      </c>
      <c r="R177" s="80" t="s">
        <v>16</v>
      </c>
      <c r="S177" s="88" t="s">
        <v>16</v>
      </c>
      <c r="T177" s="88">
        <v>-7.2418949999999999E-3</v>
      </c>
      <c r="U177" s="82">
        <v>9.4771330000000004E-3</v>
      </c>
      <c r="V177" s="88">
        <v>0.52462532299999998</v>
      </c>
      <c r="W177" s="83">
        <v>5.2321900000000001E-4</v>
      </c>
      <c r="X177" s="83">
        <v>1.1199999999999999E-5</v>
      </c>
      <c r="Y177" s="80" t="b">
        <v>1</v>
      </c>
      <c r="Z177" s="83">
        <v>4.45E-14</v>
      </c>
      <c r="AA177" s="80"/>
    </row>
    <row r="178" spans="1:27" x14ac:dyDescent="0.15">
      <c r="A178" s="80"/>
      <c r="B178" s="80"/>
      <c r="C178" s="80"/>
      <c r="D178" s="80"/>
      <c r="E178" s="80"/>
      <c r="F178" s="80"/>
      <c r="G178" s="80" t="s">
        <v>223</v>
      </c>
      <c r="H178" s="80">
        <v>4</v>
      </c>
      <c r="I178" s="88">
        <v>0.265081077</v>
      </c>
      <c r="J178" s="88">
        <v>9.0892446000000002E-2</v>
      </c>
      <c r="K178" s="88">
        <v>-0.42866646491999999</v>
      </c>
      <c r="L178" s="88">
        <v>0.61045135691999997</v>
      </c>
      <c r="M178" s="88">
        <v>1.0951512110306101</v>
      </c>
      <c r="N178" s="88">
        <v>0.65137715008348696</v>
      </c>
      <c r="O178" s="88">
        <v>1.8412622777266401</v>
      </c>
      <c r="P178" s="82">
        <v>0.75430462799999998</v>
      </c>
      <c r="Q178" s="81" t="s">
        <v>16</v>
      </c>
      <c r="R178" s="80" t="s">
        <v>16</v>
      </c>
      <c r="S178" s="88" t="s">
        <v>16</v>
      </c>
      <c r="T178" s="88">
        <v>-7.2418949999999999E-3</v>
      </c>
      <c r="U178" s="82">
        <v>9.4771330000000004E-3</v>
      </c>
      <c r="V178" s="88">
        <v>0.52462532299999998</v>
      </c>
      <c r="W178" s="83">
        <v>5.2321900000000001E-4</v>
      </c>
      <c r="X178" s="83">
        <v>1.1199999999999999E-5</v>
      </c>
      <c r="Y178" s="80" t="b">
        <v>1</v>
      </c>
      <c r="Z178" s="83">
        <v>4.45E-14</v>
      </c>
      <c r="AA178" s="80"/>
    </row>
    <row r="179" spans="1:27" x14ac:dyDescent="0.15">
      <c r="A179" s="80" t="s">
        <v>389</v>
      </c>
      <c r="B179" s="80" t="s">
        <v>146</v>
      </c>
      <c r="C179" s="80" t="s">
        <v>392</v>
      </c>
      <c r="D179" s="80" t="s">
        <v>394</v>
      </c>
      <c r="E179" s="80" t="s">
        <v>340</v>
      </c>
      <c r="F179" s="80" t="s">
        <v>470</v>
      </c>
      <c r="G179" s="80" t="s">
        <v>200</v>
      </c>
      <c r="H179" s="80">
        <v>8</v>
      </c>
      <c r="I179" s="88">
        <v>8.8106202999999994E-2</v>
      </c>
      <c r="J179" s="88">
        <v>6.6207315000000003E-2</v>
      </c>
      <c r="K179" s="88">
        <v>-0.10648084288</v>
      </c>
      <c r="L179" s="88">
        <v>0.23889547287999999</v>
      </c>
      <c r="M179" s="88">
        <v>1.0684481995453801</v>
      </c>
      <c r="N179" s="88">
        <v>0.89899227009906701</v>
      </c>
      <c r="O179" s="88">
        <v>1.26984579632255</v>
      </c>
      <c r="P179" s="82">
        <v>0.45238250200000002</v>
      </c>
      <c r="Q179" s="81">
        <v>1.376078465</v>
      </c>
      <c r="R179" s="80">
        <v>7</v>
      </c>
      <c r="S179" s="88">
        <v>0.98629271600000001</v>
      </c>
      <c r="T179" s="88">
        <v>-1.152941E-3</v>
      </c>
      <c r="U179" s="82">
        <v>6.173085E-3</v>
      </c>
      <c r="V179" s="88">
        <v>0.85799685400000003</v>
      </c>
      <c r="W179" s="83">
        <v>1.7139200000000001E-3</v>
      </c>
      <c r="X179" s="83">
        <v>1.01E-5</v>
      </c>
      <c r="Y179" s="80" t="b">
        <v>1</v>
      </c>
      <c r="Z179" s="83">
        <v>5.0300000000000003E-44</v>
      </c>
      <c r="AA179" s="80" t="s">
        <v>516</v>
      </c>
    </row>
    <row r="180" spans="1:27" x14ac:dyDescent="0.15">
      <c r="A180" s="80"/>
      <c r="B180" s="80"/>
      <c r="C180" s="80"/>
      <c r="D180" s="80"/>
      <c r="E180" s="80"/>
      <c r="F180" s="80"/>
      <c r="G180" s="80" t="s">
        <v>201</v>
      </c>
      <c r="H180" s="80">
        <v>8</v>
      </c>
      <c r="I180" s="88">
        <v>0.15482059400000001</v>
      </c>
      <c r="J180" s="88">
        <v>4.2430568000000002E-2</v>
      </c>
      <c r="K180" s="88">
        <v>-0.26101779623999999</v>
      </c>
      <c r="L180" s="88">
        <v>0.34587893223999999</v>
      </c>
      <c r="M180" s="88">
        <v>1.0433436124250499</v>
      </c>
      <c r="N180" s="88">
        <v>0.77026721163294198</v>
      </c>
      <c r="O180" s="88">
        <v>1.41323150868699</v>
      </c>
      <c r="P180" s="82">
        <v>0.79322729000000003</v>
      </c>
      <c r="Q180" s="81">
        <v>1.341195779</v>
      </c>
      <c r="R180" s="80">
        <v>6</v>
      </c>
      <c r="S180" s="88">
        <v>0.96933760499999999</v>
      </c>
      <c r="T180" s="88">
        <v>-1.152941E-3</v>
      </c>
      <c r="U180" s="82">
        <v>6.173085E-3</v>
      </c>
      <c r="V180" s="88">
        <v>0.85799685400000003</v>
      </c>
      <c r="W180" s="83">
        <v>1.7139200000000001E-3</v>
      </c>
      <c r="X180" s="83">
        <v>1.01E-5</v>
      </c>
      <c r="Y180" s="80" t="b">
        <v>1</v>
      </c>
      <c r="Z180" s="83">
        <v>5.0300000000000003E-44</v>
      </c>
      <c r="AA180" s="80"/>
    </row>
    <row r="181" spans="1:27" x14ac:dyDescent="0.15">
      <c r="A181" s="80"/>
      <c r="B181" s="80"/>
      <c r="C181" s="80"/>
      <c r="D181" s="80"/>
      <c r="E181" s="80"/>
      <c r="F181" s="80"/>
      <c r="G181" s="80" t="s">
        <v>216</v>
      </c>
      <c r="H181" s="80">
        <v>8</v>
      </c>
      <c r="I181" s="88">
        <v>0.18466423100000001</v>
      </c>
      <c r="J181" s="88">
        <v>0.106853005</v>
      </c>
      <c r="K181" s="88">
        <v>-0.25508888775999999</v>
      </c>
      <c r="L181" s="88">
        <v>0.46879489776</v>
      </c>
      <c r="M181" s="88">
        <v>1.1127706707318801</v>
      </c>
      <c r="N181" s="88">
        <v>0.77484762043062005</v>
      </c>
      <c r="O181" s="88">
        <v>1.5980671979774801</v>
      </c>
      <c r="P181" s="82">
        <v>0.58096793999999996</v>
      </c>
      <c r="Q181" s="81" t="s">
        <v>16</v>
      </c>
      <c r="R181" s="80" t="s">
        <v>16</v>
      </c>
      <c r="S181" s="88" t="s">
        <v>16</v>
      </c>
      <c r="T181" s="88">
        <v>-1.152941E-3</v>
      </c>
      <c r="U181" s="82">
        <v>6.173085E-3</v>
      </c>
      <c r="V181" s="88">
        <v>0.85799685400000003</v>
      </c>
      <c r="W181" s="83">
        <v>1.7139200000000001E-3</v>
      </c>
      <c r="X181" s="83">
        <v>1.01E-5</v>
      </c>
      <c r="Y181" s="80" t="b">
        <v>1</v>
      </c>
      <c r="Z181" s="83">
        <v>5.0300000000000003E-44</v>
      </c>
      <c r="AA181" s="80"/>
    </row>
    <row r="182" spans="1:27" x14ac:dyDescent="0.15">
      <c r="A182" s="80"/>
      <c r="B182" s="80"/>
      <c r="C182" s="80"/>
      <c r="D182" s="80"/>
      <c r="E182" s="80"/>
      <c r="F182" s="80"/>
      <c r="G182" s="80" t="s">
        <v>203</v>
      </c>
      <c r="H182" s="80">
        <v>8</v>
      </c>
      <c r="I182" s="88">
        <v>0.100017648</v>
      </c>
      <c r="J182" s="88">
        <v>5.4285912999999998E-2</v>
      </c>
      <c r="K182" s="88">
        <v>-0.14174867708</v>
      </c>
      <c r="L182" s="88">
        <v>0.25032050307999998</v>
      </c>
      <c r="M182" s="88">
        <v>1.0557864220691999</v>
      </c>
      <c r="N182" s="88">
        <v>0.867839336996716</v>
      </c>
      <c r="O182" s="88">
        <v>1.28443701674461</v>
      </c>
      <c r="P182" s="82">
        <v>0.58729275599999997</v>
      </c>
      <c r="Q182" s="81" t="s">
        <v>16</v>
      </c>
      <c r="R182" s="80" t="s">
        <v>16</v>
      </c>
      <c r="S182" s="88" t="s">
        <v>16</v>
      </c>
      <c r="T182" s="88">
        <v>-1.152941E-3</v>
      </c>
      <c r="U182" s="82">
        <v>6.173085E-3</v>
      </c>
      <c r="V182" s="88">
        <v>0.85799685400000003</v>
      </c>
      <c r="W182" s="83">
        <v>1.7139200000000001E-3</v>
      </c>
      <c r="X182" s="83">
        <v>1.01E-5</v>
      </c>
      <c r="Y182" s="80" t="b">
        <v>1</v>
      </c>
      <c r="Z182" s="83">
        <v>5.0300000000000003E-44</v>
      </c>
      <c r="AA182" s="80"/>
    </row>
    <row r="183" spans="1:27" x14ac:dyDescent="0.15">
      <c r="A183" s="80"/>
      <c r="B183" s="80"/>
      <c r="C183" s="80"/>
      <c r="D183" s="80"/>
      <c r="E183" s="80"/>
      <c r="F183" s="80"/>
      <c r="G183" s="80" t="s">
        <v>223</v>
      </c>
      <c r="H183" s="80">
        <v>8</v>
      </c>
      <c r="I183" s="88">
        <v>0.109743964</v>
      </c>
      <c r="J183" s="88">
        <v>5.2214475000000003E-2</v>
      </c>
      <c r="K183" s="88">
        <v>-0.16288369444</v>
      </c>
      <c r="L183" s="88">
        <v>0.26731264444000002</v>
      </c>
      <c r="M183" s="88">
        <v>1.0536016895048601</v>
      </c>
      <c r="N183" s="88">
        <v>0.84969000633995595</v>
      </c>
      <c r="O183" s="88">
        <v>1.3064488364517399</v>
      </c>
      <c r="P183" s="82">
        <v>0.64871794299999996</v>
      </c>
      <c r="Q183" s="81" t="s">
        <v>16</v>
      </c>
      <c r="R183" s="80" t="s">
        <v>16</v>
      </c>
      <c r="S183" s="88" t="s">
        <v>16</v>
      </c>
      <c r="T183" s="88">
        <v>-1.152941E-3</v>
      </c>
      <c r="U183" s="82">
        <v>6.173085E-3</v>
      </c>
      <c r="V183" s="88">
        <v>0.85799685400000003</v>
      </c>
      <c r="W183" s="83">
        <v>1.7139200000000001E-3</v>
      </c>
      <c r="X183" s="83">
        <v>1.01E-5</v>
      </c>
      <c r="Y183" s="80" t="b">
        <v>1</v>
      </c>
      <c r="Z183" s="83">
        <v>5.0300000000000003E-44</v>
      </c>
      <c r="AA183" s="80"/>
    </row>
    <row r="184" spans="1:27" x14ac:dyDescent="0.15">
      <c r="A184" s="80" t="s">
        <v>389</v>
      </c>
      <c r="B184" s="80" t="s">
        <v>146</v>
      </c>
      <c r="C184" s="80" t="s">
        <v>397</v>
      </c>
      <c r="D184" s="80" t="s">
        <v>399</v>
      </c>
      <c r="E184" s="80" t="s">
        <v>340</v>
      </c>
      <c r="F184" s="80" t="s">
        <v>470</v>
      </c>
      <c r="G184" s="80" t="s">
        <v>200</v>
      </c>
      <c r="H184" s="80">
        <v>5</v>
      </c>
      <c r="I184" s="88">
        <v>0.14291958900000001</v>
      </c>
      <c r="J184" s="88">
        <v>-0.197638747</v>
      </c>
      <c r="K184" s="88">
        <v>-0.47776114143999998</v>
      </c>
      <c r="L184" s="88">
        <v>8.2483647440000002E-2</v>
      </c>
      <c r="M184" s="88">
        <v>0.820666267745496</v>
      </c>
      <c r="N184" s="88">
        <v>0.62017031227973196</v>
      </c>
      <c r="O184" s="88">
        <v>1.0859809147257899</v>
      </c>
      <c r="P184" s="82">
        <v>0.166705728</v>
      </c>
      <c r="Q184" s="81">
        <v>5.9946603740000004</v>
      </c>
      <c r="R184" s="80">
        <v>4</v>
      </c>
      <c r="S184" s="88">
        <v>0.19954739499999999</v>
      </c>
      <c r="T184" s="88">
        <v>-1.7417888999999999E-2</v>
      </c>
      <c r="U184" s="82">
        <v>1.2553722E-2</v>
      </c>
      <c r="V184" s="88">
        <v>0.25940137699999999</v>
      </c>
      <c r="W184" s="83">
        <v>1.12805E-3</v>
      </c>
      <c r="X184" s="83">
        <v>4.6600000000000001E-5</v>
      </c>
      <c r="Y184" s="80" t="b">
        <v>1</v>
      </c>
      <c r="Z184" s="83">
        <v>7.8300000000000005E-21</v>
      </c>
      <c r="AA184" s="80" t="s">
        <v>517</v>
      </c>
    </row>
    <row r="185" spans="1:27" x14ac:dyDescent="0.15">
      <c r="A185" s="80"/>
      <c r="B185" s="80"/>
      <c r="C185" s="80"/>
      <c r="D185" s="80"/>
      <c r="E185" s="80"/>
      <c r="F185" s="80"/>
      <c r="G185" s="80" t="s">
        <v>201</v>
      </c>
      <c r="H185" s="80">
        <v>5</v>
      </c>
      <c r="I185" s="88">
        <v>0.44339084400000001</v>
      </c>
      <c r="J185" s="88">
        <v>-0.78630146599999995</v>
      </c>
      <c r="K185" s="88">
        <v>-1.6553475202400001</v>
      </c>
      <c r="L185" s="88">
        <v>8.2744588240000097E-2</v>
      </c>
      <c r="M185" s="88">
        <v>0.45552646362521898</v>
      </c>
      <c r="N185" s="88">
        <v>0.191025658886191</v>
      </c>
      <c r="O185" s="88">
        <v>1.08626432842995</v>
      </c>
      <c r="P185" s="82">
        <v>0.174272766</v>
      </c>
      <c r="Q185" s="81">
        <v>3.6515194609999999</v>
      </c>
      <c r="R185" s="80">
        <v>3</v>
      </c>
      <c r="S185" s="88">
        <v>0.30163569000000001</v>
      </c>
      <c r="T185" s="88">
        <v>-1.7417888999999999E-2</v>
      </c>
      <c r="U185" s="82">
        <v>1.2553722E-2</v>
      </c>
      <c r="V185" s="88">
        <v>0.25940137699999999</v>
      </c>
      <c r="W185" s="83">
        <v>1.12805E-3</v>
      </c>
      <c r="X185" s="83">
        <v>4.6600000000000001E-5</v>
      </c>
      <c r="Y185" s="80" t="b">
        <v>1</v>
      </c>
      <c r="Z185" s="83">
        <v>7.8300000000000005E-21</v>
      </c>
      <c r="AA185" s="80"/>
    </row>
    <row r="186" spans="1:27" x14ac:dyDescent="0.15">
      <c r="A186" s="80"/>
      <c r="B186" s="80"/>
      <c r="C186" s="80"/>
      <c r="D186" s="80"/>
      <c r="E186" s="80"/>
      <c r="F186" s="80"/>
      <c r="G186" s="80" t="s">
        <v>216</v>
      </c>
      <c r="H186" s="80">
        <v>5</v>
      </c>
      <c r="I186" s="88">
        <v>0.21022560100000001</v>
      </c>
      <c r="J186" s="88">
        <v>-0.113743016</v>
      </c>
      <c r="K186" s="88">
        <v>-0.52578519396000001</v>
      </c>
      <c r="L186" s="88">
        <v>0.29829916196</v>
      </c>
      <c r="M186" s="88">
        <v>0.89248728136617095</v>
      </c>
      <c r="N186" s="88">
        <v>0.59109106097567299</v>
      </c>
      <c r="O186" s="88">
        <v>1.3475648677305301</v>
      </c>
      <c r="P186" s="82">
        <v>0.61719530099999997</v>
      </c>
      <c r="Q186" s="81" t="s">
        <v>16</v>
      </c>
      <c r="R186" s="80" t="s">
        <v>16</v>
      </c>
      <c r="S186" s="88" t="s">
        <v>16</v>
      </c>
      <c r="T186" s="88">
        <v>-1.7417888999999999E-2</v>
      </c>
      <c r="U186" s="82">
        <v>1.2553722E-2</v>
      </c>
      <c r="V186" s="88">
        <v>0.25940137699999999</v>
      </c>
      <c r="W186" s="83">
        <v>1.12805E-3</v>
      </c>
      <c r="X186" s="83">
        <v>4.6600000000000001E-5</v>
      </c>
      <c r="Y186" s="80" t="b">
        <v>1</v>
      </c>
      <c r="Z186" s="83">
        <v>7.8300000000000005E-21</v>
      </c>
      <c r="AA186" s="80"/>
    </row>
    <row r="187" spans="1:27" x14ac:dyDescent="0.15">
      <c r="A187" s="80"/>
      <c r="B187" s="80"/>
      <c r="C187" s="80"/>
      <c r="D187" s="80"/>
      <c r="E187" s="80"/>
      <c r="F187" s="80"/>
      <c r="G187" s="80" t="s">
        <v>203</v>
      </c>
      <c r="H187" s="80">
        <v>5</v>
      </c>
      <c r="I187" s="88">
        <v>0.14316353300000001</v>
      </c>
      <c r="J187" s="88">
        <v>-0.19853285200000001</v>
      </c>
      <c r="K187" s="88">
        <v>-0.47913337668</v>
      </c>
      <c r="L187" s="88">
        <v>8.2067672679999995E-2</v>
      </c>
      <c r="M187" s="88">
        <v>0.81993283386448401</v>
      </c>
      <c r="N187" s="88">
        <v>0.61931987635494301</v>
      </c>
      <c r="O187" s="88">
        <v>1.08552926801875</v>
      </c>
      <c r="P187" s="82">
        <v>0.165516257</v>
      </c>
      <c r="Q187" s="81" t="s">
        <v>16</v>
      </c>
      <c r="R187" s="80" t="s">
        <v>16</v>
      </c>
      <c r="S187" s="88" t="s">
        <v>16</v>
      </c>
      <c r="T187" s="88">
        <v>-1.7417888999999999E-2</v>
      </c>
      <c r="U187" s="82">
        <v>1.2553722E-2</v>
      </c>
      <c r="V187" s="88">
        <v>0.25940137699999999</v>
      </c>
      <c r="W187" s="83">
        <v>1.12805E-3</v>
      </c>
      <c r="X187" s="83">
        <v>4.6600000000000001E-5</v>
      </c>
      <c r="Y187" s="80" t="b">
        <v>1</v>
      </c>
      <c r="Z187" s="83">
        <v>7.8300000000000005E-21</v>
      </c>
      <c r="AA187" s="80"/>
    </row>
    <row r="188" spans="1:27" x14ac:dyDescent="0.15">
      <c r="A188" s="80"/>
      <c r="B188" s="80"/>
      <c r="C188" s="80"/>
      <c r="D188" s="80"/>
      <c r="E188" s="80"/>
      <c r="F188" s="80"/>
      <c r="G188" s="80" t="s">
        <v>223</v>
      </c>
      <c r="H188" s="80">
        <v>5</v>
      </c>
      <c r="I188" s="88">
        <v>0.178794865</v>
      </c>
      <c r="J188" s="88">
        <v>-0.210946139</v>
      </c>
      <c r="K188" s="88">
        <v>-0.56138407440000004</v>
      </c>
      <c r="L188" s="88">
        <v>0.13949179640000001</v>
      </c>
      <c r="M188" s="88">
        <v>0.80981768329689396</v>
      </c>
      <c r="N188" s="88">
        <v>0.57041901487589497</v>
      </c>
      <c r="O188" s="88">
        <v>1.1496893740876299</v>
      </c>
      <c r="P188" s="82">
        <v>0.303445829</v>
      </c>
      <c r="Q188" s="81" t="s">
        <v>16</v>
      </c>
      <c r="R188" s="80" t="s">
        <v>16</v>
      </c>
      <c r="S188" s="88" t="s">
        <v>16</v>
      </c>
      <c r="T188" s="88">
        <v>-1.7417888999999999E-2</v>
      </c>
      <c r="U188" s="82">
        <v>1.2553722E-2</v>
      </c>
      <c r="V188" s="88">
        <v>0.25940137699999999</v>
      </c>
      <c r="W188" s="83">
        <v>1.12805E-3</v>
      </c>
      <c r="X188" s="83">
        <v>4.6600000000000001E-5</v>
      </c>
      <c r="Y188" s="80" t="b">
        <v>1</v>
      </c>
      <c r="Z188" s="83">
        <v>7.8300000000000005E-21</v>
      </c>
      <c r="AA188" s="80"/>
    </row>
    <row r="189" spans="1:27" x14ac:dyDescent="0.15">
      <c r="A189" s="80" t="s">
        <v>389</v>
      </c>
      <c r="B189" s="80" t="s">
        <v>146</v>
      </c>
      <c r="C189" s="80" t="s">
        <v>397</v>
      </c>
      <c r="D189" s="80" t="s">
        <v>396</v>
      </c>
      <c r="E189" s="80" t="s">
        <v>33</v>
      </c>
      <c r="F189" s="80" t="s">
        <v>470</v>
      </c>
      <c r="G189" s="80" t="s">
        <v>200</v>
      </c>
      <c r="H189" s="80">
        <v>4</v>
      </c>
      <c r="I189" s="88">
        <v>0.19801263799999999</v>
      </c>
      <c r="J189" s="88">
        <v>-0.52525458300000005</v>
      </c>
      <c r="K189" s="88">
        <v>-0.91335935347999997</v>
      </c>
      <c r="L189" s="88">
        <v>-0.13714981252</v>
      </c>
      <c r="M189" s="88">
        <v>0.59140478359595405</v>
      </c>
      <c r="N189" s="88">
        <v>0.40117427163403602</v>
      </c>
      <c r="O189" s="88">
        <v>0.87183960385983805</v>
      </c>
      <c r="P189" s="82">
        <v>7.9866989999999999E-3</v>
      </c>
      <c r="Q189" s="81">
        <v>1.287837476</v>
      </c>
      <c r="R189" s="80">
        <v>3</v>
      </c>
      <c r="S189" s="88">
        <v>0.73202319500000002</v>
      </c>
      <c r="T189" s="88">
        <v>1.7328548999999999E-2</v>
      </c>
      <c r="U189" s="82">
        <v>2.8445139000000001E-2</v>
      </c>
      <c r="V189" s="88">
        <v>0.60438035000000001</v>
      </c>
      <c r="W189" s="83">
        <v>6.3829299999999996E-4</v>
      </c>
      <c r="X189" s="83">
        <v>4.35E-5</v>
      </c>
      <c r="Y189" s="80" t="b">
        <v>1</v>
      </c>
      <c r="Z189" s="83">
        <v>5.8E-11</v>
      </c>
      <c r="AA189" s="80" t="s">
        <v>453</v>
      </c>
    </row>
    <row r="190" spans="1:27" x14ac:dyDescent="0.15">
      <c r="A190" s="80"/>
      <c r="B190" s="80"/>
      <c r="C190" s="80"/>
      <c r="D190" s="80"/>
      <c r="E190" s="80"/>
      <c r="F190" s="80"/>
      <c r="G190" s="80" t="s">
        <v>201</v>
      </c>
      <c r="H190" s="80">
        <v>4</v>
      </c>
      <c r="I190" s="88">
        <v>1.159804998</v>
      </c>
      <c r="J190" s="88">
        <v>0.17091577999999999</v>
      </c>
      <c r="K190" s="88">
        <v>-2.1023020160799999</v>
      </c>
      <c r="L190" s="88">
        <v>2.44413357608</v>
      </c>
      <c r="M190" s="88">
        <v>1.1863908269786101</v>
      </c>
      <c r="N190" s="88">
        <v>0.122174855802543</v>
      </c>
      <c r="O190" s="88">
        <v>11.5205635815425</v>
      </c>
      <c r="P190" s="82">
        <v>0.89635770199999998</v>
      </c>
      <c r="Q190" s="81">
        <v>0.91672266000000002</v>
      </c>
      <c r="R190" s="80">
        <v>2</v>
      </c>
      <c r="S190" s="88">
        <v>0.63231895900000001</v>
      </c>
      <c r="T190" s="88">
        <v>1.7328548999999999E-2</v>
      </c>
      <c r="U190" s="82">
        <v>2.8445139000000001E-2</v>
      </c>
      <c r="V190" s="88">
        <v>0.60438035000000001</v>
      </c>
      <c r="W190" s="83">
        <v>6.3829299999999996E-4</v>
      </c>
      <c r="X190" s="83">
        <v>4.35E-5</v>
      </c>
      <c r="Y190" s="80" t="b">
        <v>1</v>
      </c>
      <c r="Z190" s="83">
        <v>5.8E-11</v>
      </c>
      <c r="AA190" s="80"/>
    </row>
    <row r="191" spans="1:27" x14ac:dyDescent="0.15">
      <c r="A191" s="80"/>
      <c r="B191" s="80"/>
      <c r="C191" s="80"/>
      <c r="D191" s="80"/>
      <c r="E191" s="80"/>
      <c r="F191" s="80"/>
      <c r="G191" s="80" t="s">
        <v>216</v>
      </c>
      <c r="H191" s="80">
        <v>4</v>
      </c>
      <c r="I191" s="88">
        <v>0.34284635600000002</v>
      </c>
      <c r="J191" s="88">
        <v>-0.59069664200000005</v>
      </c>
      <c r="K191" s="88">
        <v>-1.26267549976</v>
      </c>
      <c r="L191" s="88">
        <v>8.1282215759999901E-2</v>
      </c>
      <c r="M191" s="88">
        <v>0.55394125154529394</v>
      </c>
      <c r="N191" s="88">
        <v>0.28289612455529001</v>
      </c>
      <c r="O191" s="88">
        <v>1.08467696631028</v>
      </c>
      <c r="P191" s="82">
        <v>0.183377126</v>
      </c>
      <c r="Q191" s="81" t="s">
        <v>16</v>
      </c>
      <c r="R191" s="80" t="s">
        <v>16</v>
      </c>
      <c r="S191" s="88" t="s">
        <v>16</v>
      </c>
      <c r="T191" s="88">
        <v>1.7328548999999999E-2</v>
      </c>
      <c r="U191" s="82">
        <v>2.8445139000000001E-2</v>
      </c>
      <c r="V191" s="88">
        <v>0.60438035000000001</v>
      </c>
      <c r="W191" s="83">
        <v>6.3829299999999996E-4</v>
      </c>
      <c r="X191" s="83">
        <v>4.35E-5</v>
      </c>
      <c r="Y191" s="80" t="b">
        <v>1</v>
      </c>
      <c r="Z191" s="83">
        <v>5.8E-11</v>
      </c>
      <c r="AA191" s="80"/>
    </row>
    <row r="192" spans="1:27" x14ac:dyDescent="0.15">
      <c r="A192" s="80"/>
      <c r="B192" s="80"/>
      <c r="C192" s="80"/>
      <c r="D192" s="80"/>
      <c r="E192" s="80"/>
      <c r="F192" s="80"/>
      <c r="G192" s="80" t="s">
        <v>203</v>
      </c>
      <c r="H192" s="80">
        <v>4</v>
      </c>
      <c r="I192" s="88">
        <v>0.23164746</v>
      </c>
      <c r="J192" s="88">
        <v>-0.62624004799999999</v>
      </c>
      <c r="K192" s="88">
        <v>-1.0802690695999999</v>
      </c>
      <c r="L192" s="88">
        <v>-0.17221102639999999</v>
      </c>
      <c r="M192" s="88">
        <v>0.534598090025866</v>
      </c>
      <c r="N192" s="88">
        <v>0.33950416310468401</v>
      </c>
      <c r="O192" s="88">
        <v>0.84180151208095999</v>
      </c>
      <c r="P192" s="82">
        <v>6.8630260000000004E-3</v>
      </c>
      <c r="Q192" s="81" t="s">
        <v>16</v>
      </c>
      <c r="R192" s="80" t="s">
        <v>16</v>
      </c>
      <c r="S192" s="88" t="s">
        <v>16</v>
      </c>
      <c r="T192" s="88">
        <v>1.7328548999999999E-2</v>
      </c>
      <c r="U192" s="82">
        <v>2.8445139000000001E-2</v>
      </c>
      <c r="V192" s="88">
        <v>0.60438035000000001</v>
      </c>
      <c r="W192" s="83">
        <v>6.3829299999999996E-4</v>
      </c>
      <c r="X192" s="83">
        <v>4.35E-5</v>
      </c>
      <c r="Y192" s="80" t="b">
        <v>1</v>
      </c>
      <c r="Z192" s="83">
        <v>5.8E-11</v>
      </c>
      <c r="AA192" s="80"/>
    </row>
    <row r="193" spans="1:27" x14ac:dyDescent="0.15">
      <c r="A193" s="80"/>
      <c r="B193" s="80"/>
      <c r="C193" s="80"/>
      <c r="D193" s="80"/>
      <c r="E193" s="80"/>
      <c r="F193" s="80"/>
      <c r="G193" s="80" t="s">
        <v>223</v>
      </c>
      <c r="H193" s="80">
        <v>4</v>
      </c>
      <c r="I193" s="88">
        <v>0.26633601800000001</v>
      </c>
      <c r="J193" s="88">
        <v>-0.66403278700000001</v>
      </c>
      <c r="K193" s="88">
        <v>-1.1860513822800001</v>
      </c>
      <c r="L193" s="88">
        <v>-0.14201419171999999</v>
      </c>
      <c r="M193" s="88">
        <v>0.51477118037745595</v>
      </c>
      <c r="N193" s="88">
        <v>0.30542489231083297</v>
      </c>
      <c r="O193" s="88">
        <v>0.86760894353534701</v>
      </c>
      <c r="P193" s="82">
        <v>8.8233262000000007E-2</v>
      </c>
      <c r="Q193" s="81" t="s">
        <v>16</v>
      </c>
      <c r="R193" s="80" t="s">
        <v>16</v>
      </c>
      <c r="S193" s="88" t="s">
        <v>16</v>
      </c>
      <c r="T193" s="88">
        <v>1.7328548999999999E-2</v>
      </c>
      <c r="U193" s="82">
        <v>2.8445139000000001E-2</v>
      </c>
      <c r="V193" s="88">
        <v>0.60438035000000001</v>
      </c>
      <c r="W193" s="83">
        <v>6.3829299999999996E-4</v>
      </c>
      <c r="X193" s="83">
        <v>4.35E-5</v>
      </c>
      <c r="Y193" s="80" t="b">
        <v>1</v>
      </c>
      <c r="Z193" s="83">
        <v>5.8E-11</v>
      </c>
      <c r="AA193" s="80"/>
    </row>
    <row r="194" spans="1:27" x14ac:dyDescent="0.15">
      <c r="A194" s="80" t="s">
        <v>389</v>
      </c>
      <c r="B194" s="80" t="s">
        <v>535</v>
      </c>
      <c r="C194" s="80" t="s">
        <v>392</v>
      </c>
      <c r="D194" s="80" t="s">
        <v>536</v>
      </c>
      <c r="E194" s="80" t="s">
        <v>391</v>
      </c>
      <c r="F194" s="80" t="s">
        <v>470</v>
      </c>
      <c r="G194" s="80" t="s">
        <v>200</v>
      </c>
      <c r="H194" s="80">
        <v>6</v>
      </c>
      <c r="I194" s="88">
        <v>0.29212305300000002</v>
      </c>
      <c r="J194" s="88">
        <v>-0.103767225</v>
      </c>
      <c r="K194" s="88">
        <v>-0.67632840888000001</v>
      </c>
      <c r="L194" s="88">
        <v>0.46879395887999997</v>
      </c>
      <c r="M194" s="88">
        <v>0.90143510455779297</v>
      </c>
      <c r="N194" s="88">
        <v>0.50848050174481296</v>
      </c>
      <c r="O194" s="88">
        <v>1.59806569758485</v>
      </c>
      <c r="P194" s="82">
        <v>0.72242664400000001</v>
      </c>
      <c r="Q194" s="81">
        <v>11.66874625</v>
      </c>
      <c r="R194" s="80">
        <v>5</v>
      </c>
      <c r="S194" s="88">
        <v>3.9619717999999998E-2</v>
      </c>
      <c r="T194" s="88">
        <v>7.1666550000000001E-3</v>
      </c>
      <c r="U194" s="82">
        <v>9.9526839999999998E-3</v>
      </c>
      <c r="V194" s="88">
        <v>0.51131147200000004</v>
      </c>
      <c r="W194" s="83">
        <v>6.0304100000000002E-4</v>
      </c>
      <c r="X194" s="83">
        <v>6.2199999999999994E-5</v>
      </c>
      <c r="Y194" s="80" t="b">
        <v>1</v>
      </c>
      <c r="Z194" s="83">
        <v>1.3900000000000001E-10</v>
      </c>
      <c r="AA194" s="80" t="s">
        <v>421</v>
      </c>
    </row>
    <row r="195" spans="1:27" x14ac:dyDescent="0.15">
      <c r="A195" s="80"/>
      <c r="B195" s="80"/>
      <c r="C195" s="80"/>
      <c r="D195" s="80"/>
      <c r="E195" s="80"/>
      <c r="F195" s="80"/>
      <c r="G195" s="80" t="s">
        <v>201</v>
      </c>
      <c r="H195" s="80">
        <v>6</v>
      </c>
      <c r="I195" s="88">
        <v>0.58722516000000002</v>
      </c>
      <c r="J195" s="88">
        <v>0.25655987299999999</v>
      </c>
      <c r="K195" s="88">
        <v>-0.89440144060000004</v>
      </c>
      <c r="L195" s="88">
        <v>1.4075211865999999</v>
      </c>
      <c r="M195" s="88">
        <v>1.29247614790751</v>
      </c>
      <c r="N195" s="88">
        <v>0.40885224777113999</v>
      </c>
      <c r="O195" s="88">
        <v>4.0858148683700399</v>
      </c>
      <c r="P195" s="82">
        <v>0.68473313000000002</v>
      </c>
      <c r="Q195" s="81">
        <v>10.329741930000001</v>
      </c>
      <c r="R195" s="80">
        <v>4</v>
      </c>
      <c r="S195" s="88">
        <v>3.522484E-2</v>
      </c>
      <c r="T195" s="88">
        <v>7.1666550000000001E-3</v>
      </c>
      <c r="U195" s="82">
        <v>9.9526839999999998E-3</v>
      </c>
      <c r="V195" s="88">
        <v>0.51131147200000004</v>
      </c>
      <c r="W195" s="83">
        <v>6.0304100000000002E-4</v>
      </c>
      <c r="X195" s="83">
        <v>6.2199999999999994E-5</v>
      </c>
      <c r="Y195" s="80" t="b">
        <v>1</v>
      </c>
      <c r="Z195" s="83">
        <v>1.3900000000000001E-10</v>
      </c>
      <c r="AA195" s="80"/>
    </row>
    <row r="196" spans="1:27" x14ac:dyDescent="0.15">
      <c r="A196" s="80"/>
      <c r="B196" s="80"/>
      <c r="C196" s="80"/>
      <c r="D196" s="80"/>
      <c r="E196" s="80"/>
      <c r="F196" s="80"/>
      <c r="G196" s="80" t="s">
        <v>216</v>
      </c>
      <c r="H196" s="80">
        <v>6</v>
      </c>
      <c r="I196" s="88">
        <v>0.33864862000000001</v>
      </c>
      <c r="J196" s="88">
        <v>7.8170684000000004E-2</v>
      </c>
      <c r="K196" s="88">
        <v>-0.58558061120000005</v>
      </c>
      <c r="L196" s="88">
        <v>0.74192197920000003</v>
      </c>
      <c r="M196" s="88">
        <v>1.08130720475904</v>
      </c>
      <c r="N196" s="88">
        <v>0.55678249379385103</v>
      </c>
      <c r="O196" s="88">
        <v>2.0999677326362098</v>
      </c>
      <c r="P196" s="82">
        <v>0.82659381799999998</v>
      </c>
      <c r="Q196" s="81" t="s">
        <v>16</v>
      </c>
      <c r="R196" s="80" t="s">
        <v>16</v>
      </c>
      <c r="S196" s="88" t="s">
        <v>16</v>
      </c>
      <c r="T196" s="88">
        <v>7.1666550000000001E-3</v>
      </c>
      <c r="U196" s="82">
        <v>9.9526839999999998E-3</v>
      </c>
      <c r="V196" s="88">
        <v>0.51131147200000004</v>
      </c>
      <c r="W196" s="83">
        <v>6.0304100000000002E-4</v>
      </c>
      <c r="X196" s="83">
        <v>6.2199999999999994E-5</v>
      </c>
      <c r="Y196" s="80" t="b">
        <v>1</v>
      </c>
      <c r="Z196" s="83">
        <v>1.3900000000000001E-10</v>
      </c>
      <c r="AA196" s="80"/>
    </row>
    <row r="197" spans="1:27" x14ac:dyDescent="0.15">
      <c r="A197" s="80"/>
      <c r="B197" s="80"/>
      <c r="C197" s="80"/>
      <c r="D197" s="80"/>
      <c r="E197" s="80"/>
      <c r="F197" s="80"/>
      <c r="G197" s="80" t="s">
        <v>203</v>
      </c>
      <c r="H197" s="80">
        <v>6</v>
      </c>
      <c r="I197" s="88">
        <v>0.21918615699999999</v>
      </c>
      <c r="J197" s="88">
        <v>6.8409278000000004E-2</v>
      </c>
      <c r="K197" s="88">
        <v>-0.36119558971999999</v>
      </c>
      <c r="L197" s="88">
        <v>0.49801414572000002</v>
      </c>
      <c r="M197" s="88">
        <v>1.07080347511136</v>
      </c>
      <c r="N197" s="88">
        <v>0.69684268987043096</v>
      </c>
      <c r="O197" s="88">
        <v>1.64545039932007</v>
      </c>
      <c r="P197" s="82">
        <v>0.754960093</v>
      </c>
      <c r="Q197" s="81" t="s">
        <v>16</v>
      </c>
      <c r="R197" s="80" t="s">
        <v>16</v>
      </c>
      <c r="S197" s="88" t="s">
        <v>16</v>
      </c>
      <c r="T197" s="88">
        <v>7.1666550000000001E-3</v>
      </c>
      <c r="U197" s="82">
        <v>9.9526839999999998E-3</v>
      </c>
      <c r="V197" s="88">
        <v>0.51131147200000004</v>
      </c>
      <c r="W197" s="83">
        <v>6.0304100000000002E-4</v>
      </c>
      <c r="X197" s="83">
        <v>6.2199999999999994E-5</v>
      </c>
      <c r="Y197" s="80" t="b">
        <v>1</v>
      </c>
      <c r="Z197" s="83">
        <v>1.3900000000000001E-10</v>
      </c>
      <c r="AA197" s="80"/>
    </row>
    <row r="198" spans="1:27" x14ac:dyDescent="0.15">
      <c r="A198" s="80"/>
      <c r="B198" s="80"/>
      <c r="C198" s="80"/>
      <c r="D198" s="80"/>
      <c r="E198" s="80"/>
      <c r="F198" s="80"/>
      <c r="G198" s="80" t="s">
        <v>223</v>
      </c>
      <c r="H198" s="80">
        <v>6</v>
      </c>
      <c r="I198" s="88">
        <v>0.22619278100000001</v>
      </c>
      <c r="J198" s="88">
        <v>7.8170684000000004E-2</v>
      </c>
      <c r="K198" s="88">
        <v>-0.36516716675999999</v>
      </c>
      <c r="L198" s="88">
        <v>0.52150853476000003</v>
      </c>
      <c r="M198" s="88">
        <v>1.08130720475904</v>
      </c>
      <c r="N198" s="88">
        <v>0.69408061397207599</v>
      </c>
      <c r="O198" s="88">
        <v>1.6845669617143999</v>
      </c>
      <c r="P198" s="82">
        <v>0.74371377599999999</v>
      </c>
      <c r="Q198" s="81" t="s">
        <v>16</v>
      </c>
      <c r="R198" s="80" t="s">
        <v>16</v>
      </c>
      <c r="S198" s="88" t="s">
        <v>16</v>
      </c>
      <c r="T198" s="88">
        <v>7.1666550000000001E-3</v>
      </c>
      <c r="U198" s="82">
        <v>9.9526839999999998E-3</v>
      </c>
      <c r="V198" s="88">
        <v>0.51131147200000004</v>
      </c>
      <c r="W198" s="83">
        <v>6.0304100000000002E-4</v>
      </c>
      <c r="X198" s="83">
        <v>6.2199999999999994E-5</v>
      </c>
      <c r="Y198" s="80" t="b">
        <v>1</v>
      </c>
      <c r="Z198" s="83">
        <v>1.3900000000000001E-10</v>
      </c>
      <c r="AA198" s="80"/>
    </row>
    <row r="199" spans="1:27" x14ac:dyDescent="0.15">
      <c r="A199" s="80" t="s">
        <v>389</v>
      </c>
      <c r="B199" s="80" t="s">
        <v>535</v>
      </c>
      <c r="C199" s="80" t="s">
        <v>392</v>
      </c>
      <c r="D199" s="80" t="s">
        <v>537</v>
      </c>
      <c r="E199" s="80" t="s">
        <v>340</v>
      </c>
      <c r="F199" s="80" t="s">
        <v>470</v>
      </c>
      <c r="G199" s="80" t="s">
        <v>200</v>
      </c>
      <c r="H199" s="80">
        <v>17</v>
      </c>
      <c r="I199" s="88">
        <v>7.1694003000000006E-2</v>
      </c>
      <c r="J199" s="88">
        <v>-7.1486079999999994E-2</v>
      </c>
      <c r="K199" s="88">
        <v>-0.21200632588000001</v>
      </c>
      <c r="L199" s="88">
        <v>6.9034165879999998E-2</v>
      </c>
      <c r="M199" s="88">
        <v>0.93100923715324402</v>
      </c>
      <c r="N199" s="88">
        <v>0.80895958016908498</v>
      </c>
      <c r="O199" s="88">
        <v>1.0714728163346501</v>
      </c>
      <c r="P199" s="82">
        <v>0.31871604199999998</v>
      </c>
      <c r="Q199" s="81">
        <v>19.302307689999999</v>
      </c>
      <c r="R199" s="80">
        <v>16</v>
      </c>
      <c r="S199" s="88">
        <v>0.25329857500000003</v>
      </c>
      <c r="T199" s="88">
        <v>1.821668E-3</v>
      </c>
      <c r="U199" s="82">
        <v>5.1449499999999997E-3</v>
      </c>
      <c r="V199" s="88">
        <v>0.72821498100000004</v>
      </c>
      <c r="W199" s="83">
        <v>3.0080430000000002E-3</v>
      </c>
      <c r="X199" s="83">
        <v>1.06431E-4</v>
      </c>
      <c r="Y199" s="80" t="b">
        <v>1</v>
      </c>
      <c r="Z199" s="83">
        <v>3.8899999999999999E-59</v>
      </c>
      <c r="AA199" s="80" t="s">
        <v>454</v>
      </c>
    </row>
    <row r="200" spans="1:27" x14ac:dyDescent="0.15">
      <c r="A200" s="80"/>
      <c r="B200" s="80"/>
      <c r="C200" s="80"/>
      <c r="D200" s="80"/>
      <c r="E200" s="80"/>
      <c r="F200" s="80"/>
      <c r="G200" s="80" t="s">
        <v>201</v>
      </c>
      <c r="H200" s="80">
        <v>17</v>
      </c>
      <c r="I200" s="88">
        <v>0.14912663600000001</v>
      </c>
      <c r="J200" s="88">
        <v>-2.5591433E-2</v>
      </c>
      <c r="K200" s="88">
        <v>-0.31787963955999998</v>
      </c>
      <c r="L200" s="88">
        <v>0.26669677355999999</v>
      </c>
      <c r="M200" s="88">
        <v>0.97473325210579498</v>
      </c>
      <c r="N200" s="88">
        <v>0.72769036827682398</v>
      </c>
      <c r="O200" s="88">
        <v>1.3056444803723299</v>
      </c>
      <c r="P200" s="82">
        <v>0.86603884600000003</v>
      </c>
      <c r="Q200" s="81">
        <v>19.142322620000002</v>
      </c>
      <c r="R200" s="80">
        <v>15</v>
      </c>
      <c r="S200" s="88">
        <v>0.20735682699999999</v>
      </c>
      <c r="T200" s="88">
        <v>1.821668E-3</v>
      </c>
      <c r="U200" s="82">
        <v>5.1449499999999997E-3</v>
      </c>
      <c r="V200" s="88">
        <v>0.72821498100000004</v>
      </c>
      <c r="W200" s="83">
        <v>3.0080430000000002E-3</v>
      </c>
      <c r="X200" s="83">
        <v>1.06431E-4</v>
      </c>
      <c r="Y200" s="80" t="b">
        <v>1</v>
      </c>
      <c r="Z200" s="83">
        <v>3.8899999999999999E-59</v>
      </c>
      <c r="AA200" s="80"/>
    </row>
    <row r="201" spans="1:27" x14ac:dyDescent="0.15">
      <c r="A201" s="80"/>
      <c r="B201" s="80"/>
      <c r="C201" s="80"/>
      <c r="D201" s="80"/>
      <c r="E201" s="80"/>
      <c r="F201" s="80"/>
      <c r="G201" s="80" t="s">
        <v>216</v>
      </c>
      <c r="H201" s="80">
        <v>17</v>
      </c>
      <c r="I201" s="88">
        <v>0.169312932</v>
      </c>
      <c r="J201" s="88">
        <v>0.16938270499999999</v>
      </c>
      <c r="K201" s="88">
        <v>-0.16247064172</v>
      </c>
      <c r="L201" s="88">
        <v>0.50123605171999996</v>
      </c>
      <c r="M201" s="88">
        <v>1.1845733943477601</v>
      </c>
      <c r="N201" s="88">
        <v>0.85004104560210103</v>
      </c>
      <c r="O201" s="88">
        <v>1.65076043545951</v>
      </c>
      <c r="P201" s="82">
        <v>0.33200166599999997</v>
      </c>
      <c r="Q201" s="81" t="s">
        <v>16</v>
      </c>
      <c r="R201" s="80" t="s">
        <v>16</v>
      </c>
      <c r="S201" s="88" t="s">
        <v>16</v>
      </c>
      <c r="T201" s="88">
        <v>1.821668E-3</v>
      </c>
      <c r="U201" s="82">
        <v>5.1449499999999997E-3</v>
      </c>
      <c r="V201" s="88">
        <v>0.72821498100000004</v>
      </c>
      <c r="W201" s="83">
        <v>3.0080430000000002E-3</v>
      </c>
      <c r="X201" s="83">
        <v>1.06431E-4</v>
      </c>
      <c r="Y201" s="80" t="b">
        <v>1</v>
      </c>
      <c r="Z201" s="83">
        <v>3.8899999999999999E-59</v>
      </c>
      <c r="AA201" s="80"/>
    </row>
    <row r="202" spans="1:27" x14ac:dyDescent="0.15">
      <c r="A202" s="80"/>
      <c r="B202" s="80"/>
      <c r="C202" s="80"/>
      <c r="D202" s="80"/>
      <c r="E202" s="80"/>
      <c r="F202" s="80"/>
      <c r="G202" s="80" t="s">
        <v>203</v>
      </c>
      <c r="H202" s="80">
        <v>17</v>
      </c>
      <c r="I202" s="88">
        <v>9.4500650000000005E-2</v>
      </c>
      <c r="J202" s="88">
        <v>-9.2134439999999995E-3</v>
      </c>
      <c r="K202" s="88">
        <v>-0.19443471800000001</v>
      </c>
      <c r="L202" s="88">
        <v>0.17600783</v>
      </c>
      <c r="M202" s="88">
        <v>0.99082886972374895</v>
      </c>
      <c r="N202" s="88">
        <v>0.82329992316780098</v>
      </c>
      <c r="O202" s="88">
        <v>1.1924473954772199</v>
      </c>
      <c r="P202" s="82">
        <v>0.92233243399999998</v>
      </c>
      <c r="Q202" s="81" t="s">
        <v>16</v>
      </c>
      <c r="R202" s="80" t="s">
        <v>16</v>
      </c>
      <c r="S202" s="88" t="s">
        <v>16</v>
      </c>
      <c r="T202" s="88">
        <v>1.821668E-3</v>
      </c>
      <c r="U202" s="82">
        <v>5.1449499999999997E-3</v>
      </c>
      <c r="V202" s="88">
        <v>0.72821498100000004</v>
      </c>
      <c r="W202" s="83">
        <v>3.0080430000000002E-3</v>
      </c>
      <c r="X202" s="83">
        <v>1.06431E-4</v>
      </c>
      <c r="Y202" s="80" t="b">
        <v>1</v>
      </c>
      <c r="Z202" s="83">
        <v>3.8899999999999999E-59</v>
      </c>
      <c r="AA202" s="80"/>
    </row>
    <row r="203" spans="1:27" x14ac:dyDescent="0.15">
      <c r="A203" s="80"/>
      <c r="B203" s="80"/>
      <c r="C203" s="80"/>
      <c r="D203" s="80"/>
      <c r="E203" s="80"/>
      <c r="F203" s="80"/>
      <c r="G203" s="80" t="s">
        <v>223</v>
      </c>
      <c r="H203" s="80">
        <v>17</v>
      </c>
      <c r="I203" s="88">
        <v>0.10643796899999999</v>
      </c>
      <c r="J203" s="88">
        <v>4.0388372999999998E-2</v>
      </c>
      <c r="K203" s="88">
        <v>-0.16823004623999999</v>
      </c>
      <c r="L203" s="88">
        <v>0.24900679224</v>
      </c>
      <c r="M203" s="88">
        <v>1.0412150754999701</v>
      </c>
      <c r="N203" s="88">
        <v>0.84515938658040501</v>
      </c>
      <c r="O203" s="88">
        <v>1.28275074579115</v>
      </c>
      <c r="P203" s="82">
        <v>0.70933932799999999</v>
      </c>
      <c r="Q203" s="81" t="s">
        <v>16</v>
      </c>
      <c r="R203" s="80" t="s">
        <v>16</v>
      </c>
      <c r="S203" s="88" t="s">
        <v>16</v>
      </c>
      <c r="T203" s="88">
        <v>1.821668E-3</v>
      </c>
      <c r="U203" s="82">
        <v>5.1449499999999997E-3</v>
      </c>
      <c r="V203" s="88">
        <v>0.72821498100000004</v>
      </c>
      <c r="W203" s="83">
        <v>3.0080430000000002E-3</v>
      </c>
      <c r="X203" s="83">
        <v>1.06431E-4</v>
      </c>
      <c r="Y203" s="80" t="b">
        <v>1</v>
      </c>
      <c r="Z203" s="83">
        <v>3.8899999999999999E-59</v>
      </c>
      <c r="AA203" s="80"/>
    </row>
    <row r="204" spans="1:27" x14ac:dyDescent="0.15">
      <c r="A204" s="80" t="s">
        <v>389</v>
      </c>
      <c r="B204" s="80" t="s">
        <v>535</v>
      </c>
      <c r="C204" s="80" t="s">
        <v>397</v>
      </c>
      <c r="D204" s="80" t="s">
        <v>538</v>
      </c>
      <c r="E204" s="80" t="s">
        <v>340</v>
      </c>
      <c r="F204" s="80" t="s">
        <v>470</v>
      </c>
      <c r="G204" s="80" t="s">
        <v>200</v>
      </c>
      <c r="H204" s="80">
        <v>15</v>
      </c>
      <c r="I204" s="88">
        <v>8.6864540000000004E-2</v>
      </c>
      <c r="J204" s="88">
        <v>-0.21306008000000001</v>
      </c>
      <c r="K204" s="88">
        <v>-0.38331457839999999</v>
      </c>
      <c r="L204" s="88">
        <v>-4.2805581600000003E-2</v>
      </c>
      <c r="M204" s="88">
        <v>0.80810758465429799</v>
      </c>
      <c r="N204" s="88">
        <v>0.68159844940745196</v>
      </c>
      <c r="O204" s="88">
        <v>0.95809764377181605</v>
      </c>
      <c r="P204" s="82">
        <v>1.4175485999999999E-2</v>
      </c>
      <c r="Q204" s="81">
        <v>19.36637224</v>
      </c>
      <c r="R204" s="80">
        <v>14</v>
      </c>
      <c r="S204" s="88">
        <v>0.15141686600000001</v>
      </c>
      <c r="T204" s="88">
        <v>3.056142E-3</v>
      </c>
      <c r="U204" s="82">
        <v>8.4751480000000001E-3</v>
      </c>
      <c r="V204" s="88">
        <v>0.72418987199999996</v>
      </c>
      <c r="W204" s="83">
        <v>2.772685E-3</v>
      </c>
      <c r="X204" s="83">
        <v>1.45635E-4</v>
      </c>
      <c r="Y204" s="80" t="b">
        <v>1</v>
      </c>
      <c r="Z204" s="83">
        <v>7.1299999999999996E-46</v>
      </c>
      <c r="AA204" s="80" t="s">
        <v>517</v>
      </c>
    </row>
    <row r="205" spans="1:27" x14ac:dyDescent="0.15">
      <c r="A205" s="80"/>
      <c r="B205" s="80"/>
      <c r="C205" s="80"/>
      <c r="D205" s="80"/>
      <c r="E205" s="80"/>
      <c r="F205" s="80"/>
      <c r="G205" s="80" t="s">
        <v>201</v>
      </c>
      <c r="H205" s="80">
        <v>15</v>
      </c>
      <c r="I205" s="88">
        <v>0.284057006</v>
      </c>
      <c r="J205" s="88">
        <v>-0.11586975200000001</v>
      </c>
      <c r="K205" s="88">
        <v>-0.67262148375999997</v>
      </c>
      <c r="L205" s="88">
        <v>0.44088197975999999</v>
      </c>
      <c r="M205" s="88">
        <v>0.89059121346793702</v>
      </c>
      <c r="N205" s="88">
        <v>0.510368898800584</v>
      </c>
      <c r="O205" s="88">
        <v>1.5540772789452399</v>
      </c>
      <c r="P205" s="82">
        <v>0.68997787899999996</v>
      </c>
      <c r="Q205" s="81">
        <v>19.174578310000001</v>
      </c>
      <c r="R205" s="80">
        <v>13</v>
      </c>
      <c r="S205" s="88">
        <v>0.117789515</v>
      </c>
      <c r="T205" s="88">
        <v>3.056142E-3</v>
      </c>
      <c r="U205" s="82">
        <v>8.4751480000000001E-3</v>
      </c>
      <c r="V205" s="88">
        <v>0.72418987199999996</v>
      </c>
      <c r="W205" s="83">
        <v>2.772685E-3</v>
      </c>
      <c r="X205" s="83">
        <v>1.45635E-4</v>
      </c>
      <c r="Y205" s="80" t="b">
        <v>1</v>
      </c>
      <c r="Z205" s="83">
        <v>7.1299999999999996E-46</v>
      </c>
      <c r="AA205" s="80"/>
    </row>
    <row r="206" spans="1:27" x14ac:dyDescent="0.15">
      <c r="A206" s="80"/>
      <c r="B206" s="80"/>
      <c r="C206" s="80"/>
      <c r="D206" s="80"/>
      <c r="E206" s="80"/>
      <c r="F206" s="80"/>
      <c r="G206" s="80" t="s">
        <v>216</v>
      </c>
      <c r="H206" s="80">
        <v>15</v>
      </c>
      <c r="I206" s="88">
        <v>0.168438325</v>
      </c>
      <c r="J206" s="88">
        <v>-9.4143506000000002E-2</v>
      </c>
      <c r="K206" s="88">
        <v>-0.42428262300000003</v>
      </c>
      <c r="L206" s="88">
        <v>0.23599561099999999</v>
      </c>
      <c r="M206" s="88">
        <v>0.91015214057540905</v>
      </c>
      <c r="N206" s="88">
        <v>0.65423895280192201</v>
      </c>
      <c r="O206" s="88">
        <v>1.2661687529400301</v>
      </c>
      <c r="P206" s="82">
        <v>0.58504657400000004</v>
      </c>
      <c r="Q206" s="81" t="s">
        <v>16</v>
      </c>
      <c r="R206" s="80" t="s">
        <v>16</v>
      </c>
      <c r="S206" s="88" t="s">
        <v>16</v>
      </c>
      <c r="T206" s="88">
        <v>3.056142E-3</v>
      </c>
      <c r="U206" s="82">
        <v>8.4751480000000001E-3</v>
      </c>
      <c r="V206" s="88">
        <v>0.72418987199999996</v>
      </c>
      <c r="W206" s="83">
        <v>2.772685E-3</v>
      </c>
      <c r="X206" s="83">
        <v>1.45635E-4</v>
      </c>
      <c r="Y206" s="80" t="b">
        <v>1</v>
      </c>
      <c r="Z206" s="83">
        <v>7.1299999999999996E-46</v>
      </c>
      <c r="AA206" s="80"/>
    </row>
    <row r="207" spans="1:27" x14ac:dyDescent="0.15">
      <c r="A207" s="80"/>
      <c r="B207" s="80"/>
      <c r="C207" s="80"/>
      <c r="D207" s="80"/>
      <c r="E207" s="80"/>
      <c r="F207" s="80"/>
      <c r="G207" s="80" t="s">
        <v>203</v>
      </c>
      <c r="H207" s="80">
        <v>15</v>
      </c>
      <c r="I207" s="88">
        <v>0.101190513</v>
      </c>
      <c r="J207" s="88">
        <v>-0.127291405</v>
      </c>
      <c r="K207" s="88">
        <v>-0.32562481048000003</v>
      </c>
      <c r="L207" s="88">
        <v>7.1042000480000006E-2</v>
      </c>
      <c r="M207" s="88">
        <v>0.880477059792237</v>
      </c>
      <c r="N207" s="88">
        <v>0.72207605198311497</v>
      </c>
      <c r="O207" s="88">
        <v>1.0736263177420999</v>
      </c>
      <c r="P207" s="82">
        <v>0.208414132</v>
      </c>
      <c r="Q207" s="81" t="s">
        <v>16</v>
      </c>
      <c r="R207" s="80" t="s">
        <v>16</v>
      </c>
      <c r="S207" s="88" t="s">
        <v>16</v>
      </c>
      <c r="T207" s="88">
        <v>3.056142E-3</v>
      </c>
      <c r="U207" s="82">
        <v>8.4751480000000001E-3</v>
      </c>
      <c r="V207" s="88">
        <v>0.72418987199999996</v>
      </c>
      <c r="W207" s="83">
        <v>2.772685E-3</v>
      </c>
      <c r="X207" s="83">
        <v>1.45635E-4</v>
      </c>
      <c r="Y207" s="80" t="b">
        <v>1</v>
      </c>
      <c r="Z207" s="83">
        <v>7.1299999999999996E-46</v>
      </c>
      <c r="AA207" s="80"/>
    </row>
    <row r="208" spans="1:27" x14ac:dyDescent="0.15">
      <c r="A208" s="80"/>
      <c r="B208" s="80"/>
      <c r="C208" s="80"/>
      <c r="D208" s="80"/>
      <c r="E208" s="80"/>
      <c r="F208" s="80"/>
      <c r="G208" s="80" t="s">
        <v>223</v>
      </c>
      <c r="H208" s="80">
        <v>15</v>
      </c>
      <c r="I208" s="88">
        <v>0.15260832799999999</v>
      </c>
      <c r="J208" s="88">
        <v>-0.12503362700000001</v>
      </c>
      <c r="K208" s="88">
        <v>-0.42414594987999998</v>
      </c>
      <c r="L208" s="88">
        <v>0.17407869588</v>
      </c>
      <c r="M208" s="88">
        <v>0.882467227360199</v>
      </c>
      <c r="N208" s="88">
        <v>0.65432837579154801</v>
      </c>
      <c r="O208" s="88">
        <v>1.1901492219754899</v>
      </c>
      <c r="P208" s="82">
        <v>0.42633737700000002</v>
      </c>
      <c r="Q208" s="81" t="s">
        <v>16</v>
      </c>
      <c r="R208" s="80" t="s">
        <v>16</v>
      </c>
      <c r="S208" s="88" t="s">
        <v>16</v>
      </c>
      <c r="T208" s="88">
        <v>3.056142E-3</v>
      </c>
      <c r="U208" s="82">
        <v>8.4751480000000001E-3</v>
      </c>
      <c r="V208" s="88">
        <v>0.72418987199999996</v>
      </c>
      <c r="W208" s="83">
        <v>2.772685E-3</v>
      </c>
      <c r="X208" s="83">
        <v>1.45635E-4</v>
      </c>
      <c r="Y208" s="80" t="b">
        <v>1</v>
      </c>
      <c r="Z208" s="83">
        <v>7.1299999999999996E-46</v>
      </c>
      <c r="AA208" s="80"/>
    </row>
    <row r="209" spans="1:27" x14ac:dyDescent="0.15">
      <c r="A209" s="80" t="s">
        <v>389</v>
      </c>
      <c r="B209" s="80" t="s">
        <v>535</v>
      </c>
      <c r="C209" s="80" t="s">
        <v>397</v>
      </c>
      <c r="D209" s="80" t="s">
        <v>539</v>
      </c>
      <c r="E209" s="80" t="s">
        <v>33</v>
      </c>
      <c r="F209" s="80" t="s">
        <v>470</v>
      </c>
      <c r="G209" s="80" t="s">
        <v>200</v>
      </c>
      <c r="H209" s="80">
        <v>7</v>
      </c>
      <c r="I209" s="88">
        <v>0.164259979</v>
      </c>
      <c r="J209" s="88">
        <v>-0.44963585700000003</v>
      </c>
      <c r="K209" s="88">
        <v>-0.77158541583999996</v>
      </c>
      <c r="L209" s="88">
        <v>-0.12768629815999999</v>
      </c>
      <c r="M209" s="88">
        <v>0.63786038172970705</v>
      </c>
      <c r="N209" s="88">
        <v>0.46227958165292099</v>
      </c>
      <c r="O209" s="88">
        <v>0.88012943406581601</v>
      </c>
      <c r="P209" s="82">
        <v>6.1937729999999996E-3</v>
      </c>
      <c r="Q209" s="81">
        <v>4.1566598680000002</v>
      </c>
      <c r="R209" s="80">
        <v>6</v>
      </c>
      <c r="S209" s="88">
        <v>0.65548543699999995</v>
      </c>
      <c r="T209" s="88">
        <v>8.4582540000000001E-3</v>
      </c>
      <c r="U209" s="82">
        <v>1.3725638E-2</v>
      </c>
      <c r="V209" s="88">
        <v>0.56470813600000003</v>
      </c>
      <c r="W209" s="83">
        <v>9.2111099999999996E-4</v>
      </c>
      <c r="X209" s="83">
        <v>6.0900000000000003E-5</v>
      </c>
      <c r="Y209" s="80" t="b">
        <v>1</v>
      </c>
      <c r="Z209" s="83">
        <v>2.5100000000000002E-15</v>
      </c>
      <c r="AA209" s="80" t="s">
        <v>424</v>
      </c>
    </row>
    <row r="210" spans="1:27" x14ac:dyDescent="0.15">
      <c r="A210" s="80"/>
      <c r="B210" s="80"/>
      <c r="C210" s="80"/>
      <c r="D210" s="80"/>
      <c r="E210" s="80"/>
      <c r="F210" s="80"/>
      <c r="G210" s="80" t="s">
        <v>201</v>
      </c>
      <c r="H210" s="80">
        <v>7</v>
      </c>
      <c r="I210" s="88">
        <v>0.63112773499999997</v>
      </c>
      <c r="J210" s="88">
        <v>-7.4114557999999997E-2</v>
      </c>
      <c r="K210" s="88">
        <v>-1.3111249186</v>
      </c>
      <c r="L210" s="88">
        <v>1.1628958026</v>
      </c>
      <c r="M210" s="88">
        <v>0.92856531316287905</v>
      </c>
      <c r="N210" s="88">
        <v>0.26951670144140599</v>
      </c>
      <c r="O210" s="88">
        <v>3.1991840809788599</v>
      </c>
      <c r="P210" s="82">
        <v>0.91108918100000003</v>
      </c>
      <c r="Q210" s="81">
        <v>3.7769110850000001</v>
      </c>
      <c r="R210" s="80">
        <v>5</v>
      </c>
      <c r="S210" s="88">
        <v>0.58196119300000004</v>
      </c>
      <c r="T210" s="88">
        <v>8.4582540000000001E-3</v>
      </c>
      <c r="U210" s="82">
        <v>1.3725638E-2</v>
      </c>
      <c r="V210" s="88">
        <v>0.56470813600000003</v>
      </c>
      <c r="W210" s="83">
        <v>9.2111099999999996E-4</v>
      </c>
      <c r="X210" s="83">
        <v>6.0900000000000003E-5</v>
      </c>
      <c r="Y210" s="80" t="b">
        <v>1</v>
      </c>
      <c r="Z210" s="83">
        <v>2.5100000000000002E-15</v>
      </c>
      <c r="AA210" s="80"/>
    </row>
    <row r="211" spans="1:27" x14ac:dyDescent="0.15">
      <c r="A211" s="80"/>
      <c r="B211" s="80"/>
      <c r="C211" s="80"/>
      <c r="D211" s="80"/>
      <c r="E211" s="80"/>
      <c r="F211" s="80"/>
      <c r="G211" s="80" t="s">
        <v>216</v>
      </c>
      <c r="H211" s="80">
        <v>7</v>
      </c>
      <c r="I211" s="88">
        <v>0.34336241099999998</v>
      </c>
      <c r="J211" s="88">
        <v>-0.18759606500000001</v>
      </c>
      <c r="K211" s="88">
        <v>-0.86058639055999997</v>
      </c>
      <c r="L211" s="88">
        <v>0.48539426056000001</v>
      </c>
      <c r="M211" s="88">
        <v>0.82894948132338098</v>
      </c>
      <c r="N211" s="88">
        <v>0.42291401680607299</v>
      </c>
      <c r="O211" s="88">
        <v>1.6248154832413599</v>
      </c>
      <c r="P211" s="82">
        <v>0.60453111900000001</v>
      </c>
      <c r="Q211" s="81" t="s">
        <v>16</v>
      </c>
      <c r="R211" s="80" t="s">
        <v>16</v>
      </c>
      <c r="S211" s="88" t="s">
        <v>16</v>
      </c>
      <c r="T211" s="88">
        <v>8.4582540000000001E-3</v>
      </c>
      <c r="U211" s="82">
        <v>1.3725638E-2</v>
      </c>
      <c r="V211" s="88">
        <v>0.56470813600000003</v>
      </c>
      <c r="W211" s="83">
        <v>9.2111099999999996E-4</v>
      </c>
      <c r="X211" s="83">
        <v>6.0900000000000003E-5</v>
      </c>
      <c r="Y211" s="80" t="b">
        <v>1</v>
      </c>
      <c r="Z211" s="83">
        <v>2.5100000000000002E-15</v>
      </c>
      <c r="AA211" s="80"/>
    </row>
    <row r="212" spans="1:27" x14ac:dyDescent="0.15">
      <c r="A212" s="80"/>
      <c r="B212" s="80"/>
      <c r="C212" s="80"/>
      <c r="D212" s="80"/>
      <c r="E212" s="80"/>
      <c r="F212" s="80"/>
      <c r="G212" s="80" t="s">
        <v>203</v>
      </c>
      <c r="H212" s="80">
        <v>7</v>
      </c>
      <c r="I212" s="88">
        <v>0.21195605200000001</v>
      </c>
      <c r="J212" s="88">
        <v>-0.59944109400000001</v>
      </c>
      <c r="K212" s="88">
        <v>-1.0148749559200001</v>
      </c>
      <c r="L212" s="88">
        <v>-0.18400723208</v>
      </c>
      <c r="M212" s="88">
        <v>0.54911845594404995</v>
      </c>
      <c r="N212" s="88">
        <v>0.36244774894430298</v>
      </c>
      <c r="O212" s="88">
        <v>0.83192978722213995</v>
      </c>
      <c r="P212" s="82">
        <v>4.681953E-3</v>
      </c>
      <c r="Q212" s="81" t="s">
        <v>16</v>
      </c>
      <c r="R212" s="80" t="s">
        <v>16</v>
      </c>
      <c r="S212" s="88" t="s">
        <v>16</v>
      </c>
      <c r="T212" s="88">
        <v>8.4582540000000001E-3</v>
      </c>
      <c r="U212" s="82">
        <v>1.3725638E-2</v>
      </c>
      <c r="V212" s="88">
        <v>0.56470813600000003</v>
      </c>
      <c r="W212" s="83">
        <v>9.2111099999999996E-4</v>
      </c>
      <c r="X212" s="83">
        <v>6.0900000000000003E-5</v>
      </c>
      <c r="Y212" s="80" t="b">
        <v>1</v>
      </c>
      <c r="Z212" s="83">
        <v>2.5100000000000002E-15</v>
      </c>
      <c r="AA212" s="80"/>
    </row>
    <row r="213" spans="1:27" x14ac:dyDescent="0.15">
      <c r="A213" s="80"/>
      <c r="B213" s="80"/>
      <c r="C213" s="80"/>
      <c r="D213" s="80"/>
      <c r="E213" s="80"/>
      <c r="F213" s="80"/>
      <c r="G213" s="80" t="s">
        <v>223</v>
      </c>
      <c r="H213" s="80">
        <v>7</v>
      </c>
      <c r="I213" s="88">
        <v>0.270801509</v>
      </c>
      <c r="J213" s="88">
        <v>-0.65500695399999997</v>
      </c>
      <c r="K213" s="88">
        <v>-1.18577791164</v>
      </c>
      <c r="L213" s="88">
        <v>-0.12423599636</v>
      </c>
      <c r="M213" s="88">
        <v>0.51943845039950498</v>
      </c>
      <c r="N213" s="88">
        <v>0.30550842847342902</v>
      </c>
      <c r="O213" s="88">
        <v>0.88317139105347298</v>
      </c>
      <c r="P213" s="82">
        <v>5.1949895000000003E-2</v>
      </c>
      <c r="Q213" s="81" t="s">
        <v>16</v>
      </c>
      <c r="R213" s="80" t="s">
        <v>16</v>
      </c>
      <c r="S213" s="88" t="s">
        <v>16</v>
      </c>
      <c r="T213" s="88">
        <v>8.4582540000000001E-3</v>
      </c>
      <c r="U213" s="82">
        <v>1.3725638E-2</v>
      </c>
      <c r="V213" s="88">
        <v>0.56470813600000003</v>
      </c>
      <c r="W213" s="83">
        <v>9.2111099999999996E-4</v>
      </c>
      <c r="X213" s="83">
        <v>6.0900000000000003E-5</v>
      </c>
      <c r="Y213" s="80" t="b">
        <v>1</v>
      </c>
      <c r="Z213" s="83">
        <v>2.5100000000000002E-15</v>
      </c>
      <c r="AA213" s="80"/>
    </row>
    <row r="214" spans="1:27" x14ac:dyDescent="0.15">
      <c r="A214" s="80" t="s">
        <v>389</v>
      </c>
      <c r="B214" s="80" t="s">
        <v>167</v>
      </c>
      <c r="C214" s="80" t="s">
        <v>392</v>
      </c>
      <c r="D214" s="80" t="s">
        <v>430</v>
      </c>
      <c r="E214" s="80" t="s">
        <v>391</v>
      </c>
      <c r="F214" s="80" t="s">
        <v>470</v>
      </c>
      <c r="G214" s="80" t="s">
        <v>200</v>
      </c>
      <c r="H214" s="80">
        <v>2</v>
      </c>
      <c r="I214" s="88">
        <v>1.1667659509999999</v>
      </c>
      <c r="J214" s="88">
        <v>-1.193094627</v>
      </c>
      <c r="K214" s="88">
        <v>-3.4799558909599999</v>
      </c>
      <c r="L214" s="88">
        <v>1.0937666369600001</v>
      </c>
      <c r="M214" s="88">
        <v>0.30328126794780702</v>
      </c>
      <c r="N214" s="88">
        <v>3.0808769948046599E-2</v>
      </c>
      <c r="O214" s="88">
        <v>2.9854982085664599</v>
      </c>
      <c r="P214" s="82">
        <v>0.30651332100000001</v>
      </c>
      <c r="Q214" s="81">
        <v>4.7880342789999997</v>
      </c>
      <c r="R214" s="80">
        <v>1</v>
      </c>
      <c r="S214" s="88">
        <v>2.8658113999999998E-2</v>
      </c>
      <c r="T214" s="88" t="s">
        <v>16</v>
      </c>
      <c r="U214" s="82" t="s">
        <v>16</v>
      </c>
      <c r="V214" s="88" t="s">
        <v>16</v>
      </c>
      <c r="W214" s="83">
        <v>7.9800000000000002E-5</v>
      </c>
      <c r="X214" s="83">
        <v>5.1E-5</v>
      </c>
      <c r="Y214" s="80" t="b">
        <v>1</v>
      </c>
      <c r="Z214" s="80">
        <v>0.49359878400000001</v>
      </c>
      <c r="AA214" s="80" t="s">
        <v>431</v>
      </c>
    </row>
    <row r="215" spans="1:27" x14ac:dyDescent="0.15">
      <c r="A215" s="80" t="s">
        <v>389</v>
      </c>
      <c r="B215" s="80" t="s">
        <v>167</v>
      </c>
      <c r="C215" s="80" t="s">
        <v>392</v>
      </c>
      <c r="D215" s="80" t="s">
        <v>432</v>
      </c>
      <c r="E215" s="80" t="s">
        <v>340</v>
      </c>
      <c r="F215" s="80" t="s">
        <v>470</v>
      </c>
      <c r="G215" s="80" t="s">
        <v>200</v>
      </c>
      <c r="H215" s="80">
        <v>9</v>
      </c>
      <c r="I215" s="88">
        <v>0.121239905</v>
      </c>
      <c r="J215" s="88">
        <v>-0.23846166299999999</v>
      </c>
      <c r="K215" s="88">
        <v>-0.47609187679999998</v>
      </c>
      <c r="L215" s="88">
        <v>-8.3144920000000001E-4</v>
      </c>
      <c r="M215" s="88">
        <v>0.78783889105776195</v>
      </c>
      <c r="N215" s="88">
        <v>0.62120640516882597</v>
      </c>
      <c r="O215" s="88">
        <v>0.99916889635810802</v>
      </c>
      <c r="P215" s="82">
        <v>4.9199596999999998E-2</v>
      </c>
      <c r="Q215" s="81">
        <v>12.45117626</v>
      </c>
      <c r="R215" s="80">
        <v>8</v>
      </c>
      <c r="S215" s="88">
        <v>0.13218012400000001</v>
      </c>
      <c r="T215" s="88">
        <v>-3.958975E-3</v>
      </c>
      <c r="U215" s="82">
        <v>1.0436595999999999E-2</v>
      </c>
      <c r="V215" s="88">
        <v>0.71568371200000003</v>
      </c>
      <c r="W215" s="83">
        <v>1.2941230000000001E-3</v>
      </c>
      <c r="X215" s="83">
        <v>9.59E-5</v>
      </c>
      <c r="Y215" s="80" t="b">
        <v>1</v>
      </c>
      <c r="Z215" s="83">
        <v>1.65E-21</v>
      </c>
      <c r="AA215" s="80" t="s">
        <v>518</v>
      </c>
    </row>
    <row r="216" spans="1:27" x14ac:dyDescent="0.15">
      <c r="A216" s="80"/>
      <c r="B216" s="80"/>
      <c r="C216" s="80"/>
      <c r="D216" s="80"/>
      <c r="E216" s="80"/>
      <c r="F216" s="80"/>
      <c r="G216" s="80" t="s">
        <v>201</v>
      </c>
      <c r="H216" s="80">
        <v>9</v>
      </c>
      <c r="I216" s="88">
        <v>0.34566686499999999</v>
      </c>
      <c r="J216" s="88">
        <v>-0.36021898000000002</v>
      </c>
      <c r="K216" s="88">
        <v>-1.0377260354</v>
      </c>
      <c r="L216" s="88">
        <v>0.31728807539999998</v>
      </c>
      <c r="M216" s="88">
        <v>0.697523565635499</v>
      </c>
      <c r="N216" s="88">
        <v>0.35425933992839298</v>
      </c>
      <c r="O216" s="88">
        <v>1.37339815716702</v>
      </c>
      <c r="P216" s="82">
        <v>0.33201388700000001</v>
      </c>
      <c r="Q216" s="81">
        <v>12.20037892</v>
      </c>
      <c r="R216" s="80">
        <v>7</v>
      </c>
      <c r="S216" s="88">
        <v>9.4158887999999996E-2</v>
      </c>
      <c r="T216" s="88">
        <v>-3.958975E-3</v>
      </c>
      <c r="U216" s="82">
        <v>1.0436595999999999E-2</v>
      </c>
      <c r="V216" s="88">
        <v>0.71568371200000003</v>
      </c>
      <c r="W216" s="83">
        <v>1.2941230000000001E-3</v>
      </c>
      <c r="X216" s="83">
        <v>9.59E-5</v>
      </c>
      <c r="Y216" s="80" t="b">
        <v>1</v>
      </c>
      <c r="Z216" s="83">
        <v>1.65E-21</v>
      </c>
      <c r="AA216" s="80"/>
    </row>
    <row r="217" spans="1:27" x14ac:dyDescent="0.15">
      <c r="A217" s="80"/>
      <c r="B217" s="80"/>
      <c r="C217" s="80"/>
      <c r="D217" s="80"/>
      <c r="E217" s="80"/>
      <c r="F217" s="80"/>
      <c r="G217" s="80" t="s">
        <v>216</v>
      </c>
      <c r="H217" s="80">
        <v>9</v>
      </c>
      <c r="I217" s="88">
        <v>0.29564558000000002</v>
      </c>
      <c r="J217" s="88">
        <v>-0.56537045399999997</v>
      </c>
      <c r="K217" s="88">
        <v>-1.1448357908</v>
      </c>
      <c r="L217" s="88">
        <v>1.40948828E-2</v>
      </c>
      <c r="M217" s="88">
        <v>0.56814963446270195</v>
      </c>
      <c r="N217" s="88">
        <v>0.31827617737601499</v>
      </c>
      <c r="O217" s="88">
        <v>1.01419468400473</v>
      </c>
      <c r="P217" s="82">
        <v>9.2200176999999994E-2</v>
      </c>
      <c r="Q217" s="81" t="s">
        <v>16</v>
      </c>
      <c r="R217" s="80" t="s">
        <v>16</v>
      </c>
      <c r="S217" s="88" t="s">
        <v>16</v>
      </c>
      <c r="T217" s="88">
        <v>-3.958975E-3</v>
      </c>
      <c r="U217" s="82">
        <v>1.0436595999999999E-2</v>
      </c>
      <c r="V217" s="88">
        <v>0.71568371200000003</v>
      </c>
      <c r="W217" s="83">
        <v>1.2941230000000001E-3</v>
      </c>
      <c r="X217" s="83">
        <v>9.59E-5</v>
      </c>
      <c r="Y217" s="80" t="b">
        <v>1</v>
      </c>
      <c r="Z217" s="83">
        <v>1.65E-21</v>
      </c>
      <c r="AA217" s="80"/>
    </row>
    <row r="218" spans="1:27" x14ac:dyDescent="0.15">
      <c r="A218" s="80"/>
      <c r="B218" s="80"/>
      <c r="C218" s="80"/>
      <c r="D218" s="80"/>
      <c r="E218" s="80"/>
      <c r="F218" s="80"/>
      <c r="G218" s="80" t="s">
        <v>203</v>
      </c>
      <c r="H218" s="80">
        <v>9</v>
      </c>
      <c r="I218" s="88">
        <v>0.13905806400000001</v>
      </c>
      <c r="J218" s="88">
        <v>-0.37103565599999999</v>
      </c>
      <c r="K218" s="88">
        <v>-0.64358946143999995</v>
      </c>
      <c r="L218" s="88">
        <v>-9.848185056E-2</v>
      </c>
      <c r="M218" s="88">
        <v>0.69001933779064695</v>
      </c>
      <c r="N218" s="88">
        <v>0.52540312103800202</v>
      </c>
      <c r="O218" s="88">
        <v>0.90621213970787495</v>
      </c>
      <c r="P218" s="82">
        <v>7.625733E-3</v>
      </c>
      <c r="Q218" s="81" t="s">
        <v>16</v>
      </c>
      <c r="R218" s="80" t="s">
        <v>16</v>
      </c>
      <c r="S218" s="88" t="s">
        <v>16</v>
      </c>
      <c r="T218" s="88">
        <v>-3.958975E-3</v>
      </c>
      <c r="U218" s="82">
        <v>1.0436595999999999E-2</v>
      </c>
      <c r="V218" s="88">
        <v>0.71568371200000003</v>
      </c>
      <c r="W218" s="83">
        <v>1.2941230000000001E-3</v>
      </c>
      <c r="X218" s="83">
        <v>9.59E-5</v>
      </c>
      <c r="Y218" s="80" t="b">
        <v>1</v>
      </c>
      <c r="Z218" s="83">
        <v>1.65E-21</v>
      </c>
      <c r="AA218" s="80"/>
    </row>
    <row r="219" spans="1:27" x14ac:dyDescent="0.15">
      <c r="A219" s="80"/>
      <c r="B219" s="80"/>
      <c r="C219" s="80"/>
      <c r="D219" s="80"/>
      <c r="E219" s="80"/>
      <c r="F219" s="80"/>
      <c r="G219" s="80" t="s">
        <v>223</v>
      </c>
      <c r="H219" s="80">
        <v>9</v>
      </c>
      <c r="I219" s="88">
        <v>0.199497111</v>
      </c>
      <c r="J219" s="88">
        <v>-0.50496275999999995</v>
      </c>
      <c r="K219" s="88">
        <v>-0.89597709755999999</v>
      </c>
      <c r="L219" s="88">
        <v>-0.11394842244</v>
      </c>
      <c r="M219" s="88">
        <v>0.60352805039315105</v>
      </c>
      <c r="N219" s="88">
        <v>0.40820854414255597</v>
      </c>
      <c r="O219" s="88">
        <v>0.89230397755749602</v>
      </c>
      <c r="P219" s="82">
        <v>3.5190811000000002E-2</v>
      </c>
      <c r="Q219" s="81" t="s">
        <v>16</v>
      </c>
      <c r="R219" s="80" t="s">
        <v>16</v>
      </c>
      <c r="S219" s="88" t="s">
        <v>16</v>
      </c>
      <c r="T219" s="88">
        <v>-3.958975E-3</v>
      </c>
      <c r="U219" s="82">
        <v>1.0436595999999999E-2</v>
      </c>
      <c r="V219" s="88">
        <v>0.71568371200000003</v>
      </c>
      <c r="W219" s="83">
        <v>1.2941230000000001E-3</v>
      </c>
      <c r="X219" s="83">
        <v>9.59E-5</v>
      </c>
      <c r="Y219" s="80" t="b">
        <v>1</v>
      </c>
      <c r="Z219" s="83">
        <v>1.65E-21</v>
      </c>
      <c r="AA219" s="80"/>
    </row>
    <row r="220" spans="1:27" x14ac:dyDescent="0.15">
      <c r="A220" s="80" t="s">
        <v>389</v>
      </c>
      <c r="B220" s="80" t="s">
        <v>167</v>
      </c>
      <c r="C220" s="80" t="s">
        <v>397</v>
      </c>
      <c r="D220" s="80" t="s">
        <v>436</v>
      </c>
      <c r="E220" s="80" t="s">
        <v>340</v>
      </c>
      <c r="F220" s="80" t="s">
        <v>470</v>
      </c>
      <c r="G220" s="80" t="s">
        <v>200</v>
      </c>
      <c r="H220" s="80">
        <v>10</v>
      </c>
      <c r="I220" s="88">
        <v>0.116113154</v>
      </c>
      <c r="J220" s="88">
        <v>-0.223349886</v>
      </c>
      <c r="K220" s="88">
        <v>-0.45093166783999999</v>
      </c>
      <c r="L220" s="88">
        <v>4.2318958400000004E-3</v>
      </c>
      <c r="M220" s="88">
        <v>0.79983494927979804</v>
      </c>
      <c r="N220" s="88">
        <v>0.63703437062530799</v>
      </c>
      <c r="O220" s="88">
        <v>1.00424086295604</v>
      </c>
      <c r="P220" s="82">
        <v>5.4410552000000001E-2</v>
      </c>
      <c r="Q220" s="81">
        <v>13.34262049</v>
      </c>
      <c r="R220" s="80">
        <v>9</v>
      </c>
      <c r="S220" s="88">
        <v>0.14770594400000001</v>
      </c>
      <c r="T220" s="88">
        <v>1.6312575999999999E-2</v>
      </c>
      <c r="U220" s="82">
        <v>1.0102636999999999E-2</v>
      </c>
      <c r="V220" s="88">
        <v>0.145042481</v>
      </c>
      <c r="W220" s="83">
        <v>1.644635E-3</v>
      </c>
      <c r="X220" s="83">
        <v>9.8999999999999994E-5</v>
      </c>
      <c r="Y220" s="80" t="b">
        <v>1</v>
      </c>
      <c r="Z220" s="83">
        <v>8.4099999999999994E-27</v>
      </c>
      <c r="AA220" s="80" t="s">
        <v>519</v>
      </c>
    </row>
    <row r="221" spans="1:27" x14ac:dyDescent="0.15">
      <c r="A221" s="80"/>
      <c r="B221" s="80"/>
      <c r="C221" s="80"/>
      <c r="D221" s="80"/>
      <c r="E221" s="80"/>
      <c r="F221" s="80"/>
      <c r="G221" s="80" t="s">
        <v>201</v>
      </c>
      <c r="H221" s="80">
        <v>10</v>
      </c>
      <c r="I221" s="88">
        <v>0.32588494299999998</v>
      </c>
      <c r="J221" s="88">
        <v>0.27370450099999999</v>
      </c>
      <c r="K221" s="88">
        <v>-0.36502998728000002</v>
      </c>
      <c r="L221" s="88">
        <v>0.91243898928</v>
      </c>
      <c r="M221" s="88">
        <v>1.3148262149962799</v>
      </c>
      <c r="N221" s="88">
        <v>0.69417583412075401</v>
      </c>
      <c r="O221" s="88">
        <v>2.49038916462872</v>
      </c>
      <c r="P221" s="82">
        <v>0.42536159699999998</v>
      </c>
      <c r="Q221" s="81">
        <v>10.06305993</v>
      </c>
      <c r="R221" s="80">
        <v>8</v>
      </c>
      <c r="S221" s="88">
        <v>0.26062781099999999</v>
      </c>
      <c r="T221" s="88">
        <v>1.6312575999999999E-2</v>
      </c>
      <c r="U221" s="82">
        <v>1.0102636999999999E-2</v>
      </c>
      <c r="V221" s="88">
        <v>0.145042481</v>
      </c>
      <c r="W221" s="83">
        <v>1.644635E-3</v>
      </c>
      <c r="X221" s="83">
        <v>9.8999999999999994E-5</v>
      </c>
      <c r="Y221" s="80" t="b">
        <v>1</v>
      </c>
      <c r="Z221" s="83">
        <v>8.4099999999999994E-27</v>
      </c>
      <c r="AA221" s="80"/>
    </row>
    <row r="222" spans="1:27" x14ac:dyDescent="0.15">
      <c r="A222" s="80"/>
      <c r="B222" s="80"/>
      <c r="C222" s="80"/>
      <c r="D222" s="80"/>
      <c r="E222" s="80"/>
      <c r="F222" s="80"/>
      <c r="G222" s="80" t="s">
        <v>216</v>
      </c>
      <c r="H222" s="80">
        <v>10</v>
      </c>
      <c r="I222" s="88">
        <v>0.19003138999999999</v>
      </c>
      <c r="J222" s="88">
        <v>-9.1966682999999994E-2</v>
      </c>
      <c r="K222" s="88">
        <v>-0.46442820740000001</v>
      </c>
      <c r="L222" s="88">
        <v>0.28049484139999997</v>
      </c>
      <c r="M222" s="88">
        <v>0.91213553865859198</v>
      </c>
      <c r="N222" s="88">
        <v>0.62849437089753701</v>
      </c>
      <c r="O222" s="88">
        <v>1.32378471376896</v>
      </c>
      <c r="P222" s="82">
        <v>0.63997575699999998</v>
      </c>
      <c r="Q222" s="81" t="s">
        <v>16</v>
      </c>
      <c r="R222" s="80" t="s">
        <v>16</v>
      </c>
      <c r="S222" s="88" t="s">
        <v>16</v>
      </c>
      <c r="T222" s="88">
        <v>1.6312575999999999E-2</v>
      </c>
      <c r="U222" s="82">
        <v>1.0102636999999999E-2</v>
      </c>
      <c r="V222" s="88">
        <v>0.145042481</v>
      </c>
      <c r="W222" s="83">
        <v>1.644635E-3</v>
      </c>
      <c r="X222" s="83">
        <v>9.8999999999999994E-5</v>
      </c>
      <c r="Y222" s="80" t="b">
        <v>1</v>
      </c>
      <c r="Z222" s="83">
        <v>8.4099999999999994E-27</v>
      </c>
      <c r="AA222" s="80"/>
    </row>
    <row r="223" spans="1:27" x14ac:dyDescent="0.15">
      <c r="A223" s="80"/>
      <c r="B223" s="80"/>
      <c r="C223" s="80"/>
      <c r="D223" s="80"/>
      <c r="E223" s="80"/>
      <c r="F223" s="80"/>
      <c r="G223" s="80" t="s">
        <v>203</v>
      </c>
      <c r="H223" s="80">
        <v>10</v>
      </c>
      <c r="I223" s="88">
        <v>0.12945426099999999</v>
      </c>
      <c r="J223" s="88">
        <v>-0.10888112799999999</v>
      </c>
      <c r="K223" s="88">
        <v>-0.36261147956000001</v>
      </c>
      <c r="L223" s="88">
        <v>0.14484922355999999</v>
      </c>
      <c r="M223" s="88">
        <v>0.89683701997232301</v>
      </c>
      <c r="N223" s="88">
        <v>0.69585673555183203</v>
      </c>
      <c r="O223" s="88">
        <v>1.15586527987689</v>
      </c>
      <c r="P223" s="82">
        <v>0.40030425200000003</v>
      </c>
      <c r="Q223" s="81" t="s">
        <v>16</v>
      </c>
      <c r="R223" s="80" t="s">
        <v>16</v>
      </c>
      <c r="S223" s="88" t="s">
        <v>16</v>
      </c>
      <c r="T223" s="88">
        <v>1.6312575999999999E-2</v>
      </c>
      <c r="U223" s="82">
        <v>1.0102636999999999E-2</v>
      </c>
      <c r="V223" s="88">
        <v>0.145042481</v>
      </c>
      <c r="W223" s="83">
        <v>1.644635E-3</v>
      </c>
      <c r="X223" s="83">
        <v>9.8999999999999994E-5</v>
      </c>
      <c r="Y223" s="80" t="b">
        <v>1</v>
      </c>
      <c r="Z223" s="83">
        <v>8.4099999999999994E-27</v>
      </c>
      <c r="AA223" s="80"/>
    </row>
    <row r="224" spans="1:27" x14ac:dyDescent="0.15">
      <c r="A224" s="80"/>
      <c r="B224" s="80"/>
      <c r="C224" s="80"/>
      <c r="D224" s="80"/>
      <c r="E224" s="80"/>
      <c r="F224" s="80"/>
      <c r="G224" s="80" t="s">
        <v>223</v>
      </c>
      <c r="H224" s="80">
        <v>10</v>
      </c>
      <c r="I224" s="88">
        <v>0.17422723900000001</v>
      </c>
      <c r="J224" s="88">
        <v>-9.5691571000000003E-2</v>
      </c>
      <c r="K224" s="88">
        <v>-0.43717695944000001</v>
      </c>
      <c r="L224" s="88">
        <v>0.24579381744000001</v>
      </c>
      <c r="M224" s="88">
        <v>0.90874425593154695</v>
      </c>
      <c r="N224" s="88">
        <v>0.64585713078145202</v>
      </c>
      <c r="O224" s="88">
        <v>1.27863591393562</v>
      </c>
      <c r="P224" s="82">
        <v>0.59620668200000004</v>
      </c>
      <c r="Q224" s="81" t="s">
        <v>16</v>
      </c>
      <c r="R224" s="80" t="s">
        <v>16</v>
      </c>
      <c r="S224" s="88" t="s">
        <v>16</v>
      </c>
      <c r="T224" s="88">
        <v>1.6312575999999999E-2</v>
      </c>
      <c r="U224" s="82">
        <v>1.0102636999999999E-2</v>
      </c>
      <c r="V224" s="88">
        <v>0.145042481</v>
      </c>
      <c r="W224" s="83">
        <v>1.644635E-3</v>
      </c>
      <c r="X224" s="83">
        <v>9.8999999999999994E-5</v>
      </c>
      <c r="Y224" s="80" t="b">
        <v>1</v>
      </c>
      <c r="Z224" s="83">
        <v>8.4099999999999994E-27</v>
      </c>
      <c r="AA224" s="80"/>
    </row>
    <row r="225" spans="1:27" x14ac:dyDescent="0.15">
      <c r="A225" s="80" t="s">
        <v>389</v>
      </c>
      <c r="B225" s="80" t="s">
        <v>167</v>
      </c>
      <c r="C225" s="80" t="s">
        <v>397</v>
      </c>
      <c r="D225" s="80" t="s">
        <v>434</v>
      </c>
      <c r="E225" s="80" t="s">
        <v>33</v>
      </c>
      <c r="F225" s="80" t="s">
        <v>470</v>
      </c>
      <c r="G225" s="80" t="s">
        <v>200</v>
      </c>
      <c r="H225" s="80">
        <v>3</v>
      </c>
      <c r="I225" s="88">
        <v>0.322292464</v>
      </c>
      <c r="J225" s="88">
        <v>-0.28277696099999999</v>
      </c>
      <c r="K225" s="88">
        <v>-0.91447019044</v>
      </c>
      <c r="L225" s="88">
        <v>0.34891626844000001</v>
      </c>
      <c r="M225" s="88">
        <v>0.75368787090352196</v>
      </c>
      <c r="N225" s="88">
        <v>0.40072887985033101</v>
      </c>
      <c r="O225" s="88">
        <v>1.4175304933331601</v>
      </c>
      <c r="P225" s="82">
        <v>0.38027353600000002</v>
      </c>
      <c r="Q225" s="81">
        <v>2.401178577</v>
      </c>
      <c r="R225" s="80">
        <v>2</v>
      </c>
      <c r="S225" s="88">
        <v>0.30101677399999999</v>
      </c>
      <c r="T225" s="88">
        <v>1.8970291E-2</v>
      </c>
      <c r="U225" s="82">
        <v>2.3635707999999998E-2</v>
      </c>
      <c r="V225" s="88">
        <v>0.56943412299999996</v>
      </c>
      <c r="W225" s="83">
        <v>2.82818E-4</v>
      </c>
      <c r="X225" s="83">
        <v>1.7399999999999999E-5</v>
      </c>
      <c r="Y225" s="80" t="b">
        <v>1</v>
      </c>
      <c r="Z225" s="83">
        <v>9.0000000000000002E-6</v>
      </c>
      <c r="AA225" s="80" t="s">
        <v>455</v>
      </c>
    </row>
    <row r="226" spans="1:27" x14ac:dyDescent="0.15">
      <c r="A226" s="80"/>
      <c r="B226" s="80"/>
      <c r="C226" s="80"/>
      <c r="D226" s="80"/>
      <c r="E226" s="80"/>
      <c r="F226" s="80"/>
      <c r="G226" s="80" t="s">
        <v>201</v>
      </c>
      <c r="H226" s="80">
        <v>3</v>
      </c>
      <c r="I226" s="88">
        <v>1.3183860780000001</v>
      </c>
      <c r="J226" s="88">
        <v>0.73618903700000005</v>
      </c>
      <c r="K226" s="88">
        <v>-1.84784767588</v>
      </c>
      <c r="L226" s="88">
        <v>3.3202257498800001</v>
      </c>
      <c r="M226" s="88">
        <v>2.08796318257802</v>
      </c>
      <c r="N226" s="88">
        <v>0.15757595612119499</v>
      </c>
      <c r="O226" s="88">
        <v>27.666595584216498</v>
      </c>
      <c r="P226" s="82">
        <v>0.67578816100000005</v>
      </c>
      <c r="Q226" s="81">
        <v>1.4604063620000001</v>
      </c>
      <c r="R226" s="80">
        <v>1</v>
      </c>
      <c r="S226" s="88">
        <v>0.22686547500000001</v>
      </c>
      <c r="T226" s="88">
        <v>1.8970291E-2</v>
      </c>
      <c r="U226" s="82">
        <v>2.3635707999999998E-2</v>
      </c>
      <c r="V226" s="88">
        <v>0.56943412299999996</v>
      </c>
      <c r="W226" s="83">
        <v>2.82818E-4</v>
      </c>
      <c r="X226" s="83">
        <v>1.7399999999999999E-5</v>
      </c>
      <c r="Y226" s="80" t="b">
        <v>1</v>
      </c>
      <c r="Z226" s="83">
        <v>9.0000000000000002E-6</v>
      </c>
      <c r="AA226" s="80"/>
    </row>
    <row r="227" spans="1:27" x14ac:dyDescent="0.15">
      <c r="A227" s="80"/>
      <c r="B227" s="80"/>
      <c r="C227" s="80"/>
      <c r="D227" s="80"/>
      <c r="E227" s="80"/>
      <c r="F227" s="80"/>
      <c r="G227" s="80" t="s">
        <v>216</v>
      </c>
      <c r="H227" s="80">
        <v>3</v>
      </c>
      <c r="I227" s="88">
        <v>0.46392056500000001</v>
      </c>
      <c r="J227" s="88">
        <v>4.9354129999999996E-3</v>
      </c>
      <c r="K227" s="88">
        <v>-0.90434889439999999</v>
      </c>
      <c r="L227" s="88">
        <v>0.91421972039999999</v>
      </c>
      <c r="M227" s="88">
        <v>1.0049476122118699</v>
      </c>
      <c r="N227" s="88">
        <v>0.40480537035889802</v>
      </c>
      <c r="O227" s="88">
        <v>2.4948278289760402</v>
      </c>
      <c r="P227" s="82">
        <v>0.99247766699999995</v>
      </c>
      <c r="Q227" s="81" t="s">
        <v>16</v>
      </c>
      <c r="R227" s="80" t="s">
        <v>16</v>
      </c>
      <c r="S227" s="88" t="s">
        <v>16</v>
      </c>
      <c r="T227" s="88">
        <v>1.8970291E-2</v>
      </c>
      <c r="U227" s="82">
        <v>2.3635707999999998E-2</v>
      </c>
      <c r="V227" s="88">
        <v>0.56943412299999996</v>
      </c>
      <c r="W227" s="83">
        <v>2.82818E-4</v>
      </c>
      <c r="X227" s="83">
        <v>1.7399999999999999E-5</v>
      </c>
      <c r="Y227" s="80" t="b">
        <v>1</v>
      </c>
      <c r="Z227" s="83">
        <v>9.0000000000000002E-6</v>
      </c>
      <c r="AA227" s="80"/>
    </row>
    <row r="228" spans="1:27" x14ac:dyDescent="0.15">
      <c r="A228" s="80"/>
      <c r="B228" s="80"/>
      <c r="C228" s="80"/>
      <c r="D228" s="80"/>
      <c r="E228" s="80"/>
      <c r="F228" s="80"/>
      <c r="G228" s="80" t="s">
        <v>203</v>
      </c>
      <c r="H228" s="80">
        <v>3</v>
      </c>
      <c r="I228" s="88">
        <v>0.398617306</v>
      </c>
      <c r="J228" s="88">
        <v>-0.118841813</v>
      </c>
      <c r="K228" s="88">
        <v>-0.90013173276000003</v>
      </c>
      <c r="L228" s="88">
        <v>0.66244810675999999</v>
      </c>
      <c r="M228" s="88">
        <v>0.88794825152297896</v>
      </c>
      <c r="N228" s="88">
        <v>0.40651610472474198</v>
      </c>
      <c r="O228" s="88">
        <v>1.9395347151537501</v>
      </c>
      <c r="P228" s="82">
        <v>0.76560004800000003</v>
      </c>
      <c r="Q228" s="81" t="s">
        <v>16</v>
      </c>
      <c r="R228" s="80" t="s">
        <v>16</v>
      </c>
      <c r="S228" s="88" t="s">
        <v>16</v>
      </c>
      <c r="T228" s="88">
        <v>1.8970291E-2</v>
      </c>
      <c r="U228" s="82">
        <v>2.3635707999999998E-2</v>
      </c>
      <c r="V228" s="88">
        <v>0.56943412299999996</v>
      </c>
      <c r="W228" s="83">
        <v>2.82818E-4</v>
      </c>
      <c r="X228" s="83">
        <v>1.7399999999999999E-5</v>
      </c>
      <c r="Y228" s="80" t="b">
        <v>1</v>
      </c>
      <c r="Z228" s="83">
        <v>9.0000000000000002E-6</v>
      </c>
      <c r="AA228" s="80"/>
    </row>
    <row r="229" spans="1:27" x14ac:dyDescent="0.15">
      <c r="A229" s="80"/>
      <c r="B229" s="80"/>
      <c r="C229" s="80"/>
      <c r="D229" s="80"/>
      <c r="E229" s="80"/>
      <c r="F229" s="80"/>
      <c r="G229" s="80" t="s">
        <v>223</v>
      </c>
      <c r="H229" s="80">
        <v>3</v>
      </c>
      <c r="I229" s="88">
        <v>0.48293530699999998</v>
      </c>
      <c r="J229" s="88">
        <v>1.0937235E-2</v>
      </c>
      <c r="K229" s="88">
        <v>-0.93561596672000003</v>
      </c>
      <c r="L229" s="88">
        <v>0.95749043672</v>
      </c>
      <c r="M229" s="88">
        <v>1.0109972652099399</v>
      </c>
      <c r="N229" s="88">
        <v>0.39234412016480202</v>
      </c>
      <c r="O229" s="88">
        <v>2.6051504730914501</v>
      </c>
      <c r="P229" s="82">
        <v>0.98398791500000005</v>
      </c>
      <c r="Q229" s="81" t="s">
        <v>16</v>
      </c>
      <c r="R229" s="80" t="s">
        <v>16</v>
      </c>
      <c r="S229" s="88" t="s">
        <v>16</v>
      </c>
      <c r="T229" s="88">
        <v>1.8970291E-2</v>
      </c>
      <c r="U229" s="82">
        <v>2.3635707999999998E-2</v>
      </c>
      <c r="V229" s="88">
        <v>0.56943412299999996</v>
      </c>
      <c r="W229" s="83">
        <v>2.82818E-4</v>
      </c>
      <c r="X229" s="83">
        <v>1.7399999999999999E-5</v>
      </c>
      <c r="Y229" s="80" t="b">
        <v>1</v>
      </c>
      <c r="Z229" s="83">
        <v>9.0000000000000002E-6</v>
      </c>
      <c r="AA229" s="80"/>
    </row>
    <row r="230" spans="1:27" x14ac:dyDescent="0.15">
      <c r="A230" s="80" t="s">
        <v>389</v>
      </c>
      <c r="B230" s="80" t="s">
        <v>146</v>
      </c>
      <c r="C230" s="80" t="s">
        <v>392</v>
      </c>
      <c r="D230" s="80" t="s">
        <v>390</v>
      </c>
      <c r="E230" s="80" t="s">
        <v>391</v>
      </c>
      <c r="F230" s="80" t="s">
        <v>471</v>
      </c>
      <c r="G230" s="80" t="s">
        <v>200</v>
      </c>
      <c r="H230" s="80">
        <v>4</v>
      </c>
      <c r="I230" s="88">
        <v>0.27029286699999999</v>
      </c>
      <c r="J230" s="88">
        <v>-5.1592494000000003E-2</v>
      </c>
      <c r="K230" s="88">
        <v>-0.58136651332</v>
      </c>
      <c r="L230" s="88">
        <v>0.47818152532000002</v>
      </c>
      <c r="M230" s="88">
        <v>0.949715802886126</v>
      </c>
      <c r="N230" s="88">
        <v>0.55913378051713303</v>
      </c>
      <c r="O230" s="88">
        <v>1.6131382822505</v>
      </c>
      <c r="P230" s="82">
        <v>0.84862253399999998</v>
      </c>
      <c r="Q230" s="81">
        <v>0.38124956199999999</v>
      </c>
      <c r="R230" s="80">
        <v>3</v>
      </c>
      <c r="S230" s="88">
        <v>0.94408806999999995</v>
      </c>
      <c r="T230" s="88">
        <v>-8.51952E-4</v>
      </c>
      <c r="U230" s="82">
        <v>1.5090984999999999E-2</v>
      </c>
      <c r="V230" s="88">
        <v>0.96011250599999998</v>
      </c>
      <c r="W230" s="83">
        <v>5.2321900000000001E-4</v>
      </c>
      <c r="X230" s="83">
        <v>4.6199999999999998E-6</v>
      </c>
      <c r="Y230" s="80" t="b">
        <v>1</v>
      </c>
      <c r="Z230" s="83">
        <v>1.3399999999999999E-9</v>
      </c>
      <c r="AA230" s="80" t="s">
        <v>451</v>
      </c>
    </row>
    <row r="231" spans="1:27" x14ac:dyDescent="0.15">
      <c r="A231" s="80"/>
      <c r="B231" s="80"/>
      <c r="C231" s="80"/>
      <c r="D231" s="80"/>
      <c r="E231" s="80"/>
      <c r="F231" s="80"/>
      <c r="G231" s="80" t="s">
        <v>201</v>
      </c>
      <c r="H231" s="80">
        <v>4</v>
      </c>
      <c r="I231" s="88">
        <v>0.62126111699999997</v>
      </c>
      <c r="J231" s="88">
        <v>-8.3171993E-2</v>
      </c>
      <c r="K231" s="88">
        <v>-1.3008437823200001</v>
      </c>
      <c r="L231" s="88">
        <v>1.1344997963200001</v>
      </c>
      <c r="M231" s="88">
        <v>0.92019286687720703</v>
      </c>
      <c r="N231" s="88">
        <v>0.27230193251517099</v>
      </c>
      <c r="O231" s="88">
        <v>3.1096177115985602</v>
      </c>
      <c r="P231" s="82">
        <v>0.90575666200000005</v>
      </c>
      <c r="Q231" s="81">
        <v>0.37806246700000001</v>
      </c>
      <c r="R231" s="80">
        <v>2</v>
      </c>
      <c r="S231" s="88">
        <v>0.82776065200000004</v>
      </c>
      <c r="T231" s="88">
        <v>-8.51952E-4</v>
      </c>
      <c r="U231" s="82">
        <v>1.5090984999999999E-2</v>
      </c>
      <c r="V231" s="88">
        <v>0.96011250599999998</v>
      </c>
      <c r="W231" s="83">
        <v>5.2321900000000001E-4</v>
      </c>
      <c r="X231" s="83">
        <v>4.6199999999999998E-6</v>
      </c>
      <c r="Y231" s="80" t="b">
        <v>1</v>
      </c>
      <c r="Z231" s="83">
        <v>1.3399999999999999E-9</v>
      </c>
      <c r="AA231" s="80"/>
    </row>
    <row r="232" spans="1:27" x14ac:dyDescent="0.15">
      <c r="A232" s="80"/>
      <c r="B232" s="80"/>
      <c r="C232" s="80"/>
      <c r="D232" s="80"/>
      <c r="E232" s="80"/>
      <c r="F232" s="80"/>
      <c r="G232" s="80" t="s">
        <v>216</v>
      </c>
      <c r="H232" s="80">
        <v>4</v>
      </c>
      <c r="I232" s="88">
        <v>0.46459066399999999</v>
      </c>
      <c r="J232" s="88">
        <v>0.21890493699999999</v>
      </c>
      <c r="K232" s="88">
        <v>-0.69169276444000005</v>
      </c>
      <c r="L232" s="88">
        <v>1.12950263844</v>
      </c>
      <c r="M232" s="88">
        <v>1.24471294491645</v>
      </c>
      <c r="N232" s="88">
        <v>0.500727737148009</v>
      </c>
      <c r="O232" s="88">
        <v>3.0941172223990998</v>
      </c>
      <c r="P232" s="82">
        <v>0.66965930799999995</v>
      </c>
      <c r="Q232" s="81" t="s">
        <v>16</v>
      </c>
      <c r="R232" s="80" t="s">
        <v>16</v>
      </c>
      <c r="S232" s="88" t="s">
        <v>16</v>
      </c>
      <c r="T232" s="88">
        <v>-8.51952E-4</v>
      </c>
      <c r="U232" s="82">
        <v>1.5090984999999999E-2</v>
      </c>
      <c r="V232" s="88">
        <v>0.96011250599999998</v>
      </c>
      <c r="W232" s="83">
        <v>5.2321900000000001E-4</v>
      </c>
      <c r="X232" s="83">
        <v>4.6199999999999998E-6</v>
      </c>
      <c r="Y232" s="80" t="b">
        <v>1</v>
      </c>
      <c r="Z232" s="83">
        <v>1.3399999999999999E-9</v>
      </c>
      <c r="AA232" s="80"/>
    </row>
    <row r="233" spans="1:27" x14ac:dyDescent="0.15">
      <c r="A233" s="80"/>
      <c r="B233" s="80"/>
      <c r="C233" s="80"/>
      <c r="D233" s="80"/>
      <c r="E233" s="80"/>
      <c r="F233" s="80"/>
      <c r="G233" s="80" t="s">
        <v>203</v>
      </c>
      <c r="H233" s="80">
        <v>4</v>
      </c>
      <c r="I233" s="88">
        <v>0.28366141099999997</v>
      </c>
      <c r="J233" s="88">
        <v>-4.7002976000000002E-2</v>
      </c>
      <c r="K233" s="88">
        <v>-0.60297934155999999</v>
      </c>
      <c r="L233" s="88">
        <v>0.50897338956000004</v>
      </c>
      <c r="M233" s="88">
        <v>0.95408455823050098</v>
      </c>
      <c r="N233" s="88">
        <v>0.54717897211751099</v>
      </c>
      <c r="O233" s="88">
        <v>1.6635824668686301</v>
      </c>
      <c r="P233" s="82">
        <v>0.86839226700000005</v>
      </c>
      <c r="Q233" s="81" t="s">
        <v>16</v>
      </c>
      <c r="R233" s="80" t="s">
        <v>16</v>
      </c>
      <c r="S233" s="88" t="s">
        <v>16</v>
      </c>
      <c r="T233" s="88">
        <v>-8.51952E-4</v>
      </c>
      <c r="U233" s="82">
        <v>1.5090984999999999E-2</v>
      </c>
      <c r="V233" s="88">
        <v>0.96011250599999998</v>
      </c>
      <c r="W233" s="83">
        <v>5.2321900000000001E-4</v>
      </c>
      <c r="X233" s="83">
        <v>4.6199999999999998E-6</v>
      </c>
      <c r="Y233" s="80" t="b">
        <v>1</v>
      </c>
      <c r="Z233" s="83">
        <v>1.3399999999999999E-9</v>
      </c>
      <c r="AA233" s="80"/>
    </row>
    <row r="234" spans="1:27" x14ac:dyDescent="0.15">
      <c r="A234" s="80"/>
      <c r="B234" s="80"/>
      <c r="C234" s="80"/>
      <c r="D234" s="80"/>
      <c r="E234" s="80"/>
      <c r="F234" s="80"/>
      <c r="G234" s="80" t="s">
        <v>223</v>
      </c>
      <c r="H234" s="80">
        <v>4</v>
      </c>
      <c r="I234" s="88">
        <v>0.29677842599999998</v>
      </c>
      <c r="J234" s="88">
        <v>-6.9356813000000003E-2</v>
      </c>
      <c r="K234" s="88">
        <v>-0.65104252795999995</v>
      </c>
      <c r="L234" s="88">
        <v>0.51232890196000003</v>
      </c>
      <c r="M234" s="88">
        <v>0.93299371639192197</v>
      </c>
      <c r="N234" s="88">
        <v>0.52150181304030496</v>
      </c>
      <c r="O234" s="88">
        <v>1.6691740144717999</v>
      </c>
      <c r="P234" s="82">
        <v>0.83025809900000003</v>
      </c>
      <c r="Q234" s="81" t="s">
        <v>16</v>
      </c>
      <c r="R234" s="80" t="s">
        <v>16</v>
      </c>
      <c r="S234" s="88" t="s">
        <v>16</v>
      </c>
      <c r="T234" s="88">
        <v>-8.51952E-4</v>
      </c>
      <c r="U234" s="82">
        <v>1.5090984999999999E-2</v>
      </c>
      <c r="V234" s="88">
        <v>0.96011250599999998</v>
      </c>
      <c r="W234" s="83">
        <v>5.2321900000000001E-4</v>
      </c>
      <c r="X234" s="83">
        <v>4.6199999999999998E-6</v>
      </c>
      <c r="Y234" s="80" t="b">
        <v>1</v>
      </c>
      <c r="Z234" s="83">
        <v>1.3399999999999999E-9</v>
      </c>
      <c r="AA234" s="80"/>
    </row>
    <row r="235" spans="1:27" x14ac:dyDescent="0.15">
      <c r="A235" s="80" t="s">
        <v>389</v>
      </c>
      <c r="B235" s="80" t="s">
        <v>146</v>
      </c>
      <c r="C235" s="80" t="s">
        <v>392</v>
      </c>
      <c r="D235" s="80" t="s">
        <v>394</v>
      </c>
      <c r="E235" s="80" t="s">
        <v>340</v>
      </c>
      <c r="F235" s="80" t="s">
        <v>471</v>
      </c>
      <c r="G235" s="80" t="s">
        <v>200</v>
      </c>
      <c r="H235" s="80">
        <v>9</v>
      </c>
      <c r="I235" s="88">
        <v>0.114185518</v>
      </c>
      <c r="J235" s="88">
        <v>0.105622356</v>
      </c>
      <c r="K235" s="88">
        <v>-0.11818125928000001</v>
      </c>
      <c r="L235" s="88">
        <v>0.32942597128000001</v>
      </c>
      <c r="M235" s="88">
        <v>1.1114020829170499</v>
      </c>
      <c r="N235" s="88">
        <v>0.88853498280612098</v>
      </c>
      <c r="O235" s="88">
        <v>1.3901699019338301</v>
      </c>
      <c r="P235" s="82">
        <v>0.354962481</v>
      </c>
      <c r="Q235" s="81">
        <v>5.7431625589999999</v>
      </c>
      <c r="R235" s="80">
        <v>8</v>
      </c>
      <c r="S235" s="88">
        <v>0.67597613499999998</v>
      </c>
      <c r="T235" s="88">
        <v>-7.8884869999999996E-3</v>
      </c>
      <c r="U235" s="82">
        <v>9.0685950000000005E-3</v>
      </c>
      <c r="V235" s="88">
        <v>0.41320379099999999</v>
      </c>
      <c r="W235" s="83">
        <v>1.8068470000000001E-3</v>
      </c>
      <c r="X235" s="83">
        <v>6.3E-5</v>
      </c>
      <c r="Y235" s="80" t="b">
        <v>1</v>
      </c>
      <c r="Z235" s="83">
        <v>1.79E-22</v>
      </c>
      <c r="AA235" s="80" t="s">
        <v>516</v>
      </c>
    </row>
    <row r="236" spans="1:27" x14ac:dyDescent="0.15">
      <c r="A236" s="80"/>
      <c r="B236" s="80"/>
      <c r="C236" s="80"/>
      <c r="D236" s="80"/>
      <c r="E236" s="80"/>
      <c r="F236" s="80"/>
      <c r="G236" s="80" t="s">
        <v>201</v>
      </c>
      <c r="H236" s="80">
        <v>9</v>
      </c>
      <c r="I236" s="88">
        <v>0.20336093699999999</v>
      </c>
      <c r="J236" s="88">
        <v>-4.0757019999999998E-2</v>
      </c>
      <c r="K236" s="88">
        <v>-0.43934445651999998</v>
      </c>
      <c r="L236" s="88">
        <v>0.35783041652000003</v>
      </c>
      <c r="M236" s="88">
        <v>0.96006237756589896</v>
      </c>
      <c r="N236" s="88">
        <v>0.64445875337333003</v>
      </c>
      <c r="O236" s="88">
        <v>1.43022305770986</v>
      </c>
      <c r="P236" s="82">
        <v>0.84685280399999996</v>
      </c>
      <c r="Q236" s="81">
        <v>4.9864910910000004</v>
      </c>
      <c r="R236" s="80">
        <v>7</v>
      </c>
      <c r="S236" s="88">
        <v>0.66161187300000002</v>
      </c>
      <c r="T236" s="88">
        <v>-7.8884869999999996E-3</v>
      </c>
      <c r="U236" s="82">
        <v>9.0685950000000005E-3</v>
      </c>
      <c r="V236" s="88">
        <v>0.41320379099999999</v>
      </c>
      <c r="W236" s="83">
        <v>1.8068470000000001E-3</v>
      </c>
      <c r="X236" s="83">
        <v>6.3E-5</v>
      </c>
      <c r="Y236" s="80" t="b">
        <v>1</v>
      </c>
      <c r="Z236" s="83">
        <v>1.79E-22</v>
      </c>
      <c r="AA236" s="80"/>
    </row>
    <row r="237" spans="1:27" x14ac:dyDescent="0.15">
      <c r="A237" s="80"/>
      <c r="B237" s="80"/>
      <c r="C237" s="80"/>
      <c r="D237" s="80"/>
      <c r="E237" s="80"/>
      <c r="F237" s="80"/>
      <c r="G237" s="80" t="s">
        <v>216</v>
      </c>
      <c r="H237" s="80">
        <v>9</v>
      </c>
      <c r="I237" s="88">
        <v>0.24003727</v>
      </c>
      <c r="J237" s="88">
        <v>0.32789578000000003</v>
      </c>
      <c r="K237" s="88">
        <v>-0.1425772692</v>
      </c>
      <c r="L237" s="88">
        <v>0.79836882919999996</v>
      </c>
      <c r="M237" s="88">
        <v>1.38804430277358</v>
      </c>
      <c r="N237" s="88">
        <v>0.86712054999240296</v>
      </c>
      <c r="O237" s="88">
        <v>2.22191365027513</v>
      </c>
      <c r="P237" s="82">
        <v>0.20909508800000001</v>
      </c>
      <c r="Q237" s="81" t="s">
        <v>16</v>
      </c>
      <c r="R237" s="80" t="s">
        <v>16</v>
      </c>
      <c r="S237" s="88" t="s">
        <v>16</v>
      </c>
      <c r="T237" s="88">
        <v>-7.8884869999999996E-3</v>
      </c>
      <c r="U237" s="82">
        <v>9.0685950000000005E-3</v>
      </c>
      <c r="V237" s="88">
        <v>0.41320379099999999</v>
      </c>
      <c r="W237" s="83">
        <v>1.8068470000000001E-3</v>
      </c>
      <c r="X237" s="83">
        <v>6.3E-5</v>
      </c>
      <c r="Y237" s="80" t="b">
        <v>1</v>
      </c>
      <c r="Z237" s="83">
        <v>1.79E-22</v>
      </c>
      <c r="AA237" s="80"/>
    </row>
    <row r="238" spans="1:27" x14ac:dyDescent="0.15">
      <c r="A238" s="80"/>
      <c r="B238" s="80"/>
      <c r="C238" s="80"/>
      <c r="D238" s="80"/>
      <c r="E238" s="80"/>
      <c r="F238" s="80"/>
      <c r="G238" s="80" t="s">
        <v>203</v>
      </c>
      <c r="H238" s="80">
        <v>9</v>
      </c>
      <c r="I238" s="88">
        <v>0.14305642700000001</v>
      </c>
      <c r="J238" s="88">
        <v>4.7981951000000002E-2</v>
      </c>
      <c r="K238" s="88">
        <v>-0.23240864591999999</v>
      </c>
      <c r="L238" s="88">
        <v>0.32837254791999998</v>
      </c>
      <c r="M238" s="88">
        <v>1.0491517190141999</v>
      </c>
      <c r="N238" s="88">
        <v>0.79262215530722302</v>
      </c>
      <c r="O238" s="88">
        <v>1.3887062355502999</v>
      </c>
      <c r="P238" s="82">
        <v>0.73731901600000005</v>
      </c>
      <c r="Q238" s="81" t="s">
        <v>16</v>
      </c>
      <c r="R238" s="80" t="s">
        <v>16</v>
      </c>
      <c r="S238" s="88" t="s">
        <v>16</v>
      </c>
      <c r="T238" s="88">
        <v>-7.8884869999999996E-3</v>
      </c>
      <c r="U238" s="82">
        <v>9.0685950000000005E-3</v>
      </c>
      <c r="V238" s="88">
        <v>0.41320379099999999</v>
      </c>
      <c r="W238" s="83">
        <v>1.8068470000000001E-3</v>
      </c>
      <c r="X238" s="83">
        <v>6.3E-5</v>
      </c>
      <c r="Y238" s="80" t="b">
        <v>1</v>
      </c>
      <c r="Z238" s="83">
        <v>1.79E-22</v>
      </c>
      <c r="AA238" s="80"/>
    </row>
    <row r="239" spans="1:27" x14ac:dyDescent="0.15">
      <c r="A239" s="80"/>
      <c r="B239" s="80"/>
      <c r="C239" s="80"/>
      <c r="D239" s="80"/>
      <c r="E239" s="80"/>
      <c r="F239" s="80"/>
      <c r="G239" s="80" t="s">
        <v>223</v>
      </c>
      <c r="H239" s="80">
        <v>9</v>
      </c>
      <c r="I239" s="88">
        <v>0.14344159100000001</v>
      </c>
      <c r="J239" s="88">
        <v>3.2395857E-2</v>
      </c>
      <c r="K239" s="88">
        <v>-0.24874966136000001</v>
      </c>
      <c r="L239" s="88">
        <v>0.31354137535999999</v>
      </c>
      <c r="M239" s="88">
        <v>1.03292631549707</v>
      </c>
      <c r="N239" s="88">
        <v>0.77977515680496501</v>
      </c>
      <c r="O239" s="88">
        <v>1.3682620739265301</v>
      </c>
      <c r="P239" s="82">
        <v>0.82698344999999995</v>
      </c>
      <c r="Q239" s="81" t="s">
        <v>16</v>
      </c>
      <c r="R239" s="80" t="s">
        <v>16</v>
      </c>
      <c r="S239" s="88" t="s">
        <v>16</v>
      </c>
      <c r="T239" s="88">
        <v>-7.8884869999999996E-3</v>
      </c>
      <c r="U239" s="82">
        <v>9.0685950000000005E-3</v>
      </c>
      <c r="V239" s="88">
        <v>0.41320379099999999</v>
      </c>
      <c r="W239" s="83">
        <v>1.8068470000000001E-3</v>
      </c>
      <c r="X239" s="83">
        <v>6.3E-5</v>
      </c>
      <c r="Y239" s="80" t="b">
        <v>1</v>
      </c>
      <c r="Z239" s="83">
        <v>1.79E-22</v>
      </c>
      <c r="AA239" s="80"/>
    </row>
    <row r="240" spans="1:27" x14ac:dyDescent="0.15">
      <c r="A240" s="80" t="s">
        <v>389</v>
      </c>
      <c r="B240" s="80" t="s">
        <v>146</v>
      </c>
      <c r="C240" s="80" t="s">
        <v>397</v>
      </c>
      <c r="D240" s="80" t="s">
        <v>399</v>
      </c>
      <c r="E240" s="80" t="s">
        <v>340</v>
      </c>
      <c r="F240" s="80" t="s">
        <v>471</v>
      </c>
      <c r="G240" s="80" t="s">
        <v>200</v>
      </c>
      <c r="H240" s="80">
        <v>5</v>
      </c>
      <c r="I240" s="88">
        <v>0.22631816499999999</v>
      </c>
      <c r="J240" s="88">
        <v>-6.4605797000000006E-2</v>
      </c>
      <c r="K240" s="88">
        <v>-0.50818940040000005</v>
      </c>
      <c r="L240" s="88">
        <v>0.37897780640000001</v>
      </c>
      <c r="M240" s="88">
        <v>0.93743693100050696</v>
      </c>
      <c r="N240" s="88">
        <v>0.60158382075498196</v>
      </c>
      <c r="O240" s="88">
        <v>1.4607906151810699</v>
      </c>
      <c r="P240" s="82">
        <v>0.77528831499999995</v>
      </c>
      <c r="Q240" s="81">
        <v>1.566300633</v>
      </c>
      <c r="R240" s="80">
        <v>4</v>
      </c>
      <c r="S240" s="88">
        <v>0.81483578599999995</v>
      </c>
      <c r="T240" s="88">
        <v>-1.7820076000000001E-2</v>
      </c>
      <c r="U240" s="82">
        <v>1.8158447000000001E-2</v>
      </c>
      <c r="V240" s="88">
        <v>0.398779463</v>
      </c>
      <c r="W240" s="83">
        <v>1.1557060000000001E-3</v>
      </c>
      <c r="X240" s="83">
        <v>1.95E-5</v>
      </c>
      <c r="Y240" s="80" t="b">
        <v>1</v>
      </c>
      <c r="Z240" s="83">
        <v>1.13E-15</v>
      </c>
      <c r="AA240" s="80" t="s">
        <v>517</v>
      </c>
    </row>
    <row r="241" spans="1:27" x14ac:dyDescent="0.15">
      <c r="A241" s="80"/>
      <c r="B241" s="80"/>
      <c r="C241" s="80"/>
      <c r="D241" s="80"/>
      <c r="E241" s="80"/>
      <c r="F241" s="80"/>
      <c r="G241" s="80" t="s">
        <v>201</v>
      </c>
      <c r="H241" s="80">
        <v>5</v>
      </c>
      <c r="I241" s="88">
        <v>0.75286593999999996</v>
      </c>
      <c r="J241" s="88">
        <v>-0.76926954599999997</v>
      </c>
      <c r="K241" s="88">
        <v>-2.2448867884000001</v>
      </c>
      <c r="L241" s="88">
        <v>0.70634769639999995</v>
      </c>
      <c r="M241" s="88">
        <v>0.46335140161244098</v>
      </c>
      <c r="N241" s="88">
        <v>0.10593953327873</v>
      </c>
      <c r="O241" s="88">
        <v>2.0265760545814899</v>
      </c>
      <c r="P241" s="82">
        <v>0.382090651</v>
      </c>
      <c r="Q241" s="81">
        <v>0.60322205299999998</v>
      </c>
      <c r="R241" s="80">
        <v>3</v>
      </c>
      <c r="S241" s="88">
        <v>0.89569436300000005</v>
      </c>
      <c r="T241" s="88">
        <v>-1.7820076000000001E-2</v>
      </c>
      <c r="U241" s="82">
        <v>1.8158447000000001E-2</v>
      </c>
      <c r="V241" s="88">
        <v>0.398779463</v>
      </c>
      <c r="W241" s="83">
        <v>1.1557060000000001E-3</v>
      </c>
      <c r="X241" s="83">
        <v>1.95E-5</v>
      </c>
      <c r="Y241" s="80" t="b">
        <v>1</v>
      </c>
      <c r="Z241" s="83">
        <v>1.13E-15</v>
      </c>
      <c r="AA241" s="80"/>
    </row>
    <row r="242" spans="1:27" x14ac:dyDescent="0.15">
      <c r="A242" s="80"/>
      <c r="B242" s="80"/>
      <c r="C242" s="80"/>
      <c r="D242" s="80"/>
      <c r="E242" s="80"/>
      <c r="F242" s="80"/>
      <c r="G242" s="80" t="s">
        <v>216</v>
      </c>
      <c r="H242" s="80">
        <v>5</v>
      </c>
      <c r="I242" s="88">
        <v>0.34995148999999998</v>
      </c>
      <c r="J242" s="88">
        <v>3.1008257000000001E-2</v>
      </c>
      <c r="K242" s="88">
        <v>-0.65489666339999997</v>
      </c>
      <c r="L242" s="88">
        <v>0.71691317740000005</v>
      </c>
      <c r="M242" s="88">
        <v>1.0314940208974901</v>
      </c>
      <c r="N242" s="88">
        <v>0.519495742737207</v>
      </c>
      <c r="O242" s="88">
        <v>2.0481013175222502</v>
      </c>
      <c r="P242" s="82">
        <v>0.93365300100000004</v>
      </c>
      <c r="Q242" s="81" t="s">
        <v>16</v>
      </c>
      <c r="R242" s="80" t="s">
        <v>16</v>
      </c>
      <c r="S242" s="88" t="s">
        <v>16</v>
      </c>
      <c r="T242" s="88">
        <v>-1.7820076000000001E-2</v>
      </c>
      <c r="U242" s="82">
        <v>1.8158447000000001E-2</v>
      </c>
      <c r="V242" s="88">
        <v>0.398779463</v>
      </c>
      <c r="W242" s="83">
        <v>1.1557060000000001E-3</v>
      </c>
      <c r="X242" s="83">
        <v>1.95E-5</v>
      </c>
      <c r="Y242" s="80" t="b">
        <v>1</v>
      </c>
      <c r="Z242" s="83">
        <v>1.13E-15</v>
      </c>
      <c r="AA242" s="80"/>
    </row>
    <row r="243" spans="1:27" x14ac:dyDescent="0.15">
      <c r="A243" s="80"/>
      <c r="B243" s="80"/>
      <c r="C243" s="80"/>
      <c r="D243" s="80"/>
      <c r="E243" s="80"/>
      <c r="F243" s="80"/>
      <c r="G243" s="80" t="s">
        <v>203</v>
      </c>
      <c r="H243" s="80">
        <v>5</v>
      </c>
      <c r="I243" s="88">
        <v>0.26307724300000002</v>
      </c>
      <c r="J243" s="88">
        <v>5.7305890000000003E-3</v>
      </c>
      <c r="K243" s="88">
        <v>-0.50990080727999998</v>
      </c>
      <c r="L243" s="88">
        <v>0.52136198528</v>
      </c>
      <c r="M243" s="88">
        <v>1.00574704023522</v>
      </c>
      <c r="N243" s="88">
        <v>0.60055514655637099</v>
      </c>
      <c r="O243" s="88">
        <v>1.6843201073907701</v>
      </c>
      <c r="P243" s="82">
        <v>0.98262112499999998</v>
      </c>
      <c r="Q243" s="81" t="s">
        <v>16</v>
      </c>
      <c r="R243" s="80" t="s">
        <v>16</v>
      </c>
      <c r="S243" s="88" t="s">
        <v>16</v>
      </c>
      <c r="T243" s="88">
        <v>-1.7820076000000001E-2</v>
      </c>
      <c r="U243" s="82">
        <v>1.8158447000000001E-2</v>
      </c>
      <c r="V243" s="88">
        <v>0.398779463</v>
      </c>
      <c r="W243" s="83">
        <v>1.1557060000000001E-3</v>
      </c>
      <c r="X243" s="83">
        <v>1.95E-5</v>
      </c>
      <c r="Y243" s="80" t="b">
        <v>1</v>
      </c>
      <c r="Z243" s="83">
        <v>1.13E-15</v>
      </c>
      <c r="AA243" s="80"/>
    </row>
    <row r="244" spans="1:27" x14ac:dyDescent="0.15">
      <c r="A244" s="80"/>
      <c r="B244" s="80"/>
      <c r="C244" s="80"/>
      <c r="D244" s="80"/>
      <c r="E244" s="80"/>
      <c r="F244" s="80"/>
      <c r="G244" s="80" t="s">
        <v>223</v>
      </c>
      <c r="H244" s="80">
        <v>5</v>
      </c>
      <c r="I244" s="88">
        <v>0.34567653199999998</v>
      </c>
      <c r="J244" s="88">
        <v>3.5676676999999997E-2</v>
      </c>
      <c r="K244" s="88">
        <v>-0.64184932571999997</v>
      </c>
      <c r="L244" s="88">
        <v>0.71320267971999995</v>
      </c>
      <c r="M244" s="88">
        <v>1.03632072599167</v>
      </c>
      <c r="N244" s="88">
        <v>0.52631818971725997</v>
      </c>
      <c r="O244" s="88">
        <v>2.0405159238308701</v>
      </c>
      <c r="P244" s="82">
        <v>0.92276509500000004</v>
      </c>
      <c r="Q244" s="81" t="s">
        <v>16</v>
      </c>
      <c r="R244" s="80" t="s">
        <v>16</v>
      </c>
      <c r="S244" s="88" t="s">
        <v>16</v>
      </c>
      <c r="T244" s="88">
        <v>-1.7820076000000001E-2</v>
      </c>
      <c r="U244" s="82">
        <v>1.8158447000000001E-2</v>
      </c>
      <c r="V244" s="88">
        <v>0.398779463</v>
      </c>
      <c r="W244" s="83">
        <v>1.1557060000000001E-3</v>
      </c>
      <c r="X244" s="83">
        <v>1.95E-5</v>
      </c>
      <c r="Y244" s="80" t="b">
        <v>1</v>
      </c>
      <c r="Z244" s="83">
        <v>1.13E-15</v>
      </c>
      <c r="AA244" s="80"/>
    </row>
    <row r="245" spans="1:27" x14ac:dyDescent="0.15">
      <c r="A245" s="80" t="s">
        <v>389</v>
      </c>
      <c r="B245" s="80" t="s">
        <v>146</v>
      </c>
      <c r="C245" s="80" t="s">
        <v>397</v>
      </c>
      <c r="D245" s="80" t="s">
        <v>396</v>
      </c>
      <c r="E245" s="80" t="s">
        <v>33</v>
      </c>
      <c r="F245" s="80" t="s">
        <v>471</v>
      </c>
      <c r="G245" s="80" t="s">
        <v>200</v>
      </c>
      <c r="H245" s="80">
        <v>4</v>
      </c>
      <c r="I245" s="88">
        <v>0.58964589899999997</v>
      </c>
      <c r="J245" s="88">
        <v>-3.2173385999999998E-2</v>
      </c>
      <c r="K245" s="88">
        <v>-1.1878793480400001</v>
      </c>
      <c r="L245" s="88">
        <v>1.1235325760399999</v>
      </c>
      <c r="M245" s="88">
        <v>0.96833867115408001</v>
      </c>
      <c r="N245" s="88">
        <v>0.30486709603700302</v>
      </c>
      <c r="O245" s="88">
        <v>3.0757001796567698</v>
      </c>
      <c r="P245" s="82">
        <v>0.95648589100000003</v>
      </c>
      <c r="Q245" s="81">
        <v>14.78820661</v>
      </c>
      <c r="R245" s="80">
        <v>3</v>
      </c>
      <c r="S245" s="88">
        <v>2.006884E-3</v>
      </c>
      <c r="T245" s="88">
        <v>0.20846235099999999</v>
      </c>
      <c r="U245" s="82">
        <v>5.7861008999999998E-2</v>
      </c>
      <c r="V245" s="88">
        <v>6.9145051999999999E-2</v>
      </c>
      <c r="W245" s="83">
        <v>6.3829299999999996E-4</v>
      </c>
      <c r="X245" s="83">
        <v>1.8317E-4</v>
      </c>
      <c r="Y245" s="80" t="b">
        <v>1</v>
      </c>
      <c r="Z245" s="80">
        <v>1.2304919999999999E-3</v>
      </c>
      <c r="AA245" s="80" t="s">
        <v>453</v>
      </c>
    </row>
    <row r="246" spans="1:27" x14ac:dyDescent="0.15">
      <c r="A246" s="80"/>
      <c r="B246" s="80"/>
      <c r="C246" s="80"/>
      <c r="D246" s="80"/>
      <c r="E246" s="80"/>
      <c r="F246" s="80"/>
      <c r="G246" s="80" t="s">
        <v>201</v>
      </c>
      <c r="H246" s="80">
        <v>4</v>
      </c>
      <c r="I246" s="88">
        <v>2.2853113220000001</v>
      </c>
      <c r="J246" s="88">
        <v>8.1455878619999993</v>
      </c>
      <c r="K246" s="88">
        <v>3.6663776708800002</v>
      </c>
      <c r="L246" s="88">
        <v>12.624798053119999</v>
      </c>
      <c r="M246" s="88">
        <v>3448.13182030594</v>
      </c>
      <c r="N246" s="88">
        <v>39.109979745428099</v>
      </c>
      <c r="O246" s="88">
        <v>304004.58214495098</v>
      </c>
      <c r="P246" s="82">
        <v>7.0491376999999994E-2</v>
      </c>
      <c r="Q246" s="81">
        <v>1.8079504209999999</v>
      </c>
      <c r="R246" s="80">
        <v>2</v>
      </c>
      <c r="S246" s="88">
        <v>0.40495666800000002</v>
      </c>
      <c r="T246" s="88">
        <v>0.20846235099999999</v>
      </c>
      <c r="U246" s="82">
        <v>5.7861008999999998E-2</v>
      </c>
      <c r="V246" s="88">
        <v>6.9145051999999999E-2</v>
      </c>
      <c r="W246" s="83">
        <v>6.3829299999999996E-4</v>
      </c>
      <c r="X246" s="83">
        <v>1.8317E-4</v>
      </c>
      <c r="Y246" s="80" t="b">
        <v>1</v>
      </c>
      <c r="Z246" s="80">
        <v>1.2304919999999999E-3</v>
      </c>
      <c r="AA246" s="80"/>
    </row>
    <row r="247" spans="1:27" x14ac:dyDescent="0.15">
      <c r="A247" s="80"/>
      <c r="B247" s="80"/>
      <c r="C247" s="80"/>
      <c r="D247" s="80"/>
      <c r="E247" s="80"/>
      <c r="F247" s="80"/>
      <c r="G247" s="80" t="s">
        <v>216</v>
      </c>
      <c r="H247" s="80">
        <v>4</v>
      </c>
      <c r="I247" s="88">
        <v>0.333960443</v>
      </c>
      <c r="J247" s="88">
        <v>0.20875164900000001</v>
      </c>
      <c r="K247" s="88">
        <v>-0.44581081927999999</v>
      </c>
      <c r="L247" s="88">
        <v>0.86331411727999996</v>
      </c>
      <c r="M247" s="88">
        <v>1.23213895758679</v>
      </c>
      <c r="N247" s="88">
        <v>0.64030489394517898</v>
      </c>
      <c r="O247" s="88">
        <v>2.3710054774827798</v>
      </c>
      <c r="P247" s="82">
        <v>0.57623666200000001</v>
      </c>
      <c r="Q247" s="81" t="s">
        <v>16</v>
      </c>
      <c r="R247" s="80" t="s">
        <v>16</v>
      </c>
      <c r="S247" s="88" t="s">
        <v>16</v>
      </c>
      <c r="T247" s="88">
        <v>0.20846235099999999</v>
      </c>
      <c r="U247" s="82">
        <v>5.7861008999999998E-2</v>
      </c>
      <c r="V247" s="88">
        <v>6.9145051999999999E-2</v>
      </c>
      <c r="W247" s="83">
        <v>6.3829299999999996E-4</v>
      </c>
      <c r="X247" s="83">
        <v>1.8317E-4</v>
      </c>
      <c r="Y247" s="80" t="b">
        <v>1</v>
      </c>
      <c r="Z247" s="80">
        <v>1.2304919999999999E-3</v>
      </c>
      <c r="AA247" s="80"/>
    </row>
    <row r="248" spans="1:27" x14ac:dyDescent="0.15">
      <c r="A248" s="80"/>
      <c r="B248" s="80"/>
      <c r="C248" s="80"/>
      <c r="D248" s="80"/>
      <c r="E248" s="80"/>
      <c r="F248" s="80"/>
      <c r="G248" s="80" t="s">
        <v>203</v>
      </c>
      <c r="H248" s="80">
        <v>4</v>
      </c>
      <c r="I248" s="88">
        <v>0.27927171499999998</v>
      </c>
      <c r="J248" s="88">
        <v>4.4601353000000003E-2</v>
      </c>
      <c r="K248" s="88">
        <v>-0.5027712084</v>
      </c>
      <c r="L248" s="88">
        <v>0.59197391440000002</v>
      </c>
      <c r="M248" s="88">
        <v>1.0456109471464801</v>
      </c>
      <c r="N248" s="88">
        <v>0.60485216365894301</v>
      </c>
      <c r="O248" s="88">
        <v>1.8075528508963701</v>
      </c>
      <c r="P248" s="82">
        <v>0.87311271700000004</v>
      </c>
      <c r="Q248" s="81" t="s">
        <v>16</v>
      </c>
      <c r="R248" s="80" t="s">
        <v>16</v>
      </c>
      <c r="S248" s="88" t="s">
        <v>16</v>
      </c>
      <c r="T248" s="88">
        <v>0.20846235099999999</v>
      </c>
      <c r="U248" s="82">
        <v>5.7861008999999998E-2</v>
      </c>
      <c r="V248" s="88">
        <v>6.9145051999999999E-2</v>
      </c>
      <c r="W248" s="83">
        <v>6.3829299999999996E-4</v>
      </c>
      <c r="X248" s="83">
        <v>1.8317E-4</v>
      </c>
      <c r="Y248" s="80" t="b">
        <v>1</v>
      </c>
      <c r="Z248" s="80">
        <v>1.2304919999999999E-3</v>
      </c>
      <c r="AA248" s="80"/>
    </row>
    <row r="249" spans="1:27" x14ac:dyDescent="0.15">
      <c r="A249" s="80"/>
      <c r="B249" s="80"/>
      <c r="C249" s="80"/>
      <c r="D249" s="80"/>
      <c r="E249" s="80"/>
      <c r="F249" s="80"/>
      <c r="G249" s="80" t="s">
        <v>223</v>
      </c>
      <c r="H249" s="80">
        <v>4</v>
      </c>
      <c r="I249" s="88">
        <v>0.28624029200000001</v>
      </c>
      <c r="J249" s="88">
        <v>6.6490062000000003E-2</v>
      </c>
      <c r="K249" s="88">
        <v>-0.49454091032000003</v>
      </c>
      <c r="L249" s="88">
        <v>0.62752103431999995</v>
      </c>
      <c r="M249" s="88">
        <v>1.0687503427814899</v>
      </c>
      <c r="N249" s="88">
        <v>0.60985081925650697</v>
      </c>
      <c r="O249" s="88">
        <v>1.8729618115264399</v>
      </c>
      <c r="P249" s="82">
        <v>0.83125907200000004</v>
      </c>
      <c r="Q249" s="81" t="s">
        <v>16</v>
      </c>
      <c r="R249" s="80" t="s">
        <v>16</v>
      </c>
      <c r="S249" s="88" t="s">
        <v>16</v>
      </c>
      <c r="T249" s="88">
        <v>0.20846235099999999</v>
      </c>
      <c r="U249" s="82">
        <v>5.7861008999999998E-2</v>
      </c>
      <c r="V249" s="88">
        <v>6.9145051999999999E-2</v>
      </c>
      <c r="W249" s="83">
        <v>6.3829299999999996E-4</v>
      </c>
      <c r="X249" s="83">
        <v>1.8317E-4</v>
      </c>
      <c r="Y249" s="80" t="b">
        <v>1</v>
      </c>
      <c r="Z249" s="80">
        <v>1.2304919999999999E-3</v>
      </c>
      <c r="AA249" s="80"/>
    </row>
    <row r="250" spans="1:27" x14ac:dyDescent="0.15">
      <c r="A250" s="80" t="s">
        <v>389</v>
      </c>
      <c r="B250" s="80" t="s">
        <v>535</v>
      </c>
      <c r="C250" s="80" t="s">
        <v>392</v>
      </c>
      <c r="D250" s="80" t="s">
        <v>536</v>
      </c>
      <c r="E250" s="80" t="s">
        <v>391</v>
      </c>
      <c r="F250" s="80" t="s">
        <v>471</v>
      </c>
      <c r="G250" s="80" t="s">
        <v>200</v>
      </c>
      <c r="H250" s="80">
        <v>6</v>
      </c>
      <c r="I250" s="88">
        <v>0.25653112700000003</v>
      </c>
      <c r="J250" s="88">
        <v>-3.8284233000000001E-2</v>
      </c>
      <c r="K250" s="88">
        <v>-0.54108524191999996</v>
      </c>
      <c r="L250" s="88">
        <v>0.46451677592000001</v>
      </c>
      <c r="M250" s="88">
        <v>0.96243934498820505</v>
      </c>
      <c r="N250" s="88">
        <v>0.58211617258348503</v>
      </c>
      <c r="O250" s="88">
        <v>1.5912450751374401</v>
      </c>
      <c r="P250" s="82">
        <v>0.88136571200000002</v>
      </c>
      <c r="Q250" s="81">
        <v>3.3500890619999999</v>
      </c>
      <c r="R250" s="80">
        <v>5</v>
      </c>
      <c r="S250" s="88">
        <v>0.64618223200000002</v>
      </c>
      <c r="T250" s="88">
        <v>-1.4553789999999999E-3</v>
      </c>
      <c r="U250" s="82">
        <v>9.1909699999999997E-3</v>
      </c>
      <c r="V250" s="88">
        <v>0.88185471699999995</v>
      </c>
      <c r="W250" s="83">
        <v>6.0304100000000002E-4</v>
      </c>
      <c r="X250" s="83">
        <v>3.93E-5</v>
      </c>
      <c r="Y250" s="80" t="b">
        <v>1</v>
      </c>
      <c r="Z250" s="83">
        <v>9.8599999999999996E-8</v>
      </c>
      <c r="AA250" s="80" t="s">
        <v>421</v>
      </c>
    </row>
    <row r="251" spans="1:27" x14ac:dyDescent="0.15">
      <c r="A251" s="80"/>
      <c r="B251" s="80"/>
      <c r="C251" s="80"/>
      <c r="D251" s="80"/>
      <c r="E251" s="80"/>
      <c r="F251" s="80"/>
      <c r="G251" s="80" t="s">
        <v>201</v>
      </c>
      <c r="H251" s="80">
        <v>6</v>
      </c>
      <c r="I251" s="88">
        <v>0.48213038899999999</v>
      </c>
      <c r="J251" s="88">
        <v>-0.102924986</v>
      </c>
      <c r="K251" s="88">
        <v>-1.0479005484399999</v>
      </c>
      <c r="L251" s="88">
        <v>0.84205057644000003</v>
      </c>
      <c r="M251" s="88">
        <v>0.90219464817254802</v>
      </c>
      <c r="N251" s="88">
        <v>0.35067319821417697</v>
      </c>
      <c r="O251" s="88">
        <v>2.3211217376643001</v>
      </c>
      <c r="P251" s="82">
        <v>0.84139251800000003</v>
      </c>
      <c r="Q251" s="81">
        <v>3.3250147129999998</v>
      </c>
      <c r="R251" s="80">
        <v>4</v>
      </c>
      <c r="S251" s="88">
        <v>0.50497868300000004</v>
      </c>
      <c r="T251" s="88">
        <v>-1.4553789999999999E-3</v>
      </c>
      <c r="U251" s="82">
        <v>9.1909699999999997E-3</v>
      </c>
      <c r="V251" s="88">
        <v>0.88185471699999995</v>
      </c>
      <c r="W251" s="83">
        <v>6.0304100000000002E-4</v>
      </c>
      <c r="X251" s="83">
        <v>3.93E-5</v>
      </c>
      <c r="Y251" s="80" t="b">
        <v>1</v>
      </c>
      <c r="Z251" s="83">
        <v>9.8599999999999996E-8</v>
      </c>
      <c r="AA251" s="80"/>
    </row>
    <row r="252" spans="1:27" x14ac:dyDescent="0.15">
      <c r="A252" s="80"/>
      <c r="B252" s="80"/>
      <c r="C252" s="80"/>
      <c r="D252" s="80"/>
      <c r="E252" s="80"/>
      <c r="F252" s="80"/>
      <c r="G252" s="80" t="s">
        <v>216</v>
      </c>
      <c r="H252" s="80">
        <v>6</v>
      </c>
      <c r="I252" s="88">
        <v>0.47122185500000002</v>
      </c>
      <c r="J252" s="88">
        <v>-8.1118708999999997E-2</v>
      </c>
      <c r="K252" s="88">
        <v>-1.0047135448</v>
      </c>
      <c r="L252" s="88">
        <v>0.84247612679999995</v>
      </c>
      <c r="M252" s="88">
        <v>0.92208422525112999</v>
      </c>
      <c r="N252" s="88">
        <v>0.366149505212707</v>
      </c>
      <c r="O252" s="88">
        <v>2.3221097020547599</v>
      </c>
      <c r="P252" s="82">
        <v>0.87007398899999999</v>
      </c>
      <c r="Q252" s="81" t="s">
        <v>16</v>
      </c>
      <c r="R252" s="80" t="s">
        <v>16</v>
      </c>
      <c r="S252" s="88" t="s">
        <v>16</v>
      </c>
      <c r="T252" s="88">
        <v>-1.4553789999999999E-3</v>
      </c>
      <c r="U252" s="82">
        <v>9.1909699999999997E-3</v>
      </c>
      <c r="V252" s="88">
        <v>0.88185471699999995</v>
      </c>
      <c r="W252" s="83">
        <v>6.0304100000000002E-4</v>
      </c>
      <c r="X252" s="83">
        <v>3.93E-5</v>
      </c>
      <c r="Y252" s="80" t="b">
        <v>1</v>
      </c>
      <c r="Z252" s="83">
        <v>9.8599999999999996E-8</v>
      </c>
      <c r="AA252" s="80"/>
    </row>
    <row r="253" spans="1:27" x14ac:dyDescent="0.15">
      <c r="A253" s="80"/>
      <c r="B253" s="80"/>
      <c r="C253" s="80"/>
      <c r="D253" s="80"/>
      <c r="E253" s="80"/>
      <c r="F253" s="80"/>
      <c r="G253" s="80" t="s">
        <v>203</v>
      </c>
      <c r="H253" s="80">
        <v>6</v>
      </c>
      <c r="I253" s="88">
        <v>0.28402527599999999</v>
      </c>
      <c r="J253" s="88">
        <v>-6.6570646999999997E-2</v>
      </c>
      <c r="K253" s="88">
        <v>-0.62326018796000004</v>
      </c>
      <c r="L253" s="88">
        <v>0.49011889396000002</v>
      </c>
      <c r="M253" s="88">
        <v>0.93559681641320502</v>
      </c>
      <c r="N253" s="88">
        <v>0.53619349337059097</v>
      </c>
      <c r="O253" s="88">
        <v>1.63251030403223</v>
      </c>
      <c r="P253" s="82">
        <v>0.81468778900000005</v>
      </c>
      <c r="Q253" s="81" t="s">
        <v>16</v>
      </c>
      <c r="R253" s="80" t="s">
        <v>16</v>
      </c>
      <c r="S253" s="88" t="s">
        <v>16</v>
      </c>
      <c r="T253" s="88">
        <v>-1.4553789999999999E-3</v>
      </c>
      <c r="U253" s="82">
        <v>9.1909699999999997E-3</v>
      </c>
      <c r="V253" s="88">
        <v>0.88185471699999995</v>
      </c>
      <c r="W253" s="83">
        <v>6.0304100000000002E-4</v>
      </c>
      <c r="X253" s="83">
        <v>3.93E-5</v>
      </c>
      <c r="Y253" s="80" t="b">
        <v>1</v>
      </c>
      <c r="Z253" s="83">
        <v>9.8599999999999996E-8</v>
      </c>
      <c r="AA253" s="80"/>
    </row>
    <row r="254" spans="1:27" x14ac:dyDescent="0.15">
      <c r="A254" s="80"/>
      <c r="B254" s="80"/>
      <c r="C254" s="80"/>
      <c r="D254" s="80"/>
      <c r="E254" s="80"/>
      <c r="F254" s="80"/>
      <c r="G254" s="80" t="s">
        <v>223</v>
      </c>
      <c r="H254" s="80">
        <v>6</v>
      </c>
      <c r="I254" s="88">
        <v>0.28026295499999998</v>
      </c>
      <c r="J254" s="88">
        <v>-8.1118708999999997E-2</v>
      </c>
      <c r="K254" s="88">
        <v>-0.63043410079999995</v>
      </c>
      <c r="L254" s="88">
        <v>0.46819668279999999</v>
      </c>
      <c r="M254" s="88">
        <v>0.92208422525112999</v>
      </c>
      <c r="N254" s="88">
        <v>0.53236065265447896</v>
      </c>
      <c r="O254" s="88">
        <v>1.5971114961586299</v>
      </c>
      <c r="P254" s="82">
        <v>0.78386412599999999</v>
      </c>
      <c r="Q254" s="81" t="s">
        <v>16</v>
      </c>
      <c r="R254" s="80" t="s">
        <v>16</v>
      </c>
      <c r="S254" s="88" t="s">
        <v>16</v>
      </c>
      <c r="T254" s="88">
        <v>-1.4553789999999999E-3</v>
      </c>
      <c r="U254" s="82">
        <v>9.1909699999999997E-3</v>
      </c>
      <c r="V254" s="88">
        <v>0.88185471699999995</v>
      </c>
      <c r="W254" s="83">
        <v>6.0304100000000002E-4</v>
      </c>
      <c r="X254" s="83">
        <v>3.93E-5</v>
      </c>
      <c r="Y254" s="80" t="b">
        <v>1</v>
      </c>
      <c r="Z254" s="83">
        <v>9.8599999999999996E-8</v>
      </c>
      <c r="AA254" s="80"/>
    </row>
    <row r="255" spans="1:27" x14ac:dyDescent="0.15">
      <c r="A255" s="80" t="s">
        <v>389</v>
      </c>
      <c r="B255" s="80" t="s">
        <v>535</v>
      </c>
      <c r="C255" s="80" t="s">
        <v>392</v>
      </c>
      <c r="D255" s="80" t="s">
        <v>537</v>
      </c>
      <c r="E255" s="80" t="s">
        <v>340</v>
      </c>
      <c r="F255" s="80" t="s">
        <v>471</v>
      </c>
      <c r="G255" s="80" t="s">
        <v>200</v>
      </c>
      <c r="H255" s="80">
        <v>18</v>
      </c>
      <c r="I255" s="88">
        <v>9.4711244999999999E-2</v>
      </c>
      <c r="J255" s="88">
        <v>0.16417358200000001</v>
      </c>
      <c r="K255" s="88">
        <v>-2.1460458200000001E-2</v>
      </c>
      <c r="L255" s="88">
        <v>0.3498076222</v>
      </c>
      <c r="M255" s="88">
        <v>1.17841884964121</v>
      </c>
      <c r="N255" s="88">
        <v>0.97876817895955803</v>
      </c>
      <c r="O255" s="88">
        <v>1.4187945777578099</v>
      </c>
      <c r="P255" s="82">
        <v>8.3022515000000005E-2</v>
      </c>
      <c r="Q255" s="81">
        <v>13.739312590000001</v>
      </c>
      <c r="R255" s="80">
        <v>17</v>
      </c>
      <c r="S255" s="88">
        <v>0.68546141400000005</v>
      </c>
      <c r="T255" s="88">
        <v>-9.774919E-3</v>
      </c>
      <c r="U255" s="82">
        <v>6.3321369999999998E-3</v>
      </c>
      <c r="V255" s="88">
        <v>0.14220741100000001</v>
      </c>
      <c r="W255" s="83">
        <v>3.1009700000000002E-3</v>
      </c>
      <c r="X255" s="83">
        <v>1.7509700000000001E-4</v>
      </c>
      <c r="Y255" s="80" t="b">
        <v>1</v>
      </c>
      <c r="Z255" s="83">
        <v>1.6999999999999999E-32</v>
      </c>
      <c r="AA255" s="80" t="s">
        <v>454</v>
      </c>
    </row>
    <row r="256" spans="1:27" x14ac:dyDescent="0.15">
      <c r="A256" s="80"/>
      <c r="B256" s="80"/>
      <c r="C256" s="80"/>
      <c r="D256" s="80"/>
      <c r="E256" s="80"/>
      <c r="F256" s="80"/>
      <c r="G256" s="80" t="s">
        <v>201</v>
      </c>
      <c r="H256" s="80">
        <v>18</v>
      </c>
      <c r="I256" s="88">
        <v>0.17299598099999999</v>
      </c>
      <c r="J256" s="88">
        <v>-5.9302724000000001E-2</v>
      </c>
      <c r="K256" s="88">
        <v>-0.39837484676000001</v>
      </c>
      <c r="L256" s="88">
        <v>0.27976939876000001</v>
      </c>
      <c r="M256" s="88">
        <v>0.94242143238443699</v>
      </c>
      <c r="N256" s="88">
        <v>0.67141030450887695</v>
      </c>
      <c r="O256" s="88">
        <v>1.3228247321393201</v>
      </c>
      <c r="P256" s="82">
        <v>0.73621249099999997</v>
      </c>
      <c r="Q256" s="81">
        <v>11.35630304</v>
      </c>
      <c r="R256" s="80">
        <v>16</v>
      </c>
      <c r="S256" s="88">
        <v>0.78697701200000003</v>
      </c>
      <c r="T256" s="88">
        <v>-9.774919E-3</v>
      </c>
      <c r="U256" s="82">
        <v>6.3321369999999998E-3</v>
      </c>
      <c r="V256" s="88">
        <v>0.14220741100000001</v>
      </c>
      <c r="W256" s="83">
        <v>3.1009700000000002E-3</v>
      </c>
      <c r="X256" s="83">
        <v>1.7509700000000001E-4</v>
      </c>
      <c r="Y256" s="80" t="b">
        <v>1</v>
      </c>
      <c r="Z256" s="83">
        <v>1.6999999999999999E-32</v>
      </c>
      <c r="AA256" s="80"/>
    </row>
    <row r="257" spans="1:27" x14ac:dyDescent="0.15">
      <c r="A257" s="80"/>
      <c r="B257" s="80"/>
      <c r="C257" s="80"/>
      <c r="D257" s="80"/>
      <c r="E257" s="80"/>
      <c r="F257" s="80"/>
      <c r="G257" s="80" t="s">
        <v>216</v>
      </c>
      <c r="H257" s="80">
        <v>18</v>
      </c>
      <c r="I257" s="88">
        <v>0.23790183100000001</v>
      </c>
      <c r="J257" s="88">
        <v>6.8971116999999998E-2</v>
      </c>
      <c r="K257" s="88">
        <v>-0.39731647176000001</v>
      </c>
      <c r="L257" s="88">
        <v>0.53525870576000001</v>
      </c>
      <c r="M257" s="88">
        <v>1.0714052633032201</v>
      </c>
      <c r="N257" s="88">
        <v>0.67212128456530296</v>
      </c>
      <c r="O257" s="88">
        <v>1.7078900260929299</v>
      </c>
      <c r="P257" s="82">
        <v>0.77538829899999995</v>
      </c>
      <c r="Q257" s="81" t="s">
        <v>16</v>
      </c>
      <c r="R257" s="80" t="s">
        <v>16</v>
      </c>
      <c r="S257" s="88" t="s">
        <v>16</v>
      </c>
      <c r="T257" s="88">
        <v>-9.774919E-3</v>
      </c>
      <c r="U257" s="82">
        <v>6.3321369999999998E-3</v>
      </c>
      <c r="V257" s="88">
        <v>0.14220741100000001</v>
      </c>
      <c r="W257" s="83">
        <v>3.1009700000000002E-3</v>
      </c>
      <c r="X257" s="83">
        <v>1.7509700000000001E-4</v>
      </c>
      <c r="Y257" s="80" t="b">
        <v>1</v>
      </c>
      <c r="Z257" s="83">
        <v>1.6999999999999999E-32</v>
      </c>
      <c r="AA257" s="80"/>
    </row>
    <row r="258" spans="1:27" x14ac:dyDescent="0.15">
      <c r="A258" s="80"/>
      <c r="B258" s="80"/>
      <c r="C258" s="80"/>
      <c r="D258" s="80"/>
      <c r="E258" s="80"/>
      <c r="F258" s="80"/>
      <c r="G258" s="80" t="s">
        <v>203</v>
      </c>
      <c r="H258" s="80">
        <v>18</v>
      </c>
      <c r="I258" s="88">
        <v>0.13206879799999999</v>
      </c>
      <c r="J258" s="88">
        <v>4.0301502000000003E-2</v>
      </c>
      <c r="K258" s="88">
        <v>-0.21855334207999999</v>
      </c>
      <c r="L258" s="88">
        <v>0.29915634608000002</v>
      </c>
      <c r="M258" s="88">
        <v>1.04112462803383</v>
      </c>
      <c r="N258" s="88">
        <v>0.80368060830594601</v>
      </c>
      <c r="O258" s="88">
        <v>1.3487204741487899</v>
      </c>
      <c r="P258" s="82">
        <v>0.76024782899999999</v>
      </c>
      <c r="Q258" s="81" t="s">
        <v>16</v>
      </c>
      <c r="R258" s="80" t="s">
        <v>16</v>
      </c>
      <c r="S258" s="88" t="s">
        <v>16</v>
      </c>
      <c r="T258" s="88">
        <v>-9.774919E-3</v>
      </c>
      <c r="U258" s="82">
        <v>6.3321369999999998E-3</v>
      </c>
      <c r="V258" s="88">
        <v>0.14220741100000001</v>
      </c>
      <c r="W258" s="83">
        <v>3.1009700000000002E-3</v>
      </c>
      <c r="X258" s="83">
        <v>1.7509700000000001E-4</v>
      </c>
      <c r="Y258" s="80" t="b">
        <v>1</v>
      </c>
      <c r="Z258" s="83">
        <v>1.6999999999999999E-32</v>
      </c>
      <c r="AA258" s="80"/>
    </row>
    <row r="259" spans="1:27" x14ac:dyDescent="0.15">
      <c r="A259" s="80"/>
      <c r="B259" s="80"/>
      <c r="C259" s="80"/>
      <c r="D259" s="80"/>
      <c r="E259" s="80"/>
      <c r="F259" s="80"/>
      <c r="G259" s="80" t="s">
        <v>223</v>
      </c>
      <c r="H259" s="80">
        <v>18</v>
      </c>
      <c r="I259" s="88">
        <v>0.13174661900000001</v>
      </c>
      <c r="J259" s="88">
        <v>2.8799051999999999E-2</v>
      </c>
      <c r="K259" s="88">
        <v>-0.22942432124000001</v>
      </c>
      <c r="L259" s="88">
        <v>0.28702242523999999</v>
      </c>
      <c r="M259" s="88">
        <v>1.0292177544444601</v>
      </c>
      <c r="N259" s="88">
        <v>0.79499113030428403</v>
      </c>
      <c r="O259" s="88">
        <v>1.3324540937434799</v>
      </c>
      <c r="P259" s="82">
        <v>0.82956883199999998</v>
      </c>
      <c r="Q259" s="81" t="s">
        <v>16</v>
      </c>
      <c r="R259" s="80" t="s">
        <v>16</v>
      </c>
      <c r="S259" s="88" t="s">
        <v>16</v>
      </c>
      <c r="T259" s="88">
        <v>-9.774919E-3</v>
      </c>
      <c r="U259" s="82">
        <v>6.3321369999999998E-3</v>
      </c>
      <c r="V259" s="88">
        <v>0.14220741100000001</v>
      </c>
      <c r="W259" s="83">
        <v>3.1009700000000002E-3</v>
      </c>
      <c r="X259" s="83">
        <v>1.7509700000000001E-4</v>
      </c>
      <c r="Y259" s="80" t="b">
        <v>1</v>
      </c>
      <c r="Z259" s="83">
        <v>1.6999999999999999E-32</v>
      </c>
      <c r="AA259" s="80"/>
    </row>
    <row r="260" spans="1:27" x14ac:dyDescent="0.15">
      <c r="A260" s="80" t="s">
        <v>389</v>
      </c>
      <c r="B260" s="80" t="s">
        <v>535</v>
      </c>
      <c r="C260" s="80" t="s">
        <v>397</v>
      </c>
      <c r="D260" s="80" t="s">
        <v>538</v>
      </c>
      <c r="E260" s="80" t="s">
        <v>340</v>
      </c>
      <c r="F260" s="80" t="s">
        <v>471</v>
      </c>
      <c r="G260" s="80" t="s">
        <v>200</v>
      </c>
      <c r="H260" s="80">
        <v>15</v>
      </c>
      <c r="I260" s="88">
        <v>0.115957582</v>
      </c>
      <c r="J260" s="88">
        <v>0.104393046</v>
      </c>
      <c r="K260" s="88">
        <v>-0.12288381472</v>
      </c>
      <c r="L260" s="88">
        <v>0.33166990672000002</v>
      </c>
      <c r="M260" s="88">
        <v>1.1100366646556199</v>
      </c>
      <c r="N260" s="88">
        <v>0.88436640695062696</v>
      </c>
      <c r="O260" s="88">
        <v>1.3932928559876401</v>
      </c>
      <c r="P260" s="82">
        <v>0.36797698099999998</v>
      </c>
      <c r="Q260" s="81">
        <v>12.24403652</v>
      </c>
      <c r="R260" s="80">
        <v>14</v>
      </c>
      <c r="S260" s="88">
        <v>0.58671184700000001</v>
      </c>
      <c r="T260" s="88">
        <v>-4.9036449999999999E-3</v>
      </c>
      <c r="U260" s="82">
        <v>1.0405352E-2</v>
      </c>
      <c r="V260" s="88">
        <v>0.64526430300000004</v>
      </c>
      <c r="W260" s="83">
        <v>2.8003400000000001E-3</v>
      </c>
      <c r="X260" s="83">
        <v>1.3030800000000001E-4</v>
      </c>
      <c r="Y260" s="80" t="b">
        <v>1</v>
      </c>
      <c r="Z260" s="83">
        <v>5.3399999999999995E-32</v>
      </c>
      <c r="AA260" s="80" t="s">
        <v>517</v>
      </c>
    </row>
    <row r="261" spans="1:27" x14ac:dyDescent="0.15">
      <c r="A261" s="80"/>
      <c r="B261" s="80"/>
      <c r="C261" s="80"/>
      <c r="D261" s="80"/>
      <c r="E261" s="80"/>
      <c r="F261" s="80"/>
      <c r="G261" s="80" t="s">
        <v>201</v>
      </c>
      <c r="H261" s="80">
        <v>15</v>
      </c>
      <c r="I261" s="88">
        <v>0.33886894899999997</v>
      </c>
      <c r="J261" s="88">
        <v>-4.5662233000000003E-2</v>
      </c>
      <c r="K261" s="88">
        <v>-0.70984537303999995</v>
      </c>
      <c r="L261" s="88">
        <v>0.61852090703999996</v>
      </c>
      <c r="M261" s="88">
        <v>0.95536459833401199</v>
      </c>
      <c r="N261" s="88">
        <v>0.49172022478640598</v>
      </c>
      <c r="O261" s="88">
        <v>1.85618054686764</v>
      </c>
      <c r="P261" s="82">
        <v>0.89487430899999998</v>
      </c>
      <c r="Q261" s="81">
        <v>12.021948800000001</v>
      </c>
      <c r="R261" s="80">
        <v>13</v>
      </c>
      <c r="S261" s="88">
        <v>0.52584487499999999</v>
      </c>
      <c r="T261" s="88">
        <v>-4.9036449999999999E-3</v>
      </c>
      <c r="U261" s="82">
        <v>1.0405352E-2</v>
      </c>
      <c r="V261" s="88">
        <v>0.64526430300000004</v>
      </c>
      <c r="W261" s="83">
        <v>2.8003400000000001E-3</v>
      </c>
      <c r="X261" s="83">
        <v>1.3030800000000001E-4</v>
      </c>
      <c r="Y261" s="80" t="b">
        <v>1</v>
      </c>
      <c r="Z261" s="83">
        <v>5.3399999999999995E-32</v>
      </c>
      <c r="AA261" s="80"/>
    </row>
    <row r="262" spans="1:27" x14ac:dyDescent="0.15">
      <c r="A262" s="80"/>
      <c r="B262" s="80"/>
      <c r="C262" s="80"/>
      <c r="D262" s="80"/>
      <c r="E262" s="80"/>
      <c r="F262" s="80"/>
      <c r="G262" s="80" t="s">
        <v>216</v>
      </c>
      <c r="H262" s="80">
        <v>15</v>
      </c>
      <c r="I262" s="88">
        <v>0.25766645799999999</v>
      </c>
      <c r="J262" s="88">
        <v>0.14426013200000001</v>
      </c>
      <c r="K262" s="88">
        <v>-0.36076612567999999</v>
      </c>
      <c r="L262" s="88">
        <v>0.64928638967999996</v>
      </c>
      <c r="M262" s="88">
        <v>1.15518456991595</v>
      </c>
      <c r="N262" s="88">
        <v>0.69714202301907902</v>
      </c>
      <c r="O262" s="88">
        <v>1.91417436692864</v>
      </c>
      <c r="P262" s="82">
        <v>0.58441451700000002</v>
      </c>
      <c r="Q262" s="81" t="s">
        <v>16</v>
      </c>
      <c r="R262" s="80" t="s">
        <v>16</v>
      </c>
      <c r="S262" s="88" t="s">
        <v>16</v>
      </c>
      <c r="T262" s="88">
        <v>-4.9036449999999999E-3</v>
      </c>
      <c r="U262" s="82">
        <v>1.0405352E-2</v>
      </c>
      <c r="V262" s="88">
        <v>0.64526430300000004</v>
      </c>
      <c r="W262" s="83">
        <v>2.8003400000000001E-3</v>
      </c>
      <c r="X262" s="83">
        <v>1.3030800000000001E-4</v>
      </c>
      <c r="Y262" s="80" t="b">
        <v>1</v>
      </c>
      <c r="Z262" s="83">
        <v>5.3399999999999995E-32</v>
      </c>
      <c r="AA262" s="80"/>
    </row>
    <row r="263" spans="1:27" x14ac:dyDescent="0.15">
      <c r="A263" s="80"/>
      <c r="B263" s="80"/>
      <c r="C263" s="80"/>
      <c r="D263" s="80"/>
      <c r="E263" s="80"/>
      <c r="F263" s="80"/>
      <c r="G263" s="80" t="s">
        <v>203</v>
      </c>
      <c r="H263" s="80">
        <v>15</v>
      </c>
      <c r="I263" s="88">
        <v>0.160620972</v>
      </c>
      <c r="J263" s="88">
        <v>8.0475043999999996E-2</v>
      </c>
      <c r="K263" s="88">
        <v>-0.23434206112</v>
      </c>
      <c r="L263" s="88">
        <v>0.39529214911999999</v>
      </c>
      <c r="M263" s="88">
        <v>1.0838017989470601</v>
      </c>
      <c r="N263" s="88">
        <v>0.79109116807820001</v>
      </c>
      <c r="O263" s="88">
        <v>1.4848179158091199</v>
      </c>
      <c r="P263" s="82">
        <v>0.616353873</v>
      </c>
      <c r="Q263" s="81" t="s">
        <v>16</v>
      </c>
      <c r="R263" s="80" t="s">
        <v>16</v>
      </c>
      <c r="S263" s="88" t="s">
        <v>16</v>
      </c>
      <c r="T263" s="88">
        <v>-4.9036449999999999E-3</v>
      </c>
      <c r="U263" s="82">
        <v>1.0405352E-2</v>
      </c>
      <c r="V263" s="88">
        <v>0.64526430300000004</v>
      </c>
      <c r="W263" s="83">
        <v>2.8003400000000001E-3</v>
      </c>
      <c r="X263" s="83">
        <v>1.3030800000000001E-4</v>
      </c>
      <c r="Y263" s="80" t="b">
        <v>1</v>
      </c>
      <c r="Z263" s="83">
        <v>5.3399999999999995E-32</v>
      </c>
      <c r="AA263" s="80"/>
    </row>
    <row r="264" spans="1:27" x14ac:dyDescent="0.15">
      <c r="A264" s="80"/>
      <c r="B264" s="80"/>
      <c r="C264" s="80"/>
      <c r="D264" s="80"/>
      <c r="E264" s="80"/>
      <c r="F264" s="80"/>
      <c r="G264" s="80" t="s">
        <v>223</v>
      </c>
      <c r="H264" s="80">
        <v>15</v>
      </c>
      <c r="I264" s="88">
        <v>0.25399211500000002</v>
      </c>
      <c r="J264" s="88">
        <v>6.4259180999999999E-2</v>
      </c>
      <c r="K264" s="88">
        <v>-0.43356536439999999</v>
      </c>
      <c r="L264" s="88">
        <v>0.56208372640000004</v>
      </c>
      <c r="M264" s="88">
        <v>1.0663687454658699</v>
      </c>
      <c r="N264" s="88">
        <v>0.64819392242406604</v>
      </c>
      <c r="O264" s="88">
        <v>1.7543242260801399</v>
      </c>
      <c r="P264" s="82">
        <v>0.80394779800000005</v>
      </c>
      <c r="Q264" s="81" t="s">
        <v>16</v>
      </c>
      <c r="R264" s="80" t="s">
        <v>16</v>
      </c>
      <c r="S264" s="88" t="s">
        <v>16</v>
      </c>
      <c r="T264" s="88">
        <v>-4.9036449999999999E-3</v>
      </c>
      <c r="U264" s="82">
        <v>1.0405352E-2</v>
      </c>
      <c r="V264" s="88">
        <v>0.64526430300000004</v>
      </c>
      <c r="W264" s="83">
        <v>2.8003400000000001E-3</v>
      </c>
      <c r="X264" s="83">
        <v>1.3030800000000001E-4</v>
      </c>
      <c r="Y264" s="80" t="b">
        <v>1</v>
      </c>
      <c r="Z264" s="83">
        <v>5.3399999999999995E-32</v>
      </c>
      <c r="AA264" s="80"/>
    </row>
    <row r="265" spans="1:27" x14ac:dyDescent="0.15">
      <c r="A265" s="80" t="s">
        <v>389</v>
      </c>
      <c r="B265" s="80" t="s">
        <v>535</v>
      </c>
      <c r="C265" s="80" t="s">
        <v>397</v>
      </c>
      <c r="D265" s="80" t="s">
        <v>539</v>
      </c>
      <c r="E265" s="80" t="s">
        <v>33</v>
      </c>
      <c r="F265" s="80" t="s">
        <v>471</v>
      </c>
      <c r="G265" s="80" t="s">
        <v>200</v>
      </c>
      <c r="H265" s="80">
        <v>7</v>
      </c>
      <c r="I265" s="88">
        <v>0.34324476100000001</v>
      </c>
      <c r="J265" s="88">
        <v>-1.4613650000000001E-2</v>
      </c>
      <c r="K265" s="88">
        <v>-0.68737338156000005</v>
      </c>
      <c r="L265" s="88">
        <v>0.65814608155999998</v>
      </c>
      <c r="M265" s="88">
        <v>0.98549261113241604</v>
      </c>
      <c r="N265" s="88">
        <v>0.50289524975185196</v>
      </c>
      <c r="O265" s="88">
        <v>1.9312087101157001</v>
      </c>
      <c r="P265" s="82">
        <v>0.96604031499999998</v>
      </c>
      <c r="Q265" s="81">
        <v>15.026388989999999</v>
      </c>
      <c r="R265" s="80">
        <v>6</v>
      </c>
      <c r="S265" s="88">
        <v>2.0052457999999999E-2</v>
      </c>
      <c r="T265" s="88">
        <v>2.5234827000000001E-2</v>
      </c>
      <c r="U265" s="82">
        <v>2.9592760999999999E-2</v>
      </c>
      <c r="V265" s="88">
        <v>0.43274460599999998</v>
      </c>
      <c r="W265" s="83">
        <v>9.2111099999999996E-4</v>
      </c>
      <c r="X265" s="83">
        <v>1.8509599999999999E-4</v>
      </c>
      <c r="Y265" s="80" t="b">
        <v>1</v>
      </c>
      <c r="Z265" s="83">
        <v>1.7999999999999999E-6</v>
      </c>
      <c r="AA265" s="80" t="s">
        <v>424</v>
      </c>
    </row>
    <row r="266" spans="1:27" x14ac:dyDescent="0.15">
      <c r="A266" s="80"/>
      <c r="B266" s="80"/>
      <c r="C266" s="80"/>
      <c r="D266" s="80"/>
      <c r="E266" s="80"/>
      <c r="F266" s="80"/>
      <c r="G266" s="80" t="s">
        <v>201</v>
      </c>
      <c r="H266" s="80">
        <v>7</v>
      </c>
      <c r="I266" s="88">
        <v>1.3537810299999999</v>
      </c>
      <c r="J266" s="88">
        <v>1.1002535760000001</v>
      </c>
      <c r="K266" s="88">
        <v>-1.5531572428</v>
      </c>
      <c r="L266" s="88">
        <v>3.7536643947999999</v>
      </c>
      <c r="M266" s="88">
        <v>3.0049279049434099</v>
      </c>
      <c r="N266" s="88">
        <v>0.21157891219035799</v>
      </c>
      <c r="O266" s="88">
        <v>42.677181862924101</v>
      </c>
      <c r="P266" s="82">
        <v>0.45331857399999997</v>
      </c>
      <c r="Q266" s="81">
        <v>13.118535400000001</v>
      </c>
      <c r="R266" s="80">
        <v>5</v>
      </c>
      <c r="S266" s="88">
        <v>2.2292926000000001E-2</v>
      </c>
      <c r="T266" s="88">
        <v>2.5234827000000001E-2</v>
      </c>
      <c r="U266" s="82">
        <v>2.9592760999999999E-2</v>
      </c>
      <c r="V266" s="88">
        <v>0.43274460599999998</v>
      </c>
      <c r="W266" s="83">
        <v>9.2111099999999996E-4</v>
      </c>
      <c r="X266" s="83">
        <v>1.8509599999999999E-4</v>
      </c>
      <c r="Y266" s="80" t="b">
        <v>1</v>
      </c>
      <c r="Z266" s="83">
        <v>1.7999999999999999E-6</v>
      </c>
      <c r="AA266" s="80"/>
    </row>
    <row r="267" spans="1:27" x14ac:dyDescent="0.15">
      <c r="A267" s="80"/>
      <c r="B267" s="80"/>
      <c r="C267" s="80"/>
      <c r="D267" s="80"/>
      <c r="E267" s="80"/>
      <c r="F267" s="80"/>
      <c r="G267" s="80" t="s">
        <v>216</v>
      </c>
      <c r="H267" s="80">
        <v>7</v>
      </c>
      <c r="I267" s="88">
        <v>0.30502849999999998</v>
      </c>
      <c r="J267" s="88">
        <v>0.118499302</v>
      </c>
      <c r="K267" s="88">
        <v>-0.47935655799999999</v>
      </c>
      <c r="L267" s="88">
        <v>0.71635516200000005</v>
      </c>
      <c r="M267" s="88">
        <v>1.1258060882890599</v>
      </c>
      <c r="N267" s="88">
        <v>0.619181671150419</v>
      </c>
      <c r="O267" s="88">
        <v>2.0469587642571199</v>
      </c>
      <c r="P267" s="82">
        <v>0.71106712400000005</v>
      </c>
      <c r="Q267" s="81" t="s">
        <v>16</v>
      </c>
      <c r="R267" s="80" t="s">
        <v>16</v>
      </c>
      <c r="S267" s="88" t="s">
        <v>16</v>
      </c>
      <c r="T267" s="88">
        <v>2.5234827000000001E-2</v>
      </c>
      <c r="U267" s="82">
        <v>2.9592760999999999E-2</v>
      </c>
      <c r="V267" s="88">
        <v>0.43274460599999998</v>
      </c>
      <c r="W267" s="83">
        <v>9.2111099999999996E-4</v>
      </c>
      <c r="X267" s="83">
        <v>1.8509599999999999E-4</v>
      </c>
      <c r="Y267" s="80" t="b">
        <v>1</v>
      </c>
      <c r="Z267" s="83">
        <v>1.7999999999999999E-6</v>
      </c>
      <c r="AA267" s="80"/>
    </row>
    <row r="268" spans="1:27" x14ac:dyDescent="0.15">
      <c r="A268" s="80"/>
      <c r="B268" s="80"/>
      <c r="C268" s="80"/>
      <c r="D268" s="80"/>
      <c r="E268" s="80"/>
      <c r="F268" s="80"/>
      <c r="G268" s="80" t="s">
        <v>203</v>
      </c>
      <c r="H268" s="80">
        <v>7</v>
      </c>
      <c r="I268" s="88">
        <v>0.253508919</v>
      </c>
      <c r="J268" s="88">
        <v>6.5096765000000001E-2</v>
      </c>
      <c r="K268" s="88">
        <v>-0.43178071623999997</v>
      </c>
      <c r="L268" s="88">
        <v>0.56197424624000003</v>
      </c>
      <c r="M268" s="88">
        <v>1.0672622930235001</v>
      </c>
      <c r="N268" s="88">
        <v>0.64935175336817097</v>
      </c>
      <c r="O268" s="88">
        <v>1.7541321728963799</v>
      </c>
      <c r="P268" s="82">
        <v>0.79734634299999996</v>
      </c>
      <c r="Q268" s="81" t="s">
        <v>16</v>
      </c>
      <c r="R268" s="80" t="s">
        <v>16</v>
      </c>
      <c r="S268" s="88" t="s">
        <v>16</v>
      </c>
      <c r="T268" s="88">
        <v>2.5234827000000001E-2</v>
      </c>
      <c r="U268" s="82">
        <v>2.9592760999999999E-2</v>
      </c>
      <c r="V268" s="88">
        <v>0.43274460599999998</v>
      </c>
      <c r="W268" s="83">
        <v>9.2111099999999996E-4</v>
      </c>
      <c r="X268" s="83">
        <v>1.8509599999999999E-4</v>
      </c>
      <c r="Y268" s="80" t="b">
        <v>1</v>
      </c>
      <c r="Z268" s="83">
        <v>1.7999999999999999E-6</v>
      </c>
      <c r="AA268" s="80"/>
    </row>
    <row r="269" spans="1:27" x14ac:dyDescent="0.15">
      <c r="A269" s="80"/>
      <c r="B269" s="80"/>
      <c r="C269" s="80"/>
      <c r="D269" s="80"/>
      <c r="E269" s="80"/>
      <c r="F269" s="80"/>
      <c r="G269" s="80" t="s">
        <v>223</v>
      </c>
      <c r="H269" s="80">
        <v>7</v>
      </c>
      <c r="I269" s="88">
        <v>0.278322344</v>
      </c>
      <c r="J269" s="88">
        <v>6.6136371999999999E-2</v>
      </c>
      <c r="K269" s="88">
        <v>-0.47937542224000002</v>
      </c>
      <c r="L269" s="88">
        <v>0.61164816623999996</v>
      </c>
      <c r="M269" s="88">
        <v>1.0683724033134001</v>
      </c>
      <c r="N269" s="88">
        <v>0.61916999086894098</v>
      </c>
      <c r="O269" s="88">
        <v>1.8434672367757701</v>
      </c>
      <c r="P269" s="82">
        <v>0.82007820899999995</v>
      </c>
      <c r="Q269" s="81" t="s">
        <v>16</v>
      </c>
      <c r="R269" s="80" t="s">
        <v>16</v>
      </c>
      <c r="S269" s="88" t="s">
        <v>16</v>
      </c>
      <c r="T269" s="88">
        <v>2.5234827000000001E-2</v>
      </c>
      <c r="U269" s="82">
        <v>2.9592760999999999E-2</v>
      </c>
      <c r="V269" s="88">
        <v>0.43274460599999998</v>
      </c>
      <c r="W269" s="83">
        <v>9.2111099999999996E-4</v>
      </c>
      <c r="X269" s="83">
        <v>1.8509599999999999E-4</v>
      </c>
      <c r="Y269" s="80" t="b">
        <v>1</v>
      </c>
      <c r="Z269" s="83">
        <v>1.7999999999999999E-6</v>
      </c>
      <c r="AA269" s="80"/>
    </row>
    <row r="270" spans="1:27" x14ac:dyDescent="0.15">
      <c r="A270" s="80" t="s">
        <v>389</v>
      </c>
      <c r="B270" s="80" t="s">
        <v>167</v>
      </c>
      <c r="C270" s="80" t="s">
        <v>392</v>
      </c>
      <c r="D270" s="80" t="s">
        <v>430</v>
      </c>
      <c r="E270" s="80" t="s">
        <v>391</v>
      </c>
      <c r="F270" s="80" t="s">
        <v>471</v>
      </c>
      <c r="G270" s="80" t="s">
        <v>200</v>
      </c>
      <c r="H270" s="80">
        <v>2</v>
      </c>
      <c r="I270" s="88">
        <v>1.3973474079999999</v>
      </c>
      <c r="J270" s="88">
        <v>8.2514549000000006E-2</v>
      </c>
      <c r="K270" s="88">
        <v>-2.6562863706800002</v>
      </c>
      <c r="L270" s="88">
        <v>2.8213154686799999</v>
      </c>
      <c r="M270" s="88">
        <v>1.0860144737487001</v>
      </c>
      <c r="N270" s="88">
        <v>7.0208466438884606E-2</v>
      </c>
      <c r="O270" s="88">
        <v>16.798934615931699</v>
      </c>
      <c r="P270" s="82">
        <v>0.95291160799999997</v>
      </c>
      <c r="Q270" s="81">
        <v>2.9444106099999998</v>
      </c>
      <c r="R270" s="80">
        <v>1</v>
      </c>
      <c r="S270" s="88">
        <v>8.6175130000000003E-2</v>
      </c>
      <c r="T270" s="88" t="s">
        <v>16</v>
      </c>
      <c r="U270" s="82" t="s">
        <v>16</v>
      </c>
      <c r="V270" s="88" t="s">
        <v>16</v>
      </c>
      <c r="W270" s="83">
        <v>7.9800000000000002E-5</v>
      </c>
      <c r="X270" s="83">
        <v>3.4700000000000003E-5</v>
      </c>
      <c r="Y270" s="80" t="b">
        <v>1</v>
      </c>
      <c r="Z270" s="80">
        <v>0.379059743</v>
      </c>
      <c r="AA270" s="80" t="s">
        <v>431</v>
      </c>
    </row>
    <row r="271" spans="1:27" x14ac:dyDescent="0.15">
      <c r="A271" s="80" t="s">
        <v>389</v>
      </c>
      <c r="B271" s="80" t="s">
        <v>167</v>
      </c>
      <c r="C271" s="80" t="s">
        <v>392</v>
      </c>
      <c r="D271" s="80" t="s">
        <v>432</v>
      </c>
      <c r="E271" s="80" t="s">
        <v>340</v>
      </c>
      <c r="F271" s="80" t="s">
        <v>471</v>
      </c>
      <c r="G271" s="80" t="s">
        <v>200</v>
      </c>
      <c r="H271" s="80">
        <v>9</v>
      </c>
      <c r="I271" s="88">
        <v>0.16955714099999999</v>
      </c>
      <c r="J271" s="88">
        <v>0.29327948700000001</v>
      </c>
      <c r="K271" s="88">
        <v>-3.9052509360000001E-2</v>
      </c>
      <c r="L271" s="88">
        <v>0.62561148336000005</v>
      </c>
      <c r="M271" s="88">
        <v>1.34081747912372</v>
      </c>
      <c r="N271" s="88">
        <v>0.96170020955801205</v>
      </c>
      <c r="O271" s="88">
        <v>1.8693887080984799</v>
      </c>
      <c r="P271" s="82">
        <v>8.3687578999999998E-2</v>
      </c>
      <c r="Q271" s="81">
        <v>7.1534383659999996</v>
      </c>
      <c r="R271" s="80">
        <v>8</v>
      </c>
      <c r="S271" s="88">
        <v>0.52017207300000001</v>
      </c>
      <c r="T271" s="88">
        <v>-1.0445787999999999E-2</v>
      </c>
      <c r="U271" s="82">
        <v>1.1028057000000001E-2</v>
      </c>
      <c r="V271" s="88">
        <v>0.37507900700000002</v>
      </c>
      <c r="W271" s="83">
        <v>1.2941230000000001E-3</v>
      </c>
      <c r="X271" s="83">
        <v>1.12056E-4</v>
      </c>
      <c r="Y271" s="80" t="b">
        <v>1</v>
      </c>
      <c r="Z271" s="83">
        <v>2.18E-12</v>
      </c>
      <c r="AA271" s="80" t="s">
        <v>518</v>
      </c>
    </row>
    <row r="272" spans="1:27" x14ac:dyDescent="0.15">
      <c r="A272" s="80"/>
      <c r="B272" s="80"/>
      <c r="C272" s="80"/>
      <c r="D272" s="80"/>
      <c r="E272" s="80"/>
      <c r="F272" s="80"/>
      <c r="G272" s="80" t="s">
        <v>201</v>
      </c>
      <c r="H272" s="80">
        <v>9</v>
      </c>
      <c r="I272" s="88">
        <v>0.39507331899999998</v>
      </c>
      <c r="J272" s="88">
        <v>-4.4717815000000001E-2</v>
      </c>
      <c r="K272" s="88">
        <v>-0.81906152024000001</v>
      </c>
      <c r="L272" s="88">
        <v>0.72962589024000002</v>
      </c>
      <c r="M272" s="88">
        <v>0.95626728804835404</v>
      </c>
      <c r="N272" s="88">
        <v>0.44084518471393003</v>
      </c>
      <c r="O272" s="88">
        <v>2.07430444496008</v>
      </c>
      <c r="P272" s="82">
        <v>0.91305877599999996</v>
      </c>
      <c r="Q272" s="81">
        <v>6.2562482910000003</v>
      </c>
      <c r="R272" s="80">
        <v>7</v>
      </c>
      <c r="S272" s="88">
        <v>0.51016756600000002</v>
      </c>
      <c r="T272" s="88">
        <v>-1.0445787999999999E-2</v>
      </c>
      <c r="U272" s="82">
        <v>1.1028057000000001E-2</v>
      </c>
      <c r="V272" s="88">
        <v>0.37507900700000002</v>
      </c>
      <c r="W272" s="83">
        <v>1.2941230000000001E-3</v>
      </c>
      <c r="X272" s="83">
        <v>1.12056E-4</v>
      </c>
      <c r="Y272" s="80" t="b">
        <v>1</v>
      </c>
      <c r="Z272" s="83">
        <v>2.18E-12</v>
      </c>
      <c r="AA272" s="80"/>
    </row>
    <row r="273" spans="1:27" x14ac:dyDescent="0.15">
      <c r="A273" s="80"/>
      <c r="B273" s="80"/>
      <c r="C273" s="80"/>
      <c r="D273" s="80"/>
      <c r="E273" s="80"/>
      <c r="F273" s="80"/>
      <c r="G273" s="80" t="s">
        <v>216</v>
      </c>
      <c r="H273" s="80">
        <v>9</v>
      </c>
      <c r="I273" s="88">
        <v>0.32478154399999998</v>
      </c>
      <c r="J273" s="88">
        <v>5.7763834999999999E-2</v>
      </c>
      <c r="K273" s="88">
        <v>-0.57880799124000004</v>
      </c>
      <c r="L273" s="88">
        <v>0.69433566124000001</v>
      </c>
      <c r="M273" s="88">
        <v>1.0594647576682199</v>
      </c>
      <c r="N273" s="88">
        <v>0.56056616825671801</v>
      </c>
      <c r="O273" s="88">
        <v>2.0023783744061698</v>
      </c>
      <c r="P273" s="82">
        <v>0.86325827300000002</v>
      </c>
      <c r="Q273" s="81" t="s">
        <v>16</v>
      </c>
      <c r="R273" s="80" t="s">
        <v>16</v>
      </c>
      <c r="S273" s="88" t="s">
        <v>16</v>
      </c>
      <c r="T273" s="88">
        <v>-1.0445787999999999E-2</v>
      </c>
      <c r="U273" s="82">
        <v>1.1028057000000001E-2</v>
      </c>
      <c r="V273" s="88">
        <v>0.37507900700000002</v>
      </c>
      <c r="W273" s="83">
        <v>1.2941230000000001E-3</v>
      </c>
      <c r="X273" s="83">
        <v>1.12056E-4</v>
      </c>
      <c r="Y273" s="80" t="b">
        <v>1</v>
      </c>
      <c r="Z273" s="83">
        <v>2.18E-12</v>
      </c>
      <c r="AA273" s="80"/>
    </row>
    <row r="274" spans="1:27" x14ac:dyDescent="0.15">
      <c r="A274" s="80"/>
      <c r="B274" s="80"/>
      <c r="C274" s="80"/>
      <c r="D274" s="80"/>
      <c r="E274" s="80"/>
      <c r="F274" s="80"/>
      <c r="G274" s="80" t="s">
        <v>203</v>
      </c>
      <c r="H274" s="80">
        <v>9</v>
      </c>
      <c r="I274" s="88">
        <v>0.22477974000000001</v>
      </c>
      <c r="J274" s="88">
        <v>0.22200456700000001</v>
      </c>
      <c r="K274" s="88">
        <v>-0.21856372339999999</v>
      </c>
      <c r="L274" s="88">
        <v>0.66257285740000005</v>
      </c>
      <c r="M274" s="88">
        <v>1.24857708010279</v>
      </c>
      <c r="N274" s="88">
        <v>0.80367226508367995</v>
      </c>
      <c r="O274" s="88">
        <v>1.9397766884436201</v>
      </c>
      <c r="P274" s="82">
        <v>0.32332222199999999</v>
      </c>
      <c r="Q274" s="81" t="s">
        <v>16</v>
      </c>
      <c r="R274" s="80" t="s">
        <v>16</v>
      </c>
      <c r="S274" s="88" t="s">
        <v>16</v>
      </c>
      <c r="T274" s="88">
        <v>-1.0445787999999999E-2</v>
      </c>
      <c r="U274" s="82">
        <v>1.1028057000000001E-2</v>
      </c>
      <c r="V274" s="88">
        <v>0.37507900700000002</v>
      </c>
      <c r="W274" s="83">
        <v>1.2941230000000001E-3</v>
      </c>
      <c r="X274" s="83">
        <v>1.12056E-4</v>
      </c>
      <c r="Y274" s="80" t="b">
        <v>1</v>
      </c>
      <c r="Z274" s="83">
        <v>2.18E-12</v>
      </c>
      <c r="AA274" s="80"/>
    </row>
    <row r="275" spans="1:27" x14ac:dyDescent="0.15">
      <c r="A275" s="80"/>
      <c r="B275" s="80"/>
      <c r="C275" s="80"/>
      <c r="D275" s="80"/>
      <c r="E275" s="80"/>
      <c r="F275" s="80"/>
      <c r="G275" s="80" t="s">
        <v>223</v>
      </c>
      <c r="H275" s="80">
        <v>9</v>
      </c>
      <c r="I275" s="88">
        <v>0.34032643899999998</v>
      </c>
      <c r="J275" s="88">
        <v>9.1585738E-2</v>
      </c>
      <c r="K275" s="88">
        <v>-0.57545408243999996</v>
      </c>
      <c r="L275" s="88">
        <v>0.75862555844000001</v>
      </c>
      <c r="M275" s="88">
        <v>1.0959107338591301</v>
      </c>
      <c r="N275" s="88">
        <v>0.56244941241064905</v>
      </c>
      <c r="O275" s="88">
        <v>2.1353393035652899</v>
      </c>
      <c r="P275" s="82">
        <v>0.79465429499999995</v>
      </c>
      <c r="Q275" s="81" t="s">
        <v>16</v>
      </c>
      <c r="R275" s="80" t="s">
        <v>16</v>
      </c>
      <c r="S275" s="88" t="s">
        <v>16</v>
      </c>
      <c r="T275" s="88">
        <v>-1.0445787999999999E-2</v>
      </c>
      <c r="U275" s="82">
        <v>1.1028057000000001E-2</v>
      </c>
      <c r="V275" s="88">
        <v>0.37507900700000002</v>
      </c>
      <c r="W275" s="83">
        <v>1.2941230000000001E-3</v>
      </c>
      <c r="X275" s="83">
        <v>1.12056E-4</v>
      </c>
      <c r="Y275" s="80" t="b">
        <v>1</v>
      </c>
      <c r="Z275" s="83">
        <v>2.18E-12</v>
      </c>
      <c r="AA275" s="80"/>
    </row>
    <row r="276" spans="1:27" x14ac:dyDescent="0.15">
      <c r="A276" s="80" t="s">
        <v>389</v>
      </c>
      <c r="B276" s="80" t="s">
        <v>167</v>
      </c>
      <c r="C276" s="80" t="s">
        <v>397</v>
      </c>
      <c r="D276" s="80" t="s">
        <v>436</v>
      </c>
      <c r="E276" s="80" t="s">
        <v>340</v>
      </c>
      <c r="F276" s="80" t="s">
        <v>471</v>
      </c>
      <c r="G276" s="80" t="s">
        <v>200</v>
      </c>
      <c r="H276" s="80">
        <v>10</v>
      </c>
      <c r="I276" s="88">
        <v>0.14177314299999999</v>
      </c>
      <c r="J276" s="88">
        <v>0.164550842</v>
      </c>
      <c r="K276" s="88">
        <v>-0.11332451827999999</v>
      </c>
      <c r="L276" s="88">
        <v>0.44242620228000001</v>
      </c>
      <c r="M276" s="88">
        <v>1.17886350380627</v>
      </c>
      <c r="N276" s="88">
        <v>0.89286086342471904</v>
      </c>
      <c r="O276" s="88">
        <v>1.5564789739757201</v>
      </c>
      <c r="P276" s="82">
        <v>0.24577897300000001</v>
      </c>
      <c r="Q276" s="81">
        <v>9.921639184</v>
      </c>
      <c r="R276" s="80">
        <v>9</v>
      </c>
      <c r="S276" s="88">
        <v>0.35686617999999998</v>
      </c>
      <c r="T276" s="88">
        <v>-7.6486690000000003E-3</v>
      </c>
      <c r="U276" s="82">
        <v>1.7210329E-2</v>
      </c>
      <c r="V276" s="88">
        <v>0.66851359099999996</v>
      </c>
      <c r="W276" s="83">
        <v>1.644635E-3</v>
      </c>
      <c r="X276" s="83">
        <v>1.10834E-4</v>
      </c>
      <c r="Y276" s="80" t="b">
        <v>1</v>
      </c>
      <c r="Z276" s="83">
        <v>3.6000000000000001E-18</v>
      </c>
      <c r="AA276" s="80" t="s">
        <v>519</v>
      </c>
    </row>
    <row r="277" spans="1:27" x14ac:dyDescent="0.15">
      <c r="A277" s="80"/>
      <c r="B277" s="80"/>
      <c r="C277" s="80"/>
      <c r="D277" s="80"/>
      <c r="E277" s="80"/>
      <c r="F277" s="80"/>
      <c r="G277" s="80" t="s">
        <v>201</v>
      </c>
      <c r="H277" s="80">
        <v>10</v>
      </c>
      <c r="I277" s="88">
        <v>0.49469559800000001</v>
      </c>
      <c r="J277" s="88">
        <v>-4.5156839999999997E-2</v>
      </c>
      <c r="K277" s="88">
        <v>-1.0147602120799999</v>
      </c>
      <c r="L277" s="88">
        <v>0.92444653208000005</v>
      </c>
      <c r="M277" s="88">
        <v>0.95584755494562301</v>
      </c>
      <c r="N277" s="88">
        <v>0.362489339976928</v>
      </c>
      <c r="O277" s="88">
        <v>2.5204728733641599</v>
      </c>
      <c r="P277" s="82">
        <v>0.92951272900000004</v>
      </c>
      <c r="Q277" s="81">
        <v>9.6825858960000009</v>
      </c>
      <c r="R277" s="80">
        <v>8</v>
      </c>
      <c r="S277" s="88">
        <v>0.28801463599999999</v>
      </c>
      <c r="T277" s="88">
        <v>-7.6486690000000003E-3</v>
      </c>
      <c r="U277" s="82">
        <v>1.7210329E-2</v>
      </c>
      <c r="V277" s="88">
        <v>0.66851359099999996</v>
      </c>
      <c r="W277" s="83">
        <v>1.644635E-3</v>
      </c>
      <c r="X277" s="83">
        <v>1.10834E-4</v>
      </c>
      <c r="Y277" s="80" t="b">
        <v>1</v>
      </c>
      <c r="Z277" s="83">
        <v>3.6000000000000001E-18</v>
      </c>
      <c r="AA277" s="80"/>
    </row>
    <row r="278" spans="1:27" x14ac:dyDescent="0.15">
      <c r="A278" s="80"/>
      <c r="B278" s="80"/>
      <c r="C278" s="80"/>
      <c r="D278" s="80"/>
      <c r="E278" s="80"/>
      <c r="F278" s="80"/>
      <c r="G278" s="80" t="s">
        <v>216</v>
      </c>
      <c r="H278" s="80">
        <v>10</v>
      </c>
      <c r="I278" s="88">
        <v>0.29520932999999999</v>
      </c>
      <c r="J278" s="88">
        <v>0.28266018100000001</v>
      </c>
      <c r="K278" s="88">
        <v>-0.29595010579999997</v>
      </c>
      <c r="L278" s="88">
        <v>0.86127046780000005</v>
      </c>
      <c r="M278" s="88">
        <v>1.3266542628845199</v>
      </c>
      <c r="N278" s="88">
        <v>0.74382453962468997</v>
      </c>
      <c r="O278" s="88">
        <v>2.3661649212564702</v>
      </c>
      <c r="P278" s="82">
        <v>0.36333188199999999</v>
      </c>
      <c r="Q278" s="81" t="s">
        <v>16</v>
      </c>
      <c r="R278" s="80" t="s">
        <v>16</v>
      </c>
      <c r="S278" s="88" t="s">
        <v>16</v>
      </c>
      <c r="T278" s="88">
        <v>-7.6486690000000003E-3</v>
      </c>
      <c r="U278" s="82">
        <v>1.7210329E-2</v>
      </c>
      <c r="V278" s="88">
        <v>0.66851359099999996</v>
      </c>
      <c r="W278" s="83">
        <v>1.644635E-3</v>
      </c>
      <c r="X278" s="83">
        <v>1.10834E-4</v>
      </c>
      <c r="Y278" s="80" t="b">
        <v>1</v>
      </c>
      <c r="Z278" s="83">
        <v>3.6000000000000001E-18</v>
      </c>
      <c r="AA278" s="80"/>
    </row>
    <row r="279" spans="1:27" x14ac:dyDescent="0.15">
      <c r="A279" s="80"/>
      <c r="B279" s="80"/>
      <c r="C279" s="80"/>
      <c r="D279" s="80"/>
      <c r="E279" s="80"/>
      <c r="F279" s="80"/>
      <c r="G279" s="80" t="s">
        <v>203</v>
      </c>
      <c r="H279" s="80">
        <v>10</v>
      </c>
      <c r="I279" s="88">
        <v>0.18685966000000001</v>
      </c>
      <c r="J279" s="88">
        <v>0.20286177</v>
      </c>
      <c r="K279" s="88">
        <v>-0.16338316359999999</v>
      </c>
      <c r="L279" s="88">
        <v>0.56910670360000004</v>
      </c>
      <c r="M279" s="88">
        <v>1.2249031381837301</v>
      </c>
      <c r="N279" s="88">
        <v>0.84926571835443099</v>
      </c>
      <c r="O279" s="88">
        <v>1.7666881701519299</v>
      </c>
      <c r="P279" s="82">
        <v>0.27763959999999999</v>
      </c>
      <c r="Q279" s="81" t="s">
        <v>16</v>
      </c>
      <c r="R279" s="80" t="s">
        <v>16</v>
      </c>
      <c r="S279" s="88" t="s">
        <v>16</v>
      </c>
      <c r="T279" s="88">
        <v>-7.6486690000000003E-3</v>
      </c>
      <c r="U279" s="82">
        <v>1.7210329E-2</v>
      </c>
      <c r="V279" s="88">
        <v>0.66851359099999996</v>
      </c>
      <c r="W279" s="83">
        <v>1.644635E-3</v>
      </c>
      <c r="X279" s="83">
        <v>1.10834E-4</v>
      </c>
      <c r="Y279" s="80" t="b">
        <v>1</v>
      </c>
      <c r="Z279" s="83">
        <v>3.6000000000000001E-18</v>
      </c>
      <c r="AA279" s="80"/>
    </row>
    <row r="280" spans="1:27" x14ac:dyDescent="0.15">
      <c r="A280" s="80"/>
      <c r="B280" s="80"/>
      <c r="C280" s="80"/>
      <c r="D280" s="80"/>
      <c r="E280" s="80"/>
      <c r="F280" s="80"/>
      <c r="G280" s="80" t="s">
        <v>223</v>
      </c>
      <c r="H280" s="80">
        <v>10</v>
      </c>
      <c r="I280" s="88">
        <v>0.30594497199999998</v>
      </c>
      <c r="J280" s="88">
        <v>0.35538371400000002</v>
      </c>
      <c r="K280" s="88">
        <v>-0.24426843111999999</v>
      </c>
      <c r="L280" s="88">
        <v>0.95503585912</v>
      </c>
      <c r="M280" s="88">
        <v>1.42672800477136</v>
      </c>
      <c r="N280" s="88">
        <v>0.78327735002437104</v>
      </c>
      <c r="O280" s="88">
        <v>2.5987637706306002</v>
      </c>
      <c r="P280" s="82">
        <v>0.27527962900000003</v>
      </c>
      <c r="Q280" s="81" t="s">
        <v>16</v>
      </c>
      <c r="R280" s="80" t="s">
        <v>16</v>
      </c>
      <c r="S280" s="88" t="s">
        <v>16</v>
      </c>
      <c r="T280" s="88">
        <v>-7.6486690000000003E-3</v>
      </c>
      <c r="U280" s="82">
        <v>1.7210329E-2</v>
      </c>
      <c r="V280" s="88">
        <v>0.66851359099999996</v>
      </c>
      <c r="W280" s="83">
        <v>1.644635E-3</v>
      </c>
      <c r="X280" s="83">
        <v>1.10834E-4</v>
      </c>
      <c r="Y280" s="80" t="b">
        <v>1</v>
      </c>
      <c r="Z280" s="83">
        <v>3.6000000000000001E-18</v>
      </c>
      <c r="AA280" s="80"/>
    </row>
    <row r="281" spans="1:27" x14ac:dyDescent="0.15">
      <c r="A281" s="80" t="s">
        <v>389</v>
      </c>
      <c r="B281" s="80" t="s">
        <v>167</v>
      </c>
      <c r="C281" s="80" t="s">
        <v>397</v>
      </c>
      <c r="D281" s="80" t="s">
        <v>434</v>
      </c>
      <c r="E281" s="80" t="s">
        <v>33</v>
      </c>
      <c r="F281" s="80" t="s">
        <v>471</v>
      </c>
      <c r="G281" s="80" t="s">
        <v>200</v>
      </c>
      <c r="H281" s="80">
        <v>3</v>
      </c>
      <c r="I281" s="88">
        <v>0.37585506899999999</v>
      </c>
      <c r="J281" s="88">
        <v>2.0556199000000001E-2</v>
      </c>
      <c r="K281" s="88">
        <v>-0.71611973624000003</v>
      </c>
      <c r="L281" s="88">
        <v>0.75723213424000002</v>
      </c>
      <c r="M281" s="88">
        <v>1.02076893282452</v>
      </c>
      <c r="N281" s="88">
        <v>0.48864465222279402</v>
      </c>
      <c r="O281" s="88">
        <v>2.1323659421624601</v>
      </c>
      <c r="P281" s="82">
        <v>0.95638398300000005</v>
      </c>
      <c r="Q281" s="81">
        <v>0.22505482299999999</v>
      </c>
      <c r="R281" s="80">
        <v>2</v>
      </c>
      <c r="S281" s="88">
        <v>0.893572853</v>
      </c>
      <c r="T281" s="88">
        <v>1.0302428000000001E-2</v>
      </c>
      <c r="U281" s="82">
        <v>2.4589771999999999E-2</v>
      </c>
      <c r="V281" s="88">
        <v>0.74741863099999994</v>
      </c>
      <c r="W281" s="83">
        <v>2.82818E-4</v>
      </c>
      <c r="X281" s="83">
        <v>1.9300000000000002E-6</v>
      </c>
      <c r="Y281" s="80" t="b">
        <v>1</v>
      </c>
      <c r="Z281" s="83">
        <v>4.6399999999999996E-6</v>
      </c>
      <c r="AA281" s="80" t="s">
        <v>455</v>
      </c>
    </row>
    <row r="282" spans="1:27" x14ac:dyDescent="0.15">
      <c r="A282" s="80"/>
      <c r="B282" s="80"/>
      <c r="C282" s="80"/>
      <c r="D282" s="80"/>
      <c r="E282" s="80"/>
      <c r="F282" s="80"/>
      <c r="G282" s="80" t="s">
        <v>201</v>
      </c>
      <c r="H282" s="80">
        <v>3</v>
      </c>
      <c r="I282" s="88">
        <v>1.3822741540000001</v>
      </c>
      <c r="J282" s="88">
        <v>0.577870145</v>
      </c>
      <c r="K282" s="88">
        <v>-2.13138719684</v>
      </c>
      <c r="L282" s="88">
        <v>3.2871274868399998</v>
      </c>
      <c r="M282" s="88">
        <v>1.78223847598095</v>
      </c>
      <c r="N282" s="88">
        <v>0.11867255742124901</v>
      </c>
      <c r="O282" s="88">
        <v>26.765867815520501</v>
      </c>
      <c r="P282" s="82">
        <v>0.74791406199999999</v>
      </c>
      <c r="Q282" s="81">
        <v>4.9517220000000001E-2</v>
      </c>
      <c r="R282" s="80">
        <v>1</v>
      </c>
      <c r="S282" s="88">
        <v>0.82390548600000002</v>
      </c>
      <c r="T282" s="88">
        <v>1.0302428000000001E-2</v>
      </c>
      <c r="U282" s="82">
        <v>2.4589771999999999E-2</v>
      </c>
      <c r="V282" s="88">
        <v>0.74741863099999994</v>
      </c>
      <c r="W282" s="83">
        <v>2.82818E-4</v>
      </c>
      <c r="X282" s="83">
        <v>1.9300000000000002E-6</v>
      </c>
      <c r="Y282" s="80" t="b">
        <v>1</v>
      </c>
      <c r="Z282" s="83">
        <v>4.6399999999999996E-6</v>
      </c>
      <c r="AA282" s="80"/>
    </row>
    <row r="283" spans="1:27" x14ac:dyDescent="0.15">
      <c r="A283" s="80"/>
      <c r="B283" s="80"/>
      <c r="C283" s="80"/>
      <c r="D283" s="80"/>
      <c r="E283" s="80"/>
      <c r="F283" s="80"/>
      <c r="G283" s="80" t="s">
        <v>216</v>
      </c>
      <c r="H283" s="80">
        <v>3</v>
      </c>
      <c r="I283" s="88">
        <v>0.47348096499999998</v>
      </c>
      <c r="J283" s="88">
        <v>0.149332979</v>
      </c>
      <c r="K283" s="88">
        <v>-0.77868971239999996</v>
      </c>
      <c r="L283" s="88">
        <v>1.0773556704</v>
      </c>
      <c r="M283" s="88">
        <v>1.1610595332923199</v>
      </c>
      <c r="N283" s="88">
        <v>0.45900704869753201</v>
      </c>
      <c r="O283" s="88">
        <v>2.9369031340024101</v>
      </c>
      <c r="P283" s="82">
        <v>0.78233027399999999</v>
      </c>
      <c r="Q283" s="81" t="s">
        <v>16</v>
      </c>
      <c r="R283" s="80" t="s">
        <v>16</v>
      </c>
      <c r="S283" s="88" t="s">
        <v>16</v>
      </c>
      <c r="T283" s="88">
        <v>1.0302428000000001E-2</v>
      </c>
      <c r="U283" s="82">
        <v>2.4589771999999999E-2</v>
      </c>
      <c r="V283" s="88">
        <v>0.74741863099999994</v>
      </c>
      <c r="W283" s="83">
        <v>2.82818E-4</v>
      </c>
      <c r="X283" s="83">
        <v>1.9300000000000002E-6</v>
      </c>
      <c r="Y283" s="80" t="b">
        <v>1</v>
      </c>
      <c r="Z283" s="83">
        <v>4.6399999999999996E-6</v>
      </c>
      <c r="AA283" s="80"/>
    </row>
    <row r="284" spans="1:27" x14ac:dyDescent="0.15">
      <c r="A284" s="80"/>
      <c r="B284" s="80"/>
      <c r="C284" s="80"/>
      <c r="D284" s="80"/>
      <c r="E284" s="80"/>
      <c r="F284" s="80"/>
      <c r="G284" s="80" t="s">
        <v>203</v>
      </c>
      <c r="H284" s="80">
        <v>3</v>
      </c>
      <c r="I284" s="88">
        <v>0.43495801899999997</v>
      </c>
      <c r="J284" s="88">
        <v>0.118977024</v>
      </c>
      <c r="K284" s="88">
        <v>-0.73354069324000004</v>
      </c>
      <c r="L284" s="88">
        <v>0.97149474124000001</v>
      </c>
      <c r="M284" s="88">
        <v>1.12634403911041</v>
      </c>
      <c r="N284" s="88">
        <v>0.48020571535279499</v>
      </c>
      <c r="O284" s="88">
        <v>2.64189045211074</v>
      </c>
      <c r="P284" s="82">
        <v>0.78444060900000001</v>
      </c>
      <c r="Q284" s="81" t="s">
        <v>16</v>
      </c>
      <c r="R284" s="80" t="s">
        <v>16</v>
      </c>
      <c r="S284" s="88" t="s">
        <v>16</v>
      </c>
      <c r="T284" s="88">
        <v>1.0302428000000001E-2</v>
      </c>
      <c r="U284" s="82">
        <v>2.4589771999999999E-2</v>
      </c>
      <c r="V284" s="88">
        <v>0.74741863099999994</v>
      </c>
      <c r="W284" s="83">
        <v>2.82818E-4</v>
      </c>
      <c r="X284" s="83">
        <v>1.9300000000000002E-6</v>
      </c>
      <c r="Y284" s="80" t="b">
        <v>1</v>
      </c>
      <c r="Z284" s="83">
        <v>4.6399999999999996E-6</v>
      </c>
      <c r="AA284" s="80"/>
    </row>
    <row r="285" spans="1:27" x14ac:dyDescent="0.15">
      <c r="A285" s="80"/>
      <c r="B285" s="80"/>
      <c r="C285" s="80"/>
      <c r="D285" s="80"/>
      <c r="E285" s="80"/>
      <c r="F285" s="80"/>
      <c r="G285" s="80" t="s">
        <v>223</v>
      </c>
      <c r="H285" s="80">
        <v>3</v>
      </c>
      <c r="I285" s="88">
        <v>0.45969487599999997</v>
      </c>
      <c r="J285" s="88">
        <v>0.150665089</v>
      </c>
      <c r="K285" s="88">
        <v>-0.75033686795999999</v>
      </c>
      <c r="L285" s="88">
        <v>1.0516670459599999</v>
      </c>
      <c r="M285" s="88">
        <v>1.1626072229247599</v>
      </c>
      <c r="N285" s="88">
        <v>0.47220745438309503</v>
      </c>
      <c r="O285" s="88">
        <v>2.8624189267886</v>
      </c>
      <c r="P285" s="82">
        <v>0.77422939199999996</v>
      </c>
      <c r="Q285" s="81" t="s">
        <v>16</v>
      </c>
      <c r="R285" s="80" t="s">
        <v>16</v>
      </c>
      <c r="S285" s="88" t="s">
        <v>16</v>
      </c>
      <c r="T285" s="88">
        <v>1.0302428000000001E-2</v>
      </c>
      <c r="U285" s="82">
        <v>2.4589771999999999E-2</v>
      </c>
      <c r="V285" s="88">
        <v>0.74741863099999994</v>
      </c>
      <c r="W285" s="83">
        <v>2.82818E-4</v>
      </c>
      <c r="X285" s="83">
        <v>1.9300000000000002E-6</v>
      </c>
      <c r="Y285" s="80" t="b">
        <v>1</v>
      </c>
      <c r="Z285" s="83">
        <v>4.6399999999999996E-6</v>
      </c>
      <c r="AA285" s="80"/>
    </row>
    <row r="286" spans="1:27" x14ac:dyDescent="0.15">
      <c r="A286" s="80" t="s">
        <v>389</v>
      </c>
      <c r="B286" s="80" t="s">
        <v>146</v>
      </c>
      <c r="C286" s="80" t="s">
        <v>392</v>
      </c>
      <c r="D286" s="80" t="s">
        <v>390</v>
      </c>
      <c r="E286" s="80" t="s">
        <v>391</v>
      </c>
      <c r="F286" s="80" t="s">
        <v>64</v>
      </c>
      <c r="G286" s="80" t="s">
        <v>200</v>
      </c>
      <c r="H286" s="80">
        <v>4</v>
      </c>
      <c r="I286" s="88">
        <v>4.9767260000000001E-2</v>
      </c>
      <c r="J286" s="88">
        <v>-9.3345819999999996E-2</v>
      </c>
      <c r="K286" s="88">
        <v>-0.19088964959999999</v>
      </c>
      <c r="L286" s="88">
        <v>4.1980096000000001E-3</v>
      </c>
      <c r="M286" s="88" t="s">
        <v>16</v>
      </c>
      <c r="N286" s="88" t="s">
        <v>16</v>
      </c>
      <c r="O286" s="88" t="s">
        <v>16</v>
      </c>
      <c r="P286" s="82">
        <v>6.0703745000000003E-2</v>
      </c>
      <c r="Q286" s="81">
        <v>0.34336527700000002</v>
      </c>
      <c r="R286" s="80">
        <v>3</v>
      </c>
      <c r="S286" s="88">
        <v>0.95167655100000004</v>
      </c>
      <c r="T286" s="88">
        <v>4.4400000000000002E-5</v>
      </c>
      <c r="U286" s="82">
        <v>2.4361389999999999E-3</v>
      </c>
      <c r="V286" s="88">
        <v>0.98710536100000001</v>
      </c>
      <c r="W286" s="83">
        <v>5.2321900000000001E-4</v>
      </c>
      <c r="X286" s="83">
        <v>5.3299999999999998E-6</v>
      </c>
      <c r="Y286" s="80" t="b">
        <v>1</v>
      </c>
      <c r="Z286" s="83">
        <v>3.04E-32</v>
      </c>
      <c r="AA286" s="80" t="s">
        <v>451</v>
      </c>
    </row>
    <row r="287" spans="1:27" x14ac:dyDescent="0.15">
      <c r="A287" s="80"/>
      <c r="B287" s="80"/>
      <c r="C287" s="80"/>
      <c r="D287" s="80"/>
      <c r="E287" s="80"/>
      <c r="F287" s="80"/>
      <c r="G287" s="80" t="s">
        <v>201</v>
      </c>
      <c r="H287" s="80">
        <v>4</v>
      </c>
      <c r="I287" s="88">
        <v>0.109284221</v>
      </c>
      <c r="J287" s="88">
        <v>-9.1571428999999996E-2</v>
      </c>
      <c r="K287" s="88">
        <v>-0.30576850216000001</v>
      </c>
      <c r="L287" s="88">
        <v>0.12262564416000001</v>
      </c>
      <c r="M287" s="88" t="s">
        <v>16</v>
      </c>
      <c r="N287" s="88" t="s">
        <v>16</v>
      </c>
      <c r="O287" s="88" t="s">
        <v>16</v>
      </c>
      <c r="P287" s="82">
        <v>0.49025728200000002</v>
      </c>
      <c r="Q287" s="81">
        <v>0.34303267900000001</v>
      </c>
      <c r="R287" s="80">
        <v>2</v>
      </c>
      <c r="S287" s="88">
        <v>0.84238650400000004</v>
      </c>
      <c r="T287" s="88">
        <v>4.4400000000000002E-5</v>
      </c>
      <c r="U287" s="82">
        <v>2.4361389999999999E-3</v>
      </c>
      <c r="V287" s="88">
        <v>0.98710536100000001</v>
      </c>
      <c r="W287" s="83">
        <v>5.2321900000000001E-4</v>
      </c>
      <c r="X287" s="83">
        <v>5.3299999999999998E-6</v>
      </c>
      <c r="Y287" s="80" t="b">
        <v>1</v>
      </c>
      <c r="Z287" s="83">
        <v>3.04E-32</v>
      </c>
      <c r="AA287" s="80"/>
    </row>
    <row r="288" spans="1:27" x14ac:dyDescent="0.15">
      <c r="A288" s="80"/>
      <c r="B288" s="80"/>
      <c r="C288" s="80"/>
      <c r="D288" s="80"/>
      <c r="E288" s="80"/>
      <c r="F288" s="80"/>
      <c r="G288" s="80" t="s">
        <v>216</v>
      </c>
      <c r="H288" s="80">
        <v>4</v>
      </c>
      <c r="I288" s="88">
        <v>8.5069482000000002E-2</v>
      </c>
      <c r="J288" s="88">
        <v>-0.10278907299999999</v>
      </c>
      <c r="K288" s="88">
        <v>-0.26952525772000002</v>
      </c>
      <c r="L288" s="88">
        <v>6.3947111720000005E-2</v>
      </c>
      <c r="M288" s="88" t="s">
        <v>16</v>
      </c>
      <c r="N288" s="88" t="s">
        <v>16</v>
      </c>
      <c r="O288" s="88" t="s">
        <v>16</v>
      </c>
      <c r="P288" s="82">
        <v>0.313490571</v>
      </c>
      <c r="Q288" s="81" t="s">
        <v>16</v>
      </c>
      <c r="R288" s="80" t="s">
        <v>16</v>
      </c>
      <c r="S288" s="88" t="s">
        <v>16</v>
      </c>
      <c r="T288" s="88">
        <v>4.4400000000000002E-5</v>
      </c>
      <c r="U288" s="82">
        <v>2.4361389999999999E-3</v>
      </c>
      <c r="V288" s="88">
        <v>0.98710536100000001</v>
      </c>
      <c r="W288" s="83">
        <v>5.2321900000000001E-4</v>
      </c>
      <c r="X288" s="83">
        <v>5.3299999999999998E-6</v>
      </c>
      <c r="Y288" s="80" t="b">
        <v>1</v>
      </c>
      <c r="Z288" s="83">
        <v>3.04E-32</v>
      </c>
      <c r="AA288" s="80"/>
    </row>
    <row r="289" spans="1:27" x14ac:dyDescent="0.15">
      <c r="A289" s="80"/>
      <c r="B289" s="80"/>
      <c r="C289" s="80"/>
      <c r="D289" s="80"/>
      <c r="E289" s="80"/>
      <c r="F289" s="80"/>
      <c r="G289" s="80" t="s">
        <v>203</v>
      </c>
      <c r="H289" s="80">
        <v>4</v>
      </c>
      <c r="I289" s="88">
        <v>5.6824094999999998E-2</v>
      </c>
      <c r="J289" s="88">
        <v>-9.8759457999999994E-2</v>
      </c>
      <c r="K289" s="88">
        <v>-0.2101346842</v>
      </c>
      <c r="L289" s="88">
        <v>1.26157682E-2</v>
      </c>
      <c r="M289" s="88" t="s">
        <v>16</v>
      </c>
      <c r="N289" s="88" t="s">
        <v>16</v>
      </c>
      <c r="O289" s="88" t="s">
        <v>16</v>
      </c>
      <c r="P289" s="82">
        <v>8.2213354000000002E-2</v>
      </c>
      <c r="Q289" s="81" t="s">
        <v>16</v>
      </c>
      <c r="R289" s="80" t="s">
        <v>16</v>
      </c>
      <c r="S289" s="88" t="s">
        <v>16</v>
      </c>
      <c r="T289" s="88">
        <v>4.4400000000000002E-5</v>
      </c>
      <c r="U289" s="82">
        <v>2.4361389999999999E-3</v>
      </c>
      <c r="V289" s="88">
        <v>0.98710536100000001</v>
      </c>
      <c r="W289" s="83">
        <v>5.2321900000000001E-4</v>
      </c>
      <c r="X289" s="83">
        <v>5.3299999999999998E-6</v>
      </c>
      <c r="Y289" s="80" t="b">
        <v>1</v>
      </c>
      <c r="Z289" s="83">
        <v>3.04E-32</v>
      </c>
      <c r="AA289" s="80"/>
    </row>
    <row r="290" spans="1:27" x14ac:dyDescent="0.15">
      <c r="A290" s="80"/>
      <c r="B290" s="80"/>
      <c r="C290" s="80"/>
      <c r="D290" s="80"/>
      <c r="E290" s="80"/>
      <c r="F290" s="80"/>
      <c r="G290" s="80" t="s">
        <v>223</v>
      </c>
      <c r="H290" s="80">
        <v>4</v>
      </c>
      <c r="I290" s="88">
        <v>5.9803044E-2</v>
      </c>
      <c r="J290" s="88">
        <v>-0.102231286</v>
      </c>
      <c r="K290" s="88">
        <v>-0.21944525224</v>
      </c>
      <c r="L290" s="88">
        <v>1.4982680240000001E-2</v>
      </c>
      <c r="M290" s="88" t="s">
        <v>16</v>
      </c>
      <c r="N290" s="88" t="s">
        <v>16</v>
      </c>
      <c r="O290" s="88" t="s">
        <v>16</v>
      </c>
      <c r="P290" s="82">
        <v>0.185895213</v>
      </c>
      <c r="Q290" s="81" t="s">
        <v>16</v>
      </c>
      <c r="R290" s="80" t="s">
        <v>16</v>
      </c>
      <c r="S290" s="88" t="s">
        <v>16</v>
      </c>
      <c r="T290" s="88">
        <v>4.4400000000000002E-5</v>
      </c>
      <c r="U290" s="82">
        <v>2.4361389999999999E-3</v>
      </c>
      <c r="V290" s="88">
        <v>0.98710536100000001</v>
      </c>
      <c r="W290" s="83">
        <v>5.2321900000000001E-4</v>
      </c>
      <c r="X290" s="83">
        <v>5.3299999999999998E-6</v>
      </c>
      <c r="Y290" s="80" t="b">
        <v>1</v>
      </c>
      <c r="Z290" s="83">
        <v>3.04E-32</v>
      </c>
      <c r="AA290" s="80"/>
    </row>
    <row r="291" spans="1:27" x14ac:dyDescent="0.15">
      <c r="A291" s="80" t="s">
        <v>389</v>
      </c>
      <c r="B291" s="80" t="s">
        <v>146</v>
      </c>
      <c r="C291" s="80" t="s">
        <v>392</v>
      </c>
      <c r="D291" s="80" t="s">
        <v>394</v>
      </c>
      <c r="E291" s="80" t="s">
        <v>340</v>
      </c>
      <c r="F291" s="80" t="s">
        <v>64</v>
      </c>
      <c r="G291" s="80" t="s">
        <v>200</v>
      </c>
      <c r="H291" s="80">
        <v>9</v>
      </c>
      <c r="I291" s="88">
        <v>2.6310970999999999E-2</v>
      </c>
      <c r="J291" s="88">
        <v>-3.2790947000000001E-2</v>
      </c>
      <c r="K291" s="88">
        <v>-8.4360450160000003E-2</v>
      </c>
      <c r="L291" s="88">
        <v>1.8778556160000001E-2</v>
      </c>
      <c r="M291" s="88" t="s">
        <v>16</v>
      </c>
      <c r="N291" s="88" t="s">
        <v>16</v>
      </c>
      <c r="O291" s="88" t="s">
        <v>16</v>
      </c>
      <c r="P291" s="82">
        <v>0.212660092</v>
      </c>
      <c r="Q291" s="81">
        <v>13.873324520000001</v>
      </c>
      <c r="R291" s="80">
        <v>8</v>
      </c>
      <c r="S291" s="88">
        <v>8.5127502999999993E-2</v>
      </c>
      <c r="T291" s="88">
        <v>-2.9390079999999999E-3</v>
      </c>
      <c r="U291" s="82">
        <v>1.8163369999999999E-3</v>
      </c>
      <c r="V291" s="88">
        <v>0.14967470999999999</v>
      </c>
      <c r="W291" s="83">
        <v>1.8087190000000001E-3</v>
      </c>
      <c r="X291" s="83">
        <v>2.1500000000000001E-5</v>
      </c>
      <c r="Y291" s="80" t="b">
        <v>1</v>
      </c>
      <c r="Z291" s="83">
        <v>1.37E-80</v>
      </c>
      <c r="AA291" s="80" t="s">
        <v>516</v>
      </c>
    </row>
    <row r="292" spans="1:27" x14ac:dyDescent="0.15">
      <c r="A292" s="80"/>
      <c r="B292" s="80"/>
      <c r="C292" s="80"/>
      <c r="D292" s="80"/>
      <c r="E292" s="80"/>
      <c r="F292" s="80"/>
      <c r="G292" s="80" t="s">
        <v>201</v>
      </c>
      <c r="H292" s="80">
        <v>9</v>
      </c>
      <c r="I292" s="88">
        <v>4.1802314E-2</v>
      </c>
      <c r="J292" s="88">
        <v>-8.8177071999999995E-2</v>
      </c>
      <c r="K292" s="88">
        <v>-0.17010960744</v>
      </c>
      <c r="L292" s="88">
        <v>-6.2445365599999997E-3</v>
      </c>
      <c r="M292" s="88" t="s">
        <v>16</v>
      </c>
      <c r="N292" s="88" t="s">
        <v>16</v>
      </c>
      <c r="O292" s="88" t="s">
        <v>16</v>
      </c>
      <c r="P292" s="82">
        <v>7.2854818000000002E-2</v>
      </c>
      <c r="Q292" s="81">
        <v>10.09678733</v>
      </c>
      <c r="R292" s="80">
        <v>7</v>
      </c>
      <c r="S292" s="88">
        <v>0.183154651</v>
      </c>
      <c r="T292" s="88">
        <v>-2.9390079999999999E-3</v>
      </c>
      <c r="U292" s="82">
        <v>1.8163369999999999E-3</v>
      </c>
      <c r="V292" s="88">
        <v>0.14967470999999999</v>
      </c>
      <c r="W292" s="83">
        <v>1.8087190000000001E-3</v>
      </c>
      <c r="X292" s="83">
        <v>2.1500000000000001E-5</v>
      </c>
      <c r="Y292" s="80" t="b">
        <v>1</v>
      </c>
      <c r="Z292" s="83">
        <v>1.37E-80</v>
      </c>
      <c r="AA292" s="80"/>
    </row>
    <row r="293" spans="1:27" x14ac:dyDescent="0.15">
      <c r="A293" s="80"/>
      <c r="B293" s="80"/>
      <c r="C293" s="80"/>
      <c r="D293" s="80"/>
      <c r="E293" s="80"/>
      <c r="F293" s="80"/>
      <c r="G293" s="80" t="s">
        <v>216</v>
      </c>
      <c r="H293" s="80">
        <v>9</v>
      </c>
      <c r="I293" s="88">
        <v>4.2522288999999998E-2</v>
      </c>
      <c r="J293" s="88">
        <v>-7.8362910000000004E-3</v>
      </c>
      <c r="K293" s="88">
        <v>-9.1179977440000004E-2</v>
      </c>
      <c r="L293" s="88">
        <v>7.550739544E-2</v>
      </c>
      <c r="M293" s="88" t="s">
        <v>16</v>
      </c>
      <c r="N293" s="88" t="s">
        <v>16</v>
      </c>
      <c r="O293" s="88" t="s">
        <v>16</v>
      </c>
      <c r="P293" s="82">
        <v>0.85837432599999997</v>
      </c>
      <c r="Q293" s="81" t="s">
        <v>16</v>
      </c>
      <c r="R293" s="80" t="s">
        <v>16</v>
      </c>
      <c r="S293" s="88" t="s">
        <v>16</v>
      </c>
      <c r="T293" s="88">
        <v>-2.9390079999999999E-3</v>
      </c>
      <c r="U293" s="82">
        <v>1.8163369999999999E-3</v>
      </c>
      <c r="V293" s="88">
        <v>0.14967470999999999</v>
      </c>
      <c r="W293" s="83">
        <v>1.8087190000000001E-3</v>
      </c>
      <c r="X293" s="83">
        <v>2.1500000000000001E-5</v>
      </c>
      <c r="Y293" s="80" t="b">
        <v>1</v>
      </c>
      <c r="Z293" s="83">
        <v>1.37E-80</v>
      </c>
      <c r="AA293" s="80"/>
    </row>
    <row r="294" spans="1:27" x14ac:dyDescent="0.15">
      <c r="A294" s="80"/>
      <c r="B294" s="80"/>
      <c r="C294" s="80"/>
      <c r="D294" s="80"/>
      <c r="E294" s="80"/>
      <c r="F294" s="80"/>
      <c r="G294" s="80" t="s">
        <v>203</v>
      </c>
      <c r="H294" s="80">
        <v>9</v>
      </c>
      <c r="I294" s="88">
        <v>2.4110719999999999E-2</v>
      </c>
      <c r="J294" s="88">
        <v>-4.9639530000000001E-2</v>
      </c>
      <c r="K294" s="88">
        <v>-9.6896541200000005E-2</v>
      </c>
      <c r="L294" s="88">
        <v>-2.3825188E-3</v>
      </c>
      <c r="M294" s="88" t="s">
        <v>16</v>
      </c>
      <c r="N294" s="88" t="s">
        <v>16</v>
      </c>
      <c r="O294" s="88" t="s">
        <v>16</v>
      </c>
      <c r="P294" s="82">
        <v>3.9511891E-2</v>
      </c>
      <c r="Q294" s="81" t="s">
        <v>16</v>
      </c>
      <c r="R294" s="80" t="s">
        <v>16</v>
      </c>
      <c r="S294" s="88" t="s">
        <v>16</v>
      </c>
      <c r="T294" s="88">
        <v>-2.9390079999999999E-3</v>
      </c>
      <c r="U294" s="82">
        <v>1.8163369999999999E-3</v>
      </c>
      <c r="V294" s="88">
        <v>0.14967470999999999</v>
      </c>
      <c r="W294" s="83">
        <v>1.8087190000000001E-3</v>
      </c>
      <c r="X294" s="83">
        <v>2.1500000000000001E-5</v>
      </c>
      <c r="Y294" s="80" t="b">
        <v>1</v>
      </c>
      <c r="Z294" s="83">
        <v>1.37E-80</v>
      </c>
      <c r="AA294" s="80"/>
    </row>
    <row r="295" spans="1:27" x14ac:dyDescent="0.15">
      <c r="A295" s="80"/>
      <c r="B295" s="80"/>
      <c r="C295" s="80"/>
      <c r="D295" s="80"/>
      <c r="E295" s="80"/>
      <c r="F295" s="80"/>
      <c r="G295" s="80" t="s">
        <v>223</v>
      </c>
      <c r="H295" s="80">
        <v>9</v>
      </c>
      <c r="I295" s="88">
        <v>2.4231044E-2</v>
      </c>
      <c r="J295" s="88">
        <v>-5.2174911999999997E-2</v>
      </c>
      <c r="K295" s="88">
        <v>-9.9667758240000001E-2</v>
      </c>
      <c r="L295" s="88">
        <v>-4.6820657599999996E-3</v>
      </c>
      <c r="M295" s="88" t="s">
        <v>16</v>
      </c>
      <c r="N295" s="88" t="s">
        <v>16</v>
      </c>
      <c r="O295" s="88" t="s">
        <v>16</v>
      </c>
      <c r="P295" s="82">
        <v>6.3455594000000004E-2</v>
      </c>
      <c r="Q295" s="81" t="s">
        <v>16</v>
      </c>
      <c r="R295" s="80" t="s">
        <v>16</v>
      </c>
      <c r="S295" s="88" t="s">
        <v>16</v>
      </c>
      <c r="T295" s="88">
        <v>-2.9390079999999999E-3</v>
      </c>
      <c r="U295" s="82">
        <v>1.8163369999999999E-3</v>
      </c>
      <c r="V295" s="88">
        <v>0.14967470999999999</v>
      </c>
      <c r="W295" s="83">
        <v>1.8087190000000001E-3</v>
      </c>
      <c r="X295" s="83">
        <v>2.1500000000000001E-5</v>
      </c>
      <c r="Y295" s="80" t="b">
        <v>1</v>
      </c>
      <c r="Z295" s="83">
        <v>1.37E-80</v>
      </c>
      <c r="AA295" s="80"/>
    </row>
    <row r="296" spans="1:27" x14ac:dyDescent="0.15">
      <c r="A296" s="80" t="s">
        <v>389</v>
      </c>
      <c r="B296" s="80" t="s">
        <v>146</v>
      </c>
      <c r="C296" s="80" t="s">
        <v>397</v>
      </c>
      <c r="D296" s="80" t="s">
        <v>399</v>
      </c>
      <c r="E296" s="80" t="s">
        <v>340</v>
      </c>
      <c r="F296" s="80" t="s">
        <v>64</v>
      </c>
      <c r="G296" s="80" t="s">
        <v>200</v>
      </c>
      <c r="H296" s="80">
        <v>5</v>
      </c>
      <c r="I296" s="88">
        <v>3.7386404999999998E-2</v>
      </c>
      <c r="J296" s="88">
        <v>6.3097792E-2</v>
      </c>
      <c r="K296" s="88">
        <v>-1.01795618E-2</v>
      </c>
      <c r="L296" s="88">
        <v>0.13637514580000001</v>
      </c>
      <c r="M296" s="88" t="s">
        <v>16</v>
      </c>
      <c r="N296" s="88" t="s">
        <v>16</v>
      </c>
      <c r="O296" s="88" t="s">
        <v>16</v>
      </c>
      <c r="P296" s="82">
        <v>9.1464949000000004E-2</v>
      </c>
      <c r="Q296" s="81">
        <v>5.094358154</v>
      </c>
      <c r="R296" s="80">
        <v>4</v>
      </c>
      <c r="S296" s="88">
        <v>0.27775206499999999</v>
      </c>
      <c r="T296" s="88">
        <v>4.9400000000000001E-5</v>
      </c>
      <c r="U296" s="82">
        <v>4.2602159999999998E-3</v>
      </c>
      <c r="V296" s="88">
        <v>0.991468448</v>
      </c>
      <c r="W296" s="83">
        <v>1.12805E-3</v>
      </c>
      <c r="X296" s="83">
        <v>1.7E-5</v>
      </c>
      <c r="Y296" s="80" t="b">
        <v>1</v>
      </c>
      <c r="Z296" s="83">
        <v>2.7799999999999999E-44</v>
      </c>
      <c r="AA296" s="80" t="s">
        <v>517</v>
      </c>
    </row>
    <row r="297" spans="1:27" x14ac:dyDescent="0.15">
      <c r="A297" s="80"/>
      <c r="B297" s="80"/>
      <c r="C297" s="80"/>
      <c r="D297" s="80"/>
      <c r="E297" s="80"/>
      <c r="F297" s="80"/>
      <c r="G297" s="80" t="s">
        <v>201</v>
      </c>
      <c r="H297" s="80">
        <v>5</v>
      </c>
      <c r="I297" s="88">
        <v>0.14876794700000001</v>
      </c>
      <c r="J297" s="88">
        <v>6.4750136E-2</v>
      </c>
      <c r="K297" s="88">
        <v>-0.22683504012</v>
      </c>
      <c r="L297" s="88">
        <v>0.35633531212000003</v>
      </c>
      <c r="M297" s="88" t="s">
        <v>16</v>
      </c>
      <c r="N297" s="88" t="s">
        <v>16</v>
      </c>
      <c r="O297" s="88" t="s">
        <v>16</v>
      </c>
      <c r="P297" s="82">
        <v>0.69279775399999999</v>
      </c>
      <c r="Q297" s="81">
        <v>5.0941294199999998</v>
      </c>
      <c r="R297" s="80">
        <v>3</v>
      </c>
      <c r="S297" s="88">
        <v>0.165032868</v>
      </c>
      <c r="T297" s="88">
        <v>4.9400000000000001E-5</v>
      </c>
      <c r="U297" s="82">
        <v>4.2602159999999998E-3</v>
      </c>
      <c r="V297" s="88">
        <v>0.991468448</v>
      </c>
      <c r="W297" s="83">
        <v>1.12805E-3</v>
      </c>
      <c r="X297" s="83">
        <v>1.7E-5</v>
      </c>
      <c r="Y297" s="80" t="b">
        <v>1</v>
      </c>
      <c r="Z297" s="83">
        <v>2.7799999999999999E-44</v>
      </c>
      <c r="AA297" s="80"/>
    </row>
    <row r="298" spans="1:27" x14ac:dyDescent="0.15">
      <c r="A298" s="80"/>
      <c r="B298" s="80"/>
      <c r="C298" s="80"/>
      <c r="D298" s="80"/>
      <c r="E298" s="80"/>
      <c r="F298" s="80"/>
      <c r="G298" s="80" t="s">
        <v>216</v>
      </c>
      <c r="H298" s="80">
        <v>5</v>
      </c>
      <c r="I298" s="88">
        <v>5.6519254999999997E-2</v>
      </c>
      <c r="J298" s="88">
        <v>6.5802627000000002E-2</v>
      </c>
      <c r="K298" s="88">
        <v>-4.4975112800000001E-2</v>
      </c>
      <c r="L298" s="88">
        <v>0.1765803668</v>
      </c>
      <c r="M298" s="88" t="s">
        <v>16</v>
      </c>
      <c r="N298" s="88" t="s">
        <v>16</v>
      </c>
      <c r="O298" s="88" t="s">
        <v>16</v>
      </c>
      <c r="P298" s="82">
        <v>0.309028515</v>
      </c>
      <c r="Q298" s="81" t="s">
        <v>16</v>
      </c>
      <c r="R298" s="80" t="s">
        <v>16</v>
      </c>
      <c r="S298" s="88" t="s">
        <v>16</v>
      </c>
      <c r="T298" s="88">
        <v>4.9400000000000001E-5</v>
      </c>
      <c r="U298" s="82">
        <v>4.2602159999999998E-3</v>
      </c>
      <c r="V298" s="88">
        <v>0.991468448</v>
      </c>
      <c r="W298" s="83">
        <v>1.12805E-3</v>
      </c>
      <c r="X298" s="83">
        <v>1.7E-5</v>
      </c>
      <c r="Y298" s="80" t="b">
        <v>1</v>
      </c>
      <c r="Z298" s="83">
        <v>2.7799999999999999E-44</v>
      </c>
      <c r="AA298" s="80"/>
    </row>
    <row r="299" spans="1:27" x14ac:dyDescent="0.15">
      <c r="A299" s="80"/>
      <c r="B299" s="80"/>
      <c r="C299" s="80"/>
      <c r="D299" s="80"/>
      <c r="E299" s="80"/>
      <c r="F299" s="80"/>
      <c r="G299" s="80" t="s">
        <v>203</v>
      </c>
      <c r="H299" s="80">
        <v>5</v>
      </c>
      <c r="I299" s="88">
        <v>4.2941697000000001E-2</v>
      </c>
      <c r="J299" s="88">
        <v>6.1918617000000002E-2</v>
      </c>
      <c r="K299" s="88">
        <v>-2.2247109120000001E-2</v>
      </c>
      <c r="L299" s="88">
        <v>0.14608434311999999</v>
      </c>
      <c r="M299" s="88" t="s">
        <v>16</v>
      </c>
      <c r="N299" s="88" t="s">
        <v>16</v>
      </c>
      <c r="O299" s="88" t="s">
        <v>16</v>
      </c>
      <c r="P299" s="82">
        <v>0.149324123</v>
      </c>
      <c r="Q299" s="81" t="s">
        <v>16</v>
      </c>
      <c r="R299" s="80" t="s">
        <v>16</v>
      </c>
      <c r="S299" s="88" t="s">
        <v>16</v>
      </c>
      <c r="T299" s="88">
        <v>4.9400000000000001E-5</v>
      </c>
      <c r="U299" s="82">
        <v>4.2602159999999998E-3</v>
      </c>
      <c r="V299" s="88">
        <v>0.991468448</v>
      </c>
      <c r="W299" s="83">
        <v>1.12805E-3</v>
      </c>
      <c r="X299" s="83">
        <v>1.7E-5</v>
      </c>
      <c r="Y299" s="80" t="b">
        <v>1</v>
      </c>
      <c r="Z299" s="83">
        <v>2.7799999999999999E-44</v>
      </c>
      <c r="AA299" s="80"/>
    </row>
    <row r="300" spans="1:27" x14ac:dyDescent="0.15">
      <c r="A300" s="80"/>
      <c r="B300" s="80"/>
      <c r="C300" s="80"/>
      <c r="D300" s="80"/>
      <c r="E300" s="80"/>
      <c r="F300" s="80"/>
      <c r="G300" s="80" t="s">
        <v>223</v>
      </c>
      <c r="H300" s="80">
        <v>5</v>
      </c>
      <c r="I300" s="88">
        <v>4.8436541999999999E-2</v>
      </c>
      <c r="J300" s="88">
        <v>6.3163830000000004E-2</v>
      </c>
      <c r="K300" s="88">
        <v>-3.1771792319999999E-2</v>
      </c>
      <c r="L300" s="88">
        <v>0.15809945232</v>
      </c>
      <c r="M300" s="88" t="s">
        <v>16</v>
      </c>
      <c r="N300" s="88" t="s">
        <v>16</v>
      </c>
      <c r="O300" s="88" t="s">
        <v>16</v>
      </c>
      <c r="P300" s="82">
        <v>0.26219490499999998</v>
      </c>
      <c r="Q300" s="81" t="s">
        <v>16</v>
      </c>
      <c r="R300" s="80" t="s">
        <v>16</v>
      </c>
      <c r="S300" s="88" t="s">
        <v>16</v>
      </c>
      <c r="T300" s="88">
        <v>4.9400000000000001E-5</v>
      </c>
      <c r="U300" s="82">
        <v>4.2602159999999998E-3</v>
      </c>
      <c r="V300" s="88">
        <v>0.991468448</v>
      </c>
      <c r="W300" s="83">
        <v>1.12805E-3</v>
      </c>
      <c r="X300" s="83">
        <v>1.7E-5</v>
      </c>
      <c r="Y300" s="80" t="b">
        <v>1</v>
      </c>
      <c r="Z300" s="83">
        <v>2.7799999999999999E-44</v>
      </c>
      <c r="AA300" s="80"/>
    </row>
    <row r="301" spans="1:27" x14ac:dyDescent="0.15">
      <c r="A301" s="80" t="s">
        <v>389</v>
      </c>
      <c r="B301" s="80" t="s">
        <v>146</v>
      </c>
      <c r="C301" s="80" t="s">
        <v>397</v>
      </c>
      <c r="D301" s="80" t="s">
        <v>396</v>
      </c>
      <c r="E301" s="80" t="s">
        <v>33</v>
      </c>
      <c r="F301" s="80" t="s">
        <v>64</v>
      </c>
      <c r="G301" s="80" t="s">
        <v>200</v>
      </c>
      <c r="H301" s="80">
        <v>4</v>
      </c>
      <c r="I301" s="88">
        <v>6.2110406999999999E-2</v>
      </c>
      <c r="J301" s="88">
        <v>9.3867767000000005E-2</v>
      </c>
      <c r="K301" s="88">
        <v>-2.7868630719999999E-2</v>
      </c>
      <c r="L301" s="88">
        <v>0.21560416471999999</v>
      </c>
      <c r="M301" s="88" t="s">
        <v>16</v>
      </c>
      <c r="N301" s="88" t="s">
        <v>16</v>
      </c>
      <c r="O301" s="88" t="s">
        <v>16</v>
      </c>
      <c r="P301" s="82">
        <v>0.13071076400000001</v>
      </c>
      <c r="Q301" s="81">
        <v>3.6612812460000002</v>
      </c>
      <c r="R301" s="80">
        <v>3</v>
      </c>
      <c r="S301" s="88">
        <v>0.30043898000000002</v>
      </c>
      <c r="T301" s="88">
        <v>1.486646E-2</v>
      </c>
      <c r="U301" s="82">
        <v>8.0986449999999998E-3</v>
      </c>
      <c r="V301" s="88">
        <v>0.207826227</v>
      </c>
      <c r="W301" s="83">
        <v>6.3829299999999996E-4</v>
      </c>
      <c r="X301" s="83">
        <v>1.04E-5</v>
      </c>
      <c r="Y301" s="80" t="b">
        <v>1</v>
      </c>
      <c r="Z301" s="83">
        <v>1.1100000000000001E-25</v>
      </c>
      <c r="AA301" s="80" t="s">
        <v>453</v>
      </c>
    </row>
    <row r="302" spans="1:27" x14ac:dyDescent="0.15">
      <c r="A302" s="80"/>
      <c r="B302" s="80"/>
      <c r="C302" s="80"/>
      <c r="D302" s="80"/>
      <c r="E302" s="80"/>
      <c r="F302" s="80"/>
      <c r="G302" s="80" t="s">
        <v>201</v>
      </c>
      <c r="H302" s="80">
        <v>4</v>
      </c>
      <c r="I302" s="88">
        <v>0.32587422500000002</v>
      </c>
      <c r="J302" s="88">
        <v>0.68309598199999999</v>
      </c>
      <c r="K302" s="88">
        <v>4.4382500999999998E-2</v>
      </c>
      <c r="L302" s="88">
        <v>1.3218094629999999</v>
      </c>
      <c r="M302" s="88" t="s">
        <v>16</v>
      </c>
      <c r="N302" s="88" t="s">
        <v>16</v>
      </c>
      <c r="O302" s="88" t="s">
        <v>16</v>
      </c>
      <c r="P302" s="82">
        <v>0.171019643</v>
      </c>
      <c r="Q302" s="81">
        <v>0.29158739700000003</v>
      </c>
      <c r="R302" s="80">
        <v>2</v>
      </c>
      <c r="S302" s="88">
        <v>0.86433599900000002</v>
      </c>
      <c r="T302" s="88">
        <v>1.486646E-2</v>
      </c>
      <c r="U302" s="82">
        <v>8.0986449999999998E-3</v>
      </c>
      <c r="V302" s="88">
        <v>0.207826227</v>
      </c>
      <c r="W302" s="83">
        <v>6.3829299999999996E-4</v>
      </c>
      <c r="X302" s="83">
        <v>1.04E-5</v>
      </c>
      <c r="Y302" s="80" t="b">
        <v>1</v>
      </c>
      <c r="Z302" s="83">
        <v>1.1100000000000001E-25</v>
      </c>
      <c r="AA302" s="80"/>
    </row>
    <row r="303" spans="1:27" x14ac:dyDescent="0.15">
      <c r="A303" s="80"/>
      <c r="B303" s="80"/>
      <c r="C303" s="80"/>
      <c r="D303" s="80"/>
      <c r="E303" s="80"/>
      <c r="F303" s="80"/>
      <c r="G303" s="80" t="s">
        <v>216</v>
      </c>
      <c r="H303" s="80">
        <v>4</v>
      </c>
      <c r="I303" s="88">
        <v>9.5299780000000001E-2</v>
      </c>
      <c r="J303" s="88">
        <v>9.4705537000000006E-2</v>
      </c>
      <c r="K303" s="88">
        <v>-9.2082031800000005E-2</v>
      </c>
      <c r="L303" s="88">
        <v>0.28149310579999998</v>
      </c>
      <c r="M303" s="88" t="s">
        <v>16</v>
      </c>
      <c r="N303" s="88" t="s">
        <v>16</v>
      </c>
      <c r="O303" s="88" t="s">
        <v>16</v>
      </c>
      <c r="P303" s="82">
        <v>0.39358863100000002</v>
      </c>
      <c r="Q303" s="81" t="s">
        <v>16</v>
      </c>
      <c r="R303" s="80" t="s">
        <v>16</v>
      </c>
      <c r="S303" s="88" t="s">
        <v>16</v>
      </c>
      <c r="T303" s="88">
        <v>1.486646E-2</v>
      </c>
      <c r="U303" s="82">
        <v>8.0986449999999998E-3</v>
      </c>
      <c r="V303" s="88">
        <v>0.207826227</v>
      </c>
      <c r="W303" s="83">
        <v>6.3829299999999996E-4</v>
      </c>
      <c r="X303" s="83">
        <v>1.04E-5</v>
      </c>
      <c r="Y303" s="80" t="b">
        <v>1</v>
      </c>
      <c r="Z303" s="83">
        <v>1.1100000000000001E-25</v>
      </c>
      <c r="AA303" s="80"/>
    </row>
    <row r="304" spans="1:27" x14ac:dyDescent="0.15">
      <c r="A304" s="80"/>
      <c r="B304" s="80"/>
      <c r="C304" s="80"/>
      <c r="D304" s="80"/>
      <c r="E304" s="80"/>
      <c r="F304" s="80"/>
      <c r="G304" s="80" t="s">
        <v>203</v>
      </c>
      <c r="H304" s="80">
        <v>4</v>
      </c>
      <c r="I304" s="88">
        <v>6.5278911999999994E-2</v>
      </c>
      <c r="J304" s="88">
        <v>8.4123227999999994E-2</v>
      </c>
      <c r="K304" s="88">
        <v>-4.382343952E-2</v>
      </c>
      <c r="L304" s="88">
        <v>0.21206989552</v>
      </c>
      <c r="M304" s="88" t="s">
        <v>16</v>
      </c>
      <c r="N304" s="88" t="s">
        <v>16</v>
      </c>
      <c r="O304" s="88" t="s">
        <v>16</v>
      </c>
      <c r="P304" s="82">
        <v>0.19751149500000001</v>
      </c>
      <c r="Q304" s="81" t="s">
        <v>16</v>
      </c>
      <c r="R304" s="80" t="s">
        <v>16</v>
      </c>
      <c r="S304" s="88" t="s">
        <v>16</v>
      </c>
      <c r="T304" s="88">
        <v>1.486646E-2</v>
      </c>
      <c r="U304" s="82">
        <v>8.0986449999999998E-3</v>
      </c>
      <c r="V304" s="88">
        <v>0.207826227</v>
      </c>
      <c r="W304" s="83">
        <v>6.3829299999999996E-4</v>
      </c>
      <c r="X304" s="83">
        <v>1.04E-5</v>
      </c>
      <c r="Y304" s="80" t="b">
        <v>1</v>
      </c>
      <c r="Z304" s="83">
        <v>1.1100000000000001E-25</v>
      </c>
      <c r="AA304" s="80"/>
    </row>
    <row r="305" spans="1:27" x14ac:dyDescent="0.15">
      <c r="A305" s="80"/>
      <c r="B305" s="80"/>
      <c r="C305" s="80"/>
      <c r="D305" s="80"/>
      <c r="E305" s="80"/>
      <c r="F305" s="80"/>
      <c r="G305" s="80" t="s">
        <v>223</v>
      </c>
      <c r="H305" s="80">
        <v>4</v>
      </c>
      <c r="I305" s="88">
        <v>7.2151163000000004E-2</v>
      </c>
      <c r="J305" s="88">
        <v>7.7930630000000001E-2</v>
      </c>
      <c r="K305" s="88">
        <v>-6.3485649480000003E-2</v>
      </c>
      <c r="L305" s="88">
        <v>0.21934690947999999</v>
      </c>
      <c r="M305" s="88" t="s">
        <v>16</v>
      </c>
      <c r="N305" s="88" t="s">
        <v>16</v>
      </c>
      <c r="O305" s="88" t="s">
        <v>16</v>
      </c>
      <c r="P305" s="82">
        <v>0.35918809299999999</v>
      </c>
      <c r="Q305" s="81" t="s">
        <v>16</v>
      </c>
      <c r="R305" s="80" t="s">
        <v>16</v>
      </c>
      <c r="S305" s="88" t="s">
        <v>16</v>
      </c>
      <c r="T305" s="88">
        <v>1.486646E-2</v>
      </c>
      <c r="U305" s="82">
        <v>8.0986449999999998E-3</v>
      </c>
      <c r="V305" s="88">
        <v>0.207826227</v>
      </c>
      <c r="W305" s="83">
        <v>6.3829299999999996E-4</v>
      </c>
      <c r="X305" s="83">
        <v>1.04E-5</v>
      </c>
      <c r="Y305" s="80" t="b">
        <v>1</v>
      </c>
      <c r="Z305" s="83">
        <v>1.1100000000000001E-25</v>
      </c>
      <c r="AA305" s="80"/>
    </row>
    <row r="306" spans="1:27" x14ac:dyDescent="0.15">
      <c r="A306" s="80" t="s">
        <v>389</v>
      </c>
      <c r="B306" s="80" t="s">
        <v>535</v>
      </c>
      <c r="C306" s="80" t="s">
        <v>392</v>
      </c>
      <c r="D306" s="80" t="s">
        <v>536</v>
      </c>
      <c r="E306" s="80" t="s">
        <v>391</v>
      </c>
      <c r="F306" s="80" t="s">
        <v>64</v>
      </c>
      <c r="G306" s="80" t="s">
        <v>200</v>
      </c>
      <c r="H306" s="80">
        <v>6</v>
      </c>
      <c r="I306" s="88">
        <v>4.7444544999999998E-2</v>
      </c>
      <c r="J306" s="88">
        <v>-8.7515194000000004E-2</v>
      </c>
      <c r="K306" s="88">
        <v>-0.1805065022</v>
      </c>
      <c r="L306" s="88">
        <v>5.4761141999999903E-3</v>
      </c>
      <c r="M306" s="88" t="s">
        <v>16</v>
      </c>
      <c r="N306" s="88" t="s">
        <v>16</v>
      </c>
      <c r="O306" s="88" t="s">
        <v>16</v>
      </c>
      <c r="P306" s="82">
        <v>6.5098853999999998E-2</v>
      </c>
      <c r="Q306" s="81">
        <v>0.59812339699999995</v>
      </c>
      <c r="R306" s="80">
        <v>5</v>
      </c>
      <c r="S306" s="88">
        <v>0.98808900300000002</v>
      </c>
      <c r="T306" s="88">
        <v>-4.50944E-4</v>
      </c>
      <c r="U306" s="82">
        <v>1.6784759999999999E-3</v>
      </c>
      <c r="V306" s="88">
        <v>0.801476788</v>
      </c>
      <c r="W306" s="83">
        <v>6.0304100000000002E-4</v>
      </c>
      <c r="X306" s="83">
        <v>5.5999999999999997E-6</v>
      </c>
      <c r="Y306" s="80" t="b">
        <v>1</v>
      </c>
      <c r="Z306" s="83">
        <v>8.9000000000000004E-37</v>
      </c>
      <c r="AA306" s="80" t="s">
        <v>421</v>
      </c>
    </row>
    <row r="307" spans="1:27" x14ac:dyDescent="0.15">
      <c r="A307" s="80"/>
      <c r="B307" s="80"/>
      <c r="C307" s="80"/>
      <c r="D307" s="80"/>
      <c r="E307" s="80"/>
      <c r="F307" s="80"/>
      <c r="G307" s="80" t="s">
        <v>201</v>
      </c>
      <c r="H307" s="80">
        <v>6</v>
      </c>
      <c r="I307" s="88">
        <v>9.1232804000000001E-2</v>
      </c>
      <c r="J307" s="88">
        <v>-0.108450951</v>
      </c>
      <c r="K307" s="88">
        <v>-0.28726724683999999</v>
      </c>
      <c r="L307" s="88">
        <v>7.0365344839999996E-2</v>
      </c>
      <c r="M307" s="88" t="s">
        <v>16</v>
      </c>
      <c r="N307" s="88" t="s">
        <v>16</v>
      </c>
      <c r="O307" s="88" t="s">
        <v>16</v>
      </c>
      <c r="P307" s="82">
        <v>0.300295323</v>
      </c>
      <c r="Q307" s="81">
        <v>0.52594385399999999</v>
      </c>
      <c r="R307" s="80">
        <v>4</v>
      </c>
      <c r="S307" s="88">
        <v>0.97092669200000004</v>
      </c>
      <c r="T307" s="88">
        <v>-4.50944E-4</v>
      </c>
      <c r="U307" s="82">
        <v>1.6784759999999999E-3</v>
      </c>
      <c r="V307" s="88">
        <v>0.801476788</v>
      </c>
      <c r="W307" s="83">
        <v>6.0304100000000002E-4</v>
      </c>
      <c r="X307" s="83">
        <v>5.5999999999999997E-6</v>
      </c>
      <c r="Y307" s="80" t="b">
        <v>1</v>
      </c>
      <c r="Z307" s="83">
        <v>8.9000000000000004E-37</v>
      </c>
      <c r="AA307" s="80"/>
    </row>
    <row r="308" spans="1:27" x14ac:dyDescent="0.15">
      <c r="A308" s="80"/>
      <c r="B308" s="80"/>
      <c r="C308" s="80"/>
      <c r="D308" s="80"/>
      <c r="E308" s="80"/>
      <c r="F308" s="80"/>
      <c r="G308" s="80" t="s">
        <v>216</v>
      </c>
      <c r="H308" s="80">
        <v>6</v>
      </c>
      <c r="I308" s="88">
        <v>8.3187213999999995E-2</v>
      </c>
      <c r="J308" s="88">
        <v>-9.0894186000000002E-2</v>
      </c>
      <c r="K308" s="88">
        <v>-0.25394112544000003</v>
      </c>
      <c r="L308" s="88">
        <v>7.2152753439999995E-2</v>
      </c>
      <c r="M308" s="88" t="s">
        <v>16</v>
      </c>
      <c r="N308" s="88" t="s">
        <v>16</v>
      </c>
      <c r="O308" s="88" t="s">
        <v>16</v>
      </c>
      <c r="P308" s="82">
        <v>0.32437640200000001</v>
      </c>
      <c r="Q308" s="81" t="s">
        <v>16</v>
      </c>
      <c r="R308" s="80" t="s">
        <v>16</v>
      </c>
      <c r="S308" s="88" t="s">
        <v>16</v>
      </c>
      <c r="T308" s="88">
        <v>-4.50944E-4</v>
      </c>
      <c r="U308" s="82">
        <v>1.6784759999999999E-3</v>
      </c>
      <c r="V308" s="88">
        <v>0.801476788</v>
      </c>
      <c r="W308" s="83">
        <v>6.0304100000000002E-4</v>
      </c>
      <c r="X308" s="83">
        <v>5.5999999999999997E-6</v>
      </c>
      <c r="Y308" s="80" t="b">
        <v>1</v>
      </c>
      <c r="Z308" s="83">
        <v>8.9000000000000004E-37</v>
      </c>
      <c r="AA308" s="80"/>
    </row>
    <row r="309" spans="1:27" x14ac:dyDescent="0.15">
      <c r="A309" s="80"/>
      <c r="B309" s="80"/>
      <c r="C309" s="80"/>
      <c r="D309" s="80"/>
      <c r="E309" s="80"/>
      <c r="F309" s="80"/>
      <c r="G309" s="80" t="s">
        <v>203</v>
      </c>
      <c r="H309" s="80">
        <v>6</v>
      </c>
      <c r="I309" s="88">
        <v>5.3587791000000003E-2</v>
      </c>
      <c r="J309" s="88">
        <v>-9.6067459999999993E-2</v>
      </c>
      <c r="K309" s="88">
        <v>-0.20109953036</v>
      </c>
      <c r="L309" s="88">
        <v>8.9646103600000103E-3</v>
      </c>
      <c r="M309" s="88" t="s">
        <v>16</v>
      </c>
      <c r="N309" s="88" t="s">
        <v>16</v>
      </c>
      <c r="O309" s="88" t="s">
        <v>16</v>
      </c>
      <c r="P309" s="82">
        <v>7.3019033999999997E-2</v>
      </c>
      <c r="Q309" s="81" t="s">
        <v>16</v>
      </c>
      <c r="R309" s="80" t="s">
        <v>16</v>
      </c>
      <c r="S309" s="88" t="s">
        <v>16</v>
      </c>
      <c r="T309" s="88">
        <v>-4.50944E-4</v>
      </c>
      <c r="U309" s="82">
        <v>1.6784759999999999E-3</v>
      </c>
      <c r="V309" s="88">
        <v>0.801476788</v>
      </c>
      <c r="W309" s="83">
        <v>6.0304100000000002E-4</v>
      </c>
      <c r="X309" s="83">
        <v>5.5999999999999997E-6</v>
      </c>
      <c r="Y309" s="80" t="b">
        <v>1</v>
      </c>
      <c r="Z309" s="83">
        <v>8.9000000000000004E-37</v>
      </c>
      <c r="AA309" s="80"/>
    </row>
    <row r="310" spans="1:27" x14ac:dyDescent="0.15">
      <c r="A310" s="80"/>
      <c r="B310" s="80"/>
      <c r="C310" s="80"/>
      <c r="D310" s="80"/>
      <c r="E310" s="80"/>
      <c r="F310" s="80"/>
      <c r="G310" s="80" t="s">
        <v>223</v>
      </c>
      <c r="H310" s="80">
        <v>6</v>
      </c>
      <c r="I310" s="88">
        <v>5.7303156000000001E-2</v>
      </c>
      <c r="J310" s="88">
        <v>-0.100977513</v>
      </c>
      <c r="K310" s="88">
        <v>-0.21329169876000001</v>
      </c>
      <c r="L310" s="88">
        <v>1.1336672759999999E-2</v>
      </c>
      <c r="M310" s="88" t="s">
        <v>16</v>
      </c>
      <c r="N310" s="88" t="s">
        <v>16</v>
      </c>
      <c r="O310" s="88" t="s">
        <v>16</v>
      </c>
      <c r="P310" s="82">
        <v>0.138337235</v>
      </c>
      <c r="Q310" s="81" t="s">
        <v>16</v>
      </c>
      <c r="R310" s="80" t="s">
        <v>16</v>
      </c>
      <c r="S310" s="88" t="s">
        <v>16</v>
      </c>
      <c r="T310" s="88">
        <v>-4.50944E-4</v>
      </c>
      <c r="U310" s="82">
        <v>1.6784759999999999E-3</v>
      </c>
      <c r="V310" s="88">
        <v>0.801476788</v>
      </c>
      <c r="W310" s="83">
        <v>6.0304100000000002E-4</v>
      </c>
      <c r="X310" s="83">
        <v>5.5999999999999997E-6</v>
      </c>
      <c r="Y310" s="80" t="b">
        <v>1</v>
      </c>
      <c r="Z310" s="83">
        <v>8.9000000000000004E-37</v>
      </c>
      <c r="AA310" s="80"/>
    </row>
    <row r="311" spans="1:27" x14ac:dyDescent="0.15">
      <c r="A311" s="80" t="s">
        <v>389</v>
      </c>
      <c r="B311" s="80" t="s">
        <v>535</v>
      </c>
      <c r="C311" s="80" t="s">
        <v>392</v>
      </c>
      <c r="D311" s="80" t="s">
        <v>537</v>
      </c>
      <c r="E311" s="80" t="s">
        <v>340</v>
      </c>
      <c r="F311" s="80" t="s">
        <v>64</v>
      </c>
      <c r="G311" s="80" t="s">
        <v>200</v>
      </c>
      <c r="H311" s="80">
        <v>18</v>
      </c>
      <c r="I311" s="88">
        <v>2.0735074999999999E-2</v>
      </c>
      <c r="J311" s="88">
        <v>-5.2500380000000003E-3</v>
      </c>
      <c r="K311" s="88">
        <v>-4.5890785000000003E-2</v>
      </c>
      <c r="L311" s="88">
        <v>3.5390708999999999E-2</v>
      </c>
      <c r="M311" s="88" t="s">
        <v>16</v>
      </c>
      <c r="N311" s="88" t="s">
        <v>16</v>
      </c>
      <c r="O311" s="88" t="s">
        <v>16</v>
      </c>
      <c r="P311" s="82">
        <v>0.80011674899999996</v>
      </c>
      <c r="Q311" s="81">
        <v>28.4146769</v>
      </c>
      <c r="R311" s="80">
        <v>17</v>
      </c>
      <c r="S311" s="88">
        <v>4.0320018999999999E-2</v>
      </c>
      <c r="T311" s="88">
        <v>-1.976589E-3</v>
      </c>
      <c r="U311" s="82">
        <v>1.440247E-3</v>
      </c>
      <c r="V311" s="88">
        <v>0.188874281</v>
      </c>
      <c r="W311" s="83">
        <v>3.1028409999999998E-3</v>
      </c>
      <c r="X311" s="83">
        <v>4.1300000000000001E-5</v>
      </c>
      <c r="Y311" s="80" t="b">
        <v>1</v>
      </c>
      <c r="Z311" s="83">
        <v>3.3200000000000001E-136</v>
      </c>
      <c r="AA311" s="80" t="s">
        <v>454</v>
      </c>
    </row>
    <row r="312" spans="1:27" x14ac:dyDescent="0.15">
      <c r="A312" s="80"/>
      <c r="B312" s="80"/>
      <c r="C312" s="80"/>
      <c r="D312" s="80"/>
      <c r="E312" s="80"/>
      <c r="F312" s="80"/>
      <c r="G312" s="80" t="s">
        <v>201</v>
      </c>
      <c r="H312" s="80">
        <v>18</v>
      </c>
      <c r="I312" s="88">
        <v>3.8671668999999999E-2</v>
      </c>
      <c r="J312" s="88">
        <v>-5.0493227000000002E-2</v>
      </c>
      <c r="K312" s="88">
        <v>-0.12628969824</v>
      </c>
      <c r="L312" s="88">
        <v>2.5303244240000002E-2</v>
      </c>
      <c r="M312" s="88" t="s">
        <v>16</v>
      </c>
      <c r="N312" s="88" t="s">
        <v>16</v>
      </c>
      <c r="O312" s="88" t="s">
        <v>16</v>
      </c>
      <c r="P312" s="82">
        <v>0.21012072900000001</v>
      </c>
      <c r="Q312" s="81">
        <v>25.422068660000001</v>
      </c>
      <c r="R312" s="80">
        <v>16</v>
      </c>
      <c r="S312" s="88">
        <v>6.2722090999999994E-2</v>
      </c>
      <c r="T312" s="88">
        <v>-1.976589E-3</v>
      </c>
      <c r="U312" s="82">
        <v>1.440247E-3</v>
      </c>
      <c r="V312" s="88">
        <v>0.188874281</v>
      </c>
      <c r="W312" s="83">
        <v>3.1028409999999998E-3</v>
      </c>
      <c r="X312" s="83">
        <v>4.1300000000000001E-5</v>
      </c>
      <c r="Y312" s="80" t="b">
        <v>1</v>
      </c>
      <c r="Z312" s="83">
        <v>3.3200000000000001E-136</v>
      </c>
      <c r="AA312" s="80"/>
    </row>
    <row r="313" spans="1:27" x14ac:dyDescent="0.15">
      <c r="A313" s="80"/>
      <c r="B313" s="80"/>
      <c r="C313" s="80"/>
      <c r="D313" s="80"/>
      <c r="E313" s="80"/>
      <c r="F313" s="80"/>
      <c r="G313" s="80" t="s">
        <v>216</v>
      </c>
      <c r="H313" s="80">
        <v>18</v>
      </c>
      <c r="I313" s="88">
        <v>5.3367169999999998E-2</v>
      </c>
      <c r="J313" s="88">
        <v>-3.1986800000000002E-3</v>
      </c>
      <c r="K313" s="88">
        <v>-0.1077983332</v>
      </c>
      <c r="L313" s="88">
        <v>0.10140097319999999</v>
      </c>
      <c r="M313" s="88" t="s">
        <v>16</v>
      </c>
      <c r="N313" s="88" t="s">
        <v>16</v>
      </c>
      <c r="O313" s="88" t="s">
        <v>16</v>
      </c>
      <c r="P313" s="82">
        <v>0.95290460700000001</v>
      </c>
      <c r="Q313" s="81" t="s">
        <v>16</v>
      </c>
      <c r="R313" s="80" t="s">
        <v>16</v>
      </c>
      <c r="S313" s="88" t="s">
        <v>16</v>
      </c>
      <c r="T313" s="88">
        <v>-1.976589E-3</v>
      </c>
      <c r="U313" s="82">
        <v>1.440247E-3</v>
      </c>
      <c r="V313" s="88">
        <v>0.188874281</v>
      </c>
      <c r="W313" s="83">
        <v>3.1028409999999998E-3</v>
      </c>
      <c r="X313" s="83">
        <v>4.1300000000000001E-5</v>
      </c>
      <c r="Y313" s="80" t="b">
        <v>1</v>
      </c>
      <c r="Z313" s="83">
        <v>3.3200000000000001E-136</v>
      </c>
      <c r="AA313" s="80"/>
    </row>
    <row r="314" spans="1:27" x14ac:dyDescent="0.15">
      <c r="A314" s="80"/>
      <c r="B314" s="80"/>
      <c r="C314" s="80"/>
      <c r="D314" s="80"/>
      <c r="E314" s="80"/>
      <c r="F314" s="80"/>
      <c r="G314" s="80" t="s">
        <v>203</v>
      </c>
      <c r="H314" s="80">
        <v>18</v>
      </c>
      <c r="I314" s="88">
        <v>2.3730166E-2</v>
      </c>
      <c r="J314" s="88">
        <v>-3.9629276999999997E-2</v>
      </c>
      <c r="K314" s="88">
        <v>-8.6140402360000007E-2</v>
      </c>
      <c r="L314" s="88">
        <v>6.8818483599999997E-3</v>
      </c>
      <c r="M314" s="88" t="s">
        <v>16</v>
      </c>
      <c r="N314" s="88" t="s">
        <v>16</v>
      </c>
      <c r="O314" s="88" t="s">
        <v>16</v>
      </c>
      <c r="P314" s="82">
        <v>9.4920207000000006E-2</v>
      </c>
      <c r="Q314" s="81" t="s">
        <v>16</v>
      </c>
      <c r="R314" s="80" t="s">
        <v>16</v>
      </c>
      <c r="S314" s="88" t="s">
        <v>16</v>
      </c>
      <c r="T314" s="88">
        <v>-1.976589E-3</v>
      </c>
      <c r="U314" s="82">
        <v>1.440247E-3</v>
      </c>
      <c r="V314" s="88">
        <v>0.188874281</v>
      </c>
      <c r="W314" s="83">
        <v>3.1028409999999998E-3</v>
      </c>
      <c r="X314" s="83">
        <v>4.1300000000000001E-5</v>
      </c>
      <c r="Y314" s="80" t="b">
        <v>1</v>
      </c>
      <c r="Z314" s="83">
        <v>3.3200000000000001E-136</v>
      </c>
      <c r="AA314" s="80"/>
    </row>
    <row r="315" spans="1:27" x14ac:dyDescent="0.15">
      <c r="A315" s="80"/>
      <c r="B315" s="80"/>
      <c r="C315" s="80"/>
      <c r="D315" s="80"/>
      <c r="E315" s="80"/>
      <c r="F315" s="80"/>
      <c r="G315" s="80" t="s">
        <v>223</v>
      </c>
      <c r="H315" s="80">
        <v>18</v>
      </c>
      <c r="I315" s="88">
        <v>2.4883058999999999E-2</v>
      </c>
      <c r="J315" s="88">
        <v>-4.4603967000000001E-2</v>
      </c>
      <c r="K315" s="88">
        <v>-9.3374762639999997E-2</v>
      </c>
      <c r="L315" s="88">
        <v>4.1668286400000001E-3</v>
      </c>
      <c r="M315" s="88" t="s">
        <v>16</v>
      </c>
      <c r="N315" s="88" t="s">
        <v>16</v>
      </c>
      <c r="O315" s="88" t="s">
        <v>16</v>
      </c>
      <c r="P315" s="82">
        <v>9.0859104999999996E-2</v>
      </c>
      <c r="Q315" s="81" t="s">
        <v>16</v>
      </c>
      <c r="R315" s="80" t="s">
        <v>16</v>
      </c>
      <c r="S315" s="88" t="s">
        <v>16</v>
      </c>
      <c r="T315" s="88">
        <v>-1.976589E-3</v>
      </c>
      <c r="U315" s="82">
        <v>1.440247E-3</v>
      </c>
      <c r="V315" s="88">
        <v>0.188874281</v>
      </c>
      <c r="W315" s="83">
        <v>3.1028409999999998E-3</v>
      </c>
      <c r="X315" s="83">
        <v>4.1300000000000001E-5</v>
      </c>
      <c r="Y315" s="80" t="b">
        <v>1</v>
      </c>
      <c r="Z315" s="83">
        <v>3.3200000000000001E-136</v>
      </c>
      <c r="AA315" s="80"/>
    </row>
    <row r="316" spans="1:27" x14ac:dyDescent="0.15">
      <c r="A316" s="80" t="s">
        <v>389</v>
      </c>
      <c r="B316" s="80" t="s">
        <v>535</v>
      </c>
      <c r="C316" s="80" t="s">
        <v>397</v>
      </c>
      <c r="D316" s="80" t="s">
        <v>538</v>
      </c>
      <c r="E316" s="80" t="s">
        <v>340</v>
      </c>
      <c r="F316" s="80" t="s">
        <v>64</v>
      </c>
      <c r="G316" s="80" t="s">
        <v>200</v>
      </c>
      <c r="H316" s="80">
        <v>15</v>
      </c>
      <c r="I316" s="88">
        <v>2.0304005E-2</v>
      </c>
      <c r="J316" s="88">
        <v>2.9343465999999999E-2</v>
      </c>
      <c r="K316" s="88">
        <v>-1.0452383799999999E-2</v>
      </c>
      <c r="L316" s="88">
        <v>6.9139315800000004E-2</v>
      </c>
      <c r="M316" s="88" t="s">
        <v>16</v>
      </c>
      <c r="N316" s="88" t="s">
        <v>16</v>
      </c>
      <c r="O316" s="88" t="s">
        <v>16</v>
      </c>
      <c r="P316" s="82">
        <v>0.14840009100000001</v>
      </c>
      <c r="Q316" s="81">
        <v>13.882061480000001</v>
      </c>
      <c r="R316" s="80">
        <v>14</v>
      </c>
      <c r="S316" s="88">
        <v>0.45853412399999999</v>
      </c>
      <c r="T316" s="88">
        <v>-2.8840609999999998E-3</v>
      </c>
      <c r="U316" s="82">
        <v>1.918973E-3</v>
      </c>
      <c r="V316" s="88">
        <v>0.15675839599999999</v>
      </c>
      <c r="W316" s="83">
        <v>2.772685E-3</v>
      </c>
      <c r="X316" s="83">
        <v>2.97E-5</v>
      </c>
      <c r="Y316" s="80" t="b">
        <v>1</v>
      </c>
      <c r="Z316" s="83">
        <v>4.8300000000000002E-111</v>
      </c>
      <c r="AA316" s="80" t="s">
        <v>517</v>
      </c>
    </row>
    <row r="317" spans="1:27" x14ac:dyDescent="0.15">
      <c r="A317" s="80"/>
      <c r="B317" s="80"/>
      <c r="C317" s="80"/>
      <c r="D317" s="80"/>
      <c r="E317" s="80"/>
      <c r="F317" s="80"/>
      <c r="G317" s="80" t="s">
        <v>201</v>
      </c>
      <c r="H317" s="80">
        <v>15</v>
      </c>
      <c r="I317" s="88">
        <v>6.2939682999999996E-2</v>
      </c>
      <c r="J317" s="88">
        <v>-6.0192562999999998E-2</v>
      </c>
      <c r="K317" s="88">
        <v>-0.18355434168000001</v>
      </c>
      <c r="L317" s="88">
        <v>6.3169215680000002E-2</v>
      </c>
      <c r="M317" s="88" t="s">
        <v>16</v>
      </c>
      <c r="N317" s="88" t="s">
        <v>16</v>
      </c>
      <c r="O317" s="88" t="s">
        <v>16</v>
      </c>
      <c r="P317" s="82">
        <v>0.35634144400000001</v>
      </c>
      <c r="Q317" s="81">
        <v>11.62329585</v>
      </c>
      <c r="R317" s="80">
        <v>13</v>
      </c>
      <c r="S317" s="88">
        <v>0.55874875000000002</v>
      </c>
      <c r="T317" s="88">
        <v>-2.8840609999999998E-3</v>
      </c>
      <c r="U317" s="82">
        <v>1.918973E-3</v>
      </c>
      <c r="V317" s="88">
        <v>0.15675839599999999</v>
      </c>
      <c r="W317" s="83">
        <v>2.772685E-3</v>
      </c>
      <c r="X317" s="83">
        <v>2.97E-5</v>
      </c>
      <c r="Y317" s="80" t="b">
        <v>1</v>
      </c>
      <c r="Z317" s="83">
        <v>4.8300000000000002E-111</v>
      </c>
      <c r="AA317" s="80"/>
    </row>
    <row r="318" spans="1:27" x14ac:dyDescent="0.15">
      <c r="A318" s="80"/>
      <c r="B318" s="80"/>
      <c r="C318" s="80"/>
      <c r="D318" s="80"/>
      <c r="E318" s="80"/>
      <c r="F318" s="80"/>
      <c r="G318" s="80" t="s">
        <v>216</v>
      </c>
      <c r="H318" s="80">
        <v>15</v>
      </c>
      <c r="I318" s="88">
        <v>5.2995528E-2</v>
      </c>
      <c r="J318" s="88">
        <v>7.3962423999999999E-2</v>
      </c>
      <c r="K318" s="88">
        <v>-2.9908810880000001E-2</v>
      </c>
      <c r="L318" s="88">
        <v>0.17783365888</v>
      </c>
      <c r="M318" s="88" t="s">
        <v>16</v>
      </c>
      <c r="N318" s="88" t="s">
        <v>16</v>
      </c>
      <c r="O318" s="88" t="s">
        <v>16</v>
      </c>
      <c r="P318" s="82">
        <v>0.18456673300000001</v>
      </c>
      <c r="Q318" s="81" t="s">
        <v>16</v>
      </c>
      <c r="R318" s="80" t="s">
        <v>16</v>
      </c>
      <c r="S318" s="88" t="s">
        <v>16</v>
      </c>
      <c r="T318" s="88">
        <v>-2.8840609999999998E-3</v>
      </c>
      <c r="U318" s="82">
        <v>1.918973E-3</v>
      </c>
      <c r="V318" s="88">
        <v>0.15675839599999999</v>
      </c>
      <c r="W318" s="83">
        <v>2.772685E-3</v>
      </c>
      <c r="X318" s="83">
        <v>2.97E-5</v>
      </c>
      <c r="Y318" s="80" t="b">
        <v>1</v>
      </c>
      <c r="Z318" s="83">
        <v>4.8300000000000002E-111</v>
      </c>
      <c r="AA318" s="80"/>
    </row>
    <row r="319" spans="1:27" x14ac:dyDescent="0.15">
      <c r="A319" s="80"/>
      <c r="B319" s="80"/>
      <c r="C319" s="80"/>
      <c r="D319" s="80"/>
      <c r="E319" s="80"/>
      <c r="F319" s="80"/>
      <c r="G319" s="80" t="s">
        <v>203</v>
      </c>
      <c r="H319" s="80">
        <v>15</v>
      </c>
      <c r="I319" s="88">
        <v>2.6871663E-2</v>
      </c>
      <c r="J319" s="88">
        <v>5.8435368000000001E-2</v>
      </c>
      <c r="K319" s="88">
        <v>5.7669085199999999E-3</v>
      </c>
      <c r="L319" s="88">
        <v>0.11110382748</v>
      </c>
      <c r="M319" s="88" t="s">
        <v>16</v>
      </c>
      <c r="N319" s="88" t="s">
        <v>16</v>
      </c>
      <c r="O319" s="88" t="s">
        <v>16</v>
      </c>
      <c r="P319" s="82">
        <v>2.9659405999999999E-2</v>
      </c>
      <c r="Q319" s="81" t="s">
        <v>16</v>
      </c>
      <c r="R319" s="80" t="s">
        <v>16</v>
      </c>
      <c r="S319" s="88" t="s">
        <v>16</v>
      </c>
      <c r="T319" s="88">
        <v>-2.8840609999999998E-3</v>
      </c>
      <c r="U319" s="82">
        <v>1.918973E-3</v>
      </c>
      <c r="V319" s="88">
        <v>0.15675839599999999</v>
      </c>
      <c r="W319" s="83">
        <v>2.772685E-3</v>
      </c>
      <c r="X319" s="83">
        <v>2.97E-5</v>
      </c>
      <c r="Y319" s="80" t="b">
        <v>1</v>
      </c>
      <c r="Z319" s="83">
        <v>4.8300000000000002E-111</v>
      </c>
      <c r="AA319" s="80"/>
    </row>
    <row r="320" spans="1:27" x14ac:dyDescent="0.15">
      <c r="A320" s="80"/>
      <c r="B320" s="80"/>
      <c r="C320" s="80"/>
      <c r="D320" s="80"/>
      <c r="E320" s="80"/>
      <c r="F320" s="80"/>
      <c r="G320" s="80" t="s">
        <v>223</v>
      </c>
      <c r="H320" s="80">
        <v>15</v>
      </c>
      <c r="I320" s="88">
        <v>4.6112862999999997E-2</v>
      </c>
      <c r="J320" s="88">
        <v>6.8411699000000006E-2</v>
      </c>
      <c r="K320" s="88">
        <v>-2.1969512480000002E-2</v>
      </c>
      <c r="L320" s="88">
        <v>0.15879291047999999</v>
      </c>
      <c r="M320" s="88" t="s">
        <v>16</v>
      </c>
      <c r="N320" s="88" t="s">
        <v>16</v>
      </c>
      <c r="O320" s="88" t="s">
        <v>16</v>
      </c>
      <c r="P320" s="82">
        <v>0.160084271</v>
      </c>
      <c r="Q320" s="81" t="s">
        <v>16</v>
      </c>
      <c r="R320" s="80" t="s">
        <v>16</v>
      </c>
      <c r="S320" s="88" t="s">
        <v>16</v>
      </c>
      <c r="T320" s="88">
        <v>-2.8840609999999998E-3</v>
      </c>
      <c r="U320" s="82">
        <v>1.918973E-3</v>
      </c>
      <c r="V320" s="88">
        <v>0.15675839599999999</v>
      </c>
      <c r="W320" s="83">
        <v>2.772685E-3</v>
      </c>
      <c r="X320" s="83">
        <v>2.97E-5</v>
      </c>
      <c r="Y320" s="80" t="b">
        <v>1</v>
      </c>
      <c r="Z320" s="83">
        <v>4.8300000000000002E-111</v>
      </c>
      <c r="AA320" s="80"/>
    </row>
    <row r="321" spans="1:27" x14ac:dyDescent="0.15">
      <c r="A321" s="80" t="s">
        <v>389</v>
      </c>
      <c r="B321" s="80" t="s">
        <v>535</v>
      </c>
      <c r="C321" s="80" t="s">
        <v>397</v>
      </c>
      <c r="D321" s="80" t="s">
        <v>539</v>
      </c>
      <c r="E321" s="80" t="s">
        <v>33</v>
      </c>
      <c r="F321" s="80" t="s">
        <v>64</v>
      </c>
      <c r="G321" s="80" t="s">
        <v>200</v>
      </c>
      <c r="H321" s="80">
        <v>7</v>
      </c>
      <c r="I321" s="88">
        <v>4.6936274E-2</v>
      </c>
      <c r="J321" s="88">
        <v>5.9085902000000003E-2</v>
      </c>
      <c r="K321" s="88">
        <v>-3.2909195039999999E-2</v>
      </c>
      <c r="L321" s="88">
        <v>0.15108099904</v>
      </c>
      <c r="M321" s="88" t="s">
        <v>16</v>
      </c>
      <c r="N321" s="88" t="s">
        <v>16</v>
      </c>
      <c r="O321" s="88" t="s">
        <v>16</v>
      </c>
      <c r="P321" s="82">
        <v>0.20808318200000001</v>
      </c>
      <c r="Q321" s="81">
        <v>5.6234436299999997</v>
      </c>
      <c r="R321" s="80">
        <v>6</v>
      </c>
      <c r="S321" s="88">
        <v>0.46666418100000001</v>
      </c>
      <c r="T321" s="88">
        <v>7.1199289999999997E-3</v>
      </c>
      <c r="U321" s="82">
        <v>3.8440269999999999E-3</v>
      </c>
      <c r="V321" s="88">
        <v>0.123198865</v>
      </c>
      <c r="W321" s="83">
        <v>9.2111099999999996E-4</v>
      </c>
      <c r="X321" s="83">
        <v>1.2099999999999999E-5</v>
      </c>
      <c r="Y321" s="80" t="b">
        <v>1</v>
      </c>
      <c r="Z321" s="83">
        <v>6.0600000000000004E-37</v>
      </c>
      <c r="AA321" s="80" t="s">
        <v>424</v>
      </c>
    </row>
    <row r="322" spans="1:27" x14ac:dyDescent="0.15">
      <c r="A322" s="80"/>
      <c r="B322" s="80"/>
      <c r="C322" s="80"/>
      <c r="D322" s="80"/>
      <c r="E322" s="80"/>
      <c r="F322" s="80"/>
      <c r="G322" s="80" t="s">
        <v>201</v>
      </c>
      <c r="H322" s="80">
        <v>7</v>
      </c>
      <c r="I322" s="88">
        <v>0.17453971700000001</v>
      </c>
      <c r="J322" s="88">
        <v>0.370460925</v>
      </c>
      <c r="K322" s="88">
        <v>2.836307968E-2</v>
      </c>
      <c r="L322" s="88">
        <v>0.71255877032000003</v>
      </c>
      <c r="M322" s="88" t="s">
        <v>16</v>
      </c>
      <c r="N322" s="88" t="s">
        <v>16</v>
      </c>
      <c r="O322" s="88" t="s">
        <v>16</v>
      </c>
      <c r="P322" s="82">
        <v>8.7228599000000004E-2</v>
      </c>
      <c r="Q322" s="81">
        <v>2.1927771439999999</v>
      </c>
      <c r="R322" s="80">
        <v>5</v>
      </c>
      <c r="S322" s="88">
        <v>0.82187857799999997</v>
      </c>
      <c r="T322" s="88">
        <v>7.1199289999999997E-3</v>
      </c>
      <c r="U322" s="82">
        <v>3.8440269999999999E-3</v>
      </c>
      <c r="V322" s="88">
        <v>0.123198865</v>
      </c>
      <c r="W322" s="83">
        <v>9.2111099999999996E-4</v>
      </c>
      <c r="X322" s="83">
        <v>1.2099999999999999E-5</v>
      </c>
      <c r="Y322" s="80" t="b">
        <v>1</v>
      </c>
      <c r="Z322" s="83">
        <v>6.0600000000000004E-37</v>
      </c>
      <c r="AA322" s="80"/>
    </row>
    <row r="323" spans="1:27" x14ac:dyDescent="0.15">
      <c r="A323" s="80"/>
      <c r="B323" s="80"/>
      <c r="C323" s="80"/>
      <c r="D323" s="80"/>
      <c r="E323" s="80"/>
      <c r="F323" s="80"/>
      <c r="G323" s="80" t="s">
        <v>216</v>
      </c>
      <c r="H323" s="80">
        <v>7</v>
      </c>
      <c r="I323" s="88">
        <v>8.9622321000000005E-2</v>
      </c>
      <c r="J323" s="88">
        <v>4.0569960000000002E-3</v>
      </c>
      <c r="K323" s="88">
        <v>-0.17160275316000001</v>
      </c>
      <c r="L323" s="88">
        <v>0.17971674516</v>
      </c>
      <c r="M323" s="88" t="s">
        <v>16</v>
      </c>
      <c r="N323" s="88" t="s">
        <v>16</v>
      </c>
      <c r="O323" s="88" t="s">
        <v>16</v>
      </c>
      <c r="P323" s="82">
        <v>0.96536293900000003</v>
      </c>
      <c r="Q323" s="81" t="s">
        <v>16</v>
      </c>
      <c r="R323" s="80" t="s">
        <v>16</v>
      </c>
      <c r="S323" s="88" t="s">
        <v>16</v>
      </c>
      <c r="T323" s="88">
        <v>7.1199289999999997E-3</v>
      </c>
      <c r="U323" s="82">
        <v>3.8440269999999999E-3</v>
      </c>
      <c r="V323" s="88">
        <v>0.123198865</v>
      </c>
      <c r="W323" s="83">
        <v>9.2111099999999996E-4</v>
      </c>
      <c r="X323" s="83">
        <v>1.2099999999999999E-5</v>
      </c>
      <c r="Y323" s="80" t="b">
        <v>1</v>
      </c>
      <c r="Z323" s="83">
        <v>6.0600000000000004E-37</v>
      </c>
      <c r="AA323" s="80"/>
    </row>
    <row r="324" spans="1:27" x14ac:dyDescent="0.15">
      <c r="A324" s="80"/>
      <c r="B324" s="80"/>
      <c r="C324" s="80"/>
      <c r="D324" s="80"/>
      <c r="E324" s="80"/>
      <c r="F324" s="80"/>
      <c r="G324" s="80" t="s">
        <v>203</v>
      </c>
      <c r="H324" s="80">
        <v>7</v>
      </c>
      <c r="I324" s="88">
        <v>6.0004542000000001E-2</v>
      </c>
      <c r="J324" s="88">
        <v>5.9177280999999998E-2</v>
      </c>
      <c r="K324" s="88">
        <v>-5.8431621320000002E-2</v>
      </c>
      <c r="L324" s="88">
        <v>0.17678618332000001</v>
      </c>
      <c r="M324" s="88" t="s">
        <v>16</v>
      </c>
      <c r="N324" s="88" t="s">
        <v>16</v>
      </c>
      <c r="O324" s="88" t="s">
        <v>16</v>
      </c>
      <c r="P324" s="82">
        <v>0.32402842500000001</v>
      </c>
      <c r="Q324" s="81" t="s">
        <v>16</v>
      </c>
      <c r="R324" s="80" t="s">
        <v>16</v>
      </c>
      <c r="S324" s="88" t="s">
        <v>16</v>
      </c>
      <c r="T324" s="88">
        <v>7.1199289999999997E-3</v>
      </c>
      <c r="U324" s="82">
        <v>3.8440269999999999E-3</v>
      </c>
      <c r="V324" s="88">
        <v>0.123198865</v>
      </c>
      <c r="W324" s="83">
        <v>9.2111099999999996E-4</v>
      </c>
      <c r="X324" s="83">
        <v>1.2099999999999999E-5</v>
      </c>
      <c r="Y324" s="80" t="b">
        <v>1</v>
      </c>
      <c r="Z324" s="83">
        <v>6.0600000000000004E-37</v>
      </c>
      <c r="AA324" s="80"/>
    </row>
    <row r="325" spans="1:27" x14ac:dyDescent="0.15">
      <c r="A325" s="80"/>
      <c r="B325" s="80"/>
      <c r="C325" s="80"/>
      <c r="D325" s="80"/>
      <c r="E325" s="80"/>
      <c r="F325" s="80"/>
      <c r="G325" s="80" t="s">
        <v>223</v>
      </c>
      <c r="H325" s="80">
        <v>7</v>
      </c>
      <c r="I325" s="88">
        <v>6.7822511000000002E-2</v>
      </c>
      <c r="J325" s="88">
        <v>5.5425304000000002E-2</v>
      </c>
      <c r="K325" s="88">
        <v>-7.7506817559999996E-2</v>
      </c>
      <c r="L325" s="88">
        <v>0.18835742556000001</v>
      </c>
      <c r="M325" s="88" t="s">
        <v>16</v>
      </c>
      <c r="N325" s="88" t="s">
        <v>16</v>
      </c>
      <c r="O325" s="88" t="s">
        <v>16</v>
      </c>
      <c r="P325" s="82">
        <v>0.44503744699999997</v>
      </c>
      <c r="Q325" s="81" t="s">
        <v>16</v>
      </c>
      <c r="R325" s="80" t="s">
        <v>16</v>
      </c>
      <c r="S325" s="88" t="s">
        <v>16</v>
      </c>
      <c r="T325" s="88">
        <v>7.1199289999999997E-3</v>
      </c>
      <c r="U325" s="82">
        <v>3.8440269999999999E-3</v>
      </c>
      <c r="V325" s="88">
        <v>0.123198865</v>
      </c>
      <c r="W325" s="83">
        <v>9.2111099999999996E-4</v>
      </c>
      <c r="X325" s="83">
        <v>1.2099999999999999E-5</v>
      </c>
      <c r="Y325" s="80" t="b">
        <v>1</v>
      </c>
      <c r="Z325" s="83">
        <v>6.0600000000000004E-37</v>
      </c>
      <c r="AA325" s="80"/>
    </row>
    <row r="326" spans="1:27" x14ac:dyDescent="0.15">
      <c r="A326" s="80" t="s">
        <v>389</v>
      </c>
      <c r="B326" s="80" t="s">
        <v>167</v>
      </c>
      <c r="C326" s="80" t="s">
        <v>392</v>
      </c>
      <c r="D326" s="80" t="s">
        <v>430</v>
      </c>
      <c r="E326" s="80" t="s">
        <v>391</v>
      </c>
      <c r="F326" s="80" t="s">
        <v>64</v>
      </c>
      <c r="G326" s="80" t="s">
        <v>200</v>
      </c>
      <c r="H326" s="80">
        <v>2</v>
      </c>
      <c r="I326" s="88">
        <v>0.15713484</v>
      </c>
      <c r="J326" s="88">
        <v>-2.9388889000000001E-2</v>
      </c>
      <c r="K326" s="88">
        <v>-0.3373731754</v>
      </c>
      <c r="L326" s="88">
        <v>0.2785953974</v>
      </c>
      <c r="M326" s="88" t="s">
        <v>16</v>
      </c>
      <c r="N326" s="88" t="s">
        <v>16</v>
      </c>
      <c r="O326" s="88" t="s">
        <v>16</v>
      </c>
      <c r="P326" s="82">
        <v>0.85163731200000004</v>
      </c>
      <c r="Q326" s="81">
        <v>0.104196125</v>
      </c>
      <c r="R326" s="80">
        <v>1</v>
      </c>
      <c r="S326" s="88">
        <v>0.74685107100000003</v>
      </c>
      <c r="T326" s="88" t="s">
        <v>16</v>
      </c>
      <c r="U326" s="82" t="s">
        <v>16</v>
      </c>
      <c r="V326" s="88" t="s">
        <v>16</v>
      </c>
      <c r="W326" s="83">
        <v>7.9800000000000002E-5</v>
      </c>
      <c r="X326" s="83">
        <v>2.7500000000000001E-7</v>
      </c>
      <c r="Y326" s="80" t="b">
        <v>1</v>
      </c>
      <c r="Z326" s="83">
        <v>2.2500000000000001E-6</v>
      </c>
      <c r="AA326" s="80" t="s">
        <v>431</v>
      </c>
    </row>
    <row r="327" spans="1:27" x14ac:dyDescent="0.15">
      <c r="A327" s="80" t="s">
        <v>389</v>
      </c>
      <c r="B327" s="80" t="s">
        <v>167</v>
      </c>
      <c r="C327" s="80" t="s">
        <v>392</v>
      </c>
      <c r="D327" s="80" t="s">
        <v>432</v>
      </c>
      <c r="E327" s="80" t="s">
        <v>340</v>
      </c>
      <c r="F327" s="80" t="s">
        <v>64</v>
      </c>
      <c r="G327" s="80" t="s">
        <v>200</v>
      </c>
      <c r="H327" s="80">
        <v>9</v>
      </c>
      <c r="I327" s="88">
        <v>2.8838463000000002E-2</v>
      </c>
      <c r="J327" s="88">
        <v>4.4651294000000001E-2</v>
      </c>
      <c r="K327" s="88">
        <v>-1.187209348E-2</v>
      </c>
      <c r="L327" s="88">
        <v>0.10117468148</v>
      </c>
      <c r="M327" s="88" t="s">
        <v>16</v>
      </c>
      <c r="N327" s="88" t="s">
        <v>16</v>
      </c>
      <c r="O327" s="88" t="s">
        <v>16</v>
      </c>
      <c r="P327" s="82">
        <v>0.121544235</v>
      </c>
      <c r="Q327" s="81">
        <v>9.1985025779999994</v>
      </c>
      <c r="R327" s="80">
        <v>8</v>
      </c>
      <c r="S327" s="88">
        <v>0.325828389</v>
      </c>
      <c r="T327" s="88">
        <v>2.601412E-3</v>
      </c>
      <c r="U327" s="82">
        <v>2.2774259999999999E-3</v>
      </c>
      <c r="V327" s="88">
        <v>0.29090737799999999</v>
      </c>
      <c r="W327" s="83">
        <v>1.2941230000000001E-3</v>
      </c>
      <c r="X327" s="83">
        <v>1.98E-5</v>
      </c>
      <c r="Y327" s="80" t="b">
        <v>1</v>
      </c>
      <c r="Z327" s="83">
        <v>3.06E-57</v>
      </c>
      <c r="AA327" s="80" t="s">
        <v>518</v>
      </c>
    </row>
    <row r="328" spans="1:27" x14ac:dyDescent="0.15">
      <c r="A328" s="80"/>
      <c r="B328" s="80"/>
      <c r="C328" s="80"/>
      <c r="D328" s="80"/>
      <c r="E328" s="80"/>
      <c r="F328" s="80"/>
      <c r="G328" s="80" t="s">
        <v>201</v>
      </c>
      <c r="H328" s="80">
        <v>9</v>
      </c>
      <c r="I328" s="88">
        <v>7.4411439999999995E-2</v>
      </c>
      <c r="J328" s="88">
        <v>0.123259366</v>
      </c>
      <c r="K328" s="88">
        <v>-2.25870564E-2</v>
      </c>
      <c r="L328" s="88">
        <v>0.26910578839999999</v>
      </c>
      <c r="M328" s="88" t="s">
        <v>16</v>
      </c>
      <c r="N328" s="88" t="s">
        <v>16</v>
      </c>
      <c r="O328" s="88" t="s">
        <v>16</v>
      </c>
      <c r="P328" s="82">
        <v>0.14159899000000001</v>
      </c>
      <c r="Q328" s="81">
        <v>7.7533298860000004</v>
      </c>
      <c r="R328" s="80">
        <v>7</v>
      </c>
      <c r="S328" s="88">
        <v>0.35484684999999999</v>
      </c>
      <c r="T328" s="88">
        <v>2.601412E-3</v>
      </c>
      <c r="U328" s="82">
        <v>2.2774259999999999E-3</v>
      </c>
      <c r="V328" s="88">
        <v>0.29090737799999999</v>
      </c>
      <c r="W328" s="83">
        <v>1.2941230000000001E-3</v>
      </c>
      <c r="X328" s="83">
        <v>1.98E-5</v>
      </c>
      <c r="Y328" s="80" t="b">
        <v>1</v>
      </c>
      <c r="Z328" s="83">
        <v>3.06E-57</v>
      </c>
      <c r="AA328" s="80"/>
    </row>
    <row r="329" spans="1:27" x14ac:dyDescent="0.15">
      <c r="A329" s="80"/>
      <c r="B329" s="80"/>
      <c r="C329" s="80"/>
      <c r="D329" s="80"/>
      <c r="E329" s="80"/>
      <c r="F329" s="80"/>
      <c r="G329" s="80" t="s">
        <v>216</v>
      </c>
      <c r="H329" s="80">
        <v>9</v>
      </c>
      <c r="I329" s="88">
        <v>6.3490409999999997E-2</v>
      </c>
      <c r="J329" s="88">
        <v>0.11610029600000001</v>
      </c>
      <c r="K329" s="88">
        <v>-8.3409075999999905E-3</v>
      </c>
      <c r="L329" s="88">
        <v>0.24054149960000001</v>
      </c>
      <c r="M329" s="88" t="s">
        <v>16</v>
      </c>
      <c r="N329" s="88" t="s">
        <v>16</v>
      </c>
      <c r="O329" s="88" t="s">
        <v>16</v>
      </c>
      <c r="P329" s="82">
        <v>0.104857404</v>
      </c>
      <c r="Q329" s="81" t="s">
        <v>16</v>
      </c>
      <c r="R329" s="80" t="s">
        <v>16</v>
      </c>
      <c r="S329" s="88" t="s">
        <v>16</v>
      </c>
      <c r="T329" s="88">
        <v>2.601412E-3</v>
      </c>
      <c r="U329" s="82">
        <v>2.2774259999999999E-3</v>
      </c>
      <c r="V329" s="88">
        <v>0.29090737799999999</v>
      </c>
      <c r="W329" s="83">
        <v>1.2941230000000001E-3</v>
      </c>
      <c r="X329" s="83">
        <v>1.98E-5</v>
      </c>
      <c r="Y329" s="80" t="b">
        <v>1</v>
      </c>
      <c r="Z329" s="83">
        <v>3.06E-57</v>
      </c>
      <c r="AA329" s="80"/>
    </row>
    <row r="330" spans="1:27" x14ac:dyDescent="0.15">
      <c r="A330" s="80"/>
      <c r="B330" s="80"/>
      <c r="C330" s="80"/>
      <c r="D330" s="80"/>
      <c r="E330" s="80"/>
      <c r="F330" s="80"/>
      <c r="G330" s="80" t="s">
        <v>203</v>
      </c>
      <c r="H330" s="80">
        <v>9</v>
      </c>
      <c r="I330" s="88">
        <v>3.6722636000000003E-2</v>
      </c>
      <c r="J330" s="88">
        <v>6.5798772000000005E-2</v>
      </c>
      <c r="K330" s="88">
        <v>-6.1775945600000002E-3</v>
      </c>
      <c r="L330" s="88">
        <v>0.13777513856000001</v>
      </c>
      <c r="M330" s="88" t="s">
        <v>16</v>
      </c>
      <c r="N330" s="88" t="s">
        <v>16</v>
      </c>
      <c r="O330" s="88" t="s">
        <v>16</v>
      </c>
      <c r="P330" s="82">
        <v>7.3168707999999999E-2</v>
      </c>
      <c r="Q330" s="81" t="s">
        <v>16</v>
      </c>
      <c r="R330" s="80" t="s">
        <v>16</v>
      </c>
      <c r="S330" s="88" t="s">
        <v>16</v>
      </c>
      <c r="T330" s="88">
        <v>2.601412E-3</v>
      </c>
      <c r="U330" s="82">
        <v>2.2774259999999999E-3</v>
      </c>
      <c r="V330" s="88">
        <v>0.29090737799999999</v>
      </c>
      <c r="W330" s="83">
        <v>1.2941230000000001E-3</v>
      </c>
      <c r="X330" s="83">
        <v>1.98E-5</v>
      </c>
      <c r="Y330" s="80" t="b">
        <v>1</v>
      </c>
      <c r="Z330" s="83">
        <v>3.06E-57</v>
      </c>
      <c r="AA330" s="80"/>
    </row>
    <row r="331" spans="1:27" x14ac:dyDescent="0.15">
      <c r="A331" s="80"/>
      <c r="B331" s="80"/>
      <c r="C331" s="80"/>
      <c r="D331" s="80"/>
      <c r="E331" s="80"/>
      <c r="F331" s="80"/>
      <c r="G331" s="80" t="s">
        <v>223</v>
      </c>
      <c r="H331" s="80">
        <v>9</v>
      </c>
      <c r="I331" s="88">
        <v>5.7134338999999999E-2</v>
      </c>
      <c r="J331" s="88">
        <v>0.104336889</v>
      </c>
      <c r="K331" s="88">
        <v>-7.6464154400000001E-3</v>
      </c>
      <c r="L331" s="88">
        <v>0.21632019344</v>
      </c>
      <c r="M331" s="88" t="s">
        <v>16</v>
      </c>
      <c r="N331" s="88" t="s">
        <v>16</v>
      </c>
      <c r="O331" s="88" t="s">
        <v>16</v>
      </c>
      <c r="P331" s="82">
        <v>0.105253232</v>
      </c>
      <c r="Q331" s="81" t="s">
        <v>16</v>
      </c>
      <c r="R331" s="80" t="s">
        <v>16</v>
      </c>
      <c r="S331" s="88" t="s">
        <v>16</v>
      </c>
      <c r="T331" s="88">
        <v>2.601412E-3</v>
      </c>
      <c r="U331" s="82">
        <v>2.2774259999999999E-3</v>
      </c>
      <c r="V331" s="88">
        <v>0.29090737799999999</v>
      </c>
      <c r="W331" s="83">
        <v>1.2941230000000001E-3</v>
      </c>
      <c r="X331" s="83">
        <v>1.98E-5</v>
      </c>
      <c r="Y331" s="80" t="b">
        <v>1</v>
      </c>
      <c r="Z331" s="83">
        <v>3.06E-57</v>
      </c>
      <c r="AA331" s="80"/>
    </row>
    <row r="332" spans="1:27" x14ac:dyDescent="0.15">
      <c r="A332" s="80" t="s">
        <v>389</v>
      </c>
      <c r="B332" s="80" t="s">
        <v>167</v>
      </c>
      <c r="C332" s="80" t="s">
        <v>397</v>
      </c>
      <c r="D332" s="80" t="s">
        <v>436</v>
      </c>
      <c r="E332" s="80" t="s">
        <v>340</v>
      </c>
      <c r="F332" s="80" t="s">
        <v>64</v>
      </c>
      <c r="G332" s="80" t="s">
        <v>200</v>
      </c>
      <c r="H332" s="80">
        <v>10</v>
      </c>
      <c r="I332" s="88">
        <v>2.5695808000000001E-2</v>
      </c>
      <c r="J332" s="88">
        <v>9.0359840000000004E-3</v>
      </c>
      <c r="K332" s="88">
        <v>-4.1327799679999999E-2</v>
      </c>
      <c r="L332" s="88">
        <v>5.939976768E-2</v>
      </c>
      <c r="M332" s="88" t="s">
        <v>16</v>
      </c>
      <c r="N332" s="88" t="s">
        <v>16</v>
      </c>
      <c r="O332" s="88" t="s">
        <v>16</v>
      </c>
      <c r="P332" s="82">
        <v>0.72509920400000005</v>
      </c>
      <c r="Q332" s="81">
        <v>7.1249720659999998</v>
      </c>
      <c r="R332" s="80">
        <v>9</v>
      </c>
      <c r="S332" s="88">
        <v>0.62410974100000005</v>
      </c>
      <c r="T332" s="88">
        <v>-3.9517370000000003E-3</v>
      </c>
      <c r="U332" s="82">
        <v>2.426901E-3</v>
      </c>
      <c r="V332" s="88">
        <v>0.14210993599999999</v>
      </c>
      <c r="W332" s="83">
        <v>1.644635E-3</v>
      </c>
      <c r="X332" s="83">
        <v>1.27E-5</v>
      </c>
      <c r="Y332" s="80" t="b">
        <v>1</v>
      </c>
      <c r="Z332" s="83">
        <v>6.9200000000000004E-69</v>
      </c>
      <c r="AA332" s="80" t="s">
        <v>519</v>
      </c>
    </row>
    <row r="333" spans="1:27" x14ac:dyDescent="0.15">
      <c r="A333" s="80"/>
      <c r="B333" s="80"/>
      <c r="C333" s="80"/>
      <c r="D333" s="80"/>
      <c r="E333" s="80"/>
      <c r="F333" s="80"/>
      <c r="G333" s="80" t="s">
        <v>201</v>
      </c>
      <c r="H333" s="80">
        <v>10</v>
      </c>
      <c r="I333" s="88">
        <v>7.6334106999999998E-2</v>
      </c>
      <c r="J333" s="88">
        <v>-0.108005328</v>
      </c>
      <c r="K333" s="88">
        <v>-0.25762017772000001</v>
      </c>
      <c r="L333" s="88">
        <v>4.1609521720000001E-2</v>
      </c>
      <c r="M333" s="88" t="s">
        <v>16</v>
      </c>
      <c r="N333" s="88" t="s">
        <v>16</v>
      </c>
      <c r="O333" s="88" t="s">
        <v>16</v>
      </c>
      <c r="P333" s="82">
        <v>0.19482037399999999</v>
      </c>
      <c r="Q333" s="81">
        <v>4.4735935170000003</v>
      </c>
      <c r="R333" s="80">
        <v>8</v>
      </c>
      <c r="S333" s="88">
        <v>0.81206914399999997</v>
      </c>
      <c r="T333" s="88">
        <v>-3.9517370000000003E-3</v>
      </c>
      <c r="U333" s="82">
        <v>2.426901E-3</v>
      </c>
      <c r="V333" s="88">
        <v>0.14210993599999999</v>
      </c>
      <c r="W333" s="83">
        <v>1.644635E-3</v>
      </c>
      <c r="X333" s="83">
        <v>1.27E-5</v>
      </c>
      <c r="Y333" s="80" t="b">
        <v>1</v>
      </c>
      <c r="Z333" s="83">
        <v>6.9200000000000004E-69</v>
      </c>
      <c r="AA333" s="80"/>
    </row>
    <row r="334" spans="1:27" x14ac:dyDescent="0.15">
      <c r="A334" s="80"/>
      <c r="B334" s="80"/>
      <c r="C334" s="80"/>
      <c r="D334" s="80"/>
      <c r="E334" s="80"/>
      <c r="F334" s="80"/>
      <c r="G334" s="80" t="s">
        <v>216</v>
      </c>
      <c r="H334" s="80">
        <v>10</v>
      </c>
      <c r="I334" s="88">
        <v>6.0383653000000002E-2</v>
      </c>
      <c r="J334" s="88">
        <v>7.8528455999999996E-2</v>
      </c>
      <c r="K334" s="88">
        <v>-3.982350388E-2</v>
      </c>
      <c r="L334" s="88">
        <v>0.19688041587999999</v>
      </c>
      <c r="M334" s="88" t="s">
        <v>16</v>
      </c>
      <c r="N334" s="88" t="s">
        <v>16</v>
      </c>
      <c r="O334" s="88" t="s">
        <v>16</v>
      </c>
      <c r="P334" s="82">
        <v>0.22574492099999999</v>
      </c>
      <c r="Q334" s="81" t="s">
        <v>16</v>
      </c>
      <c r="R334" s="80" t="s">
        <v>16</v>
      </c>
      <c r="S334" s="88" t="s">
        <v>16</v>
      </c>
      <c r="T334" s="88">
        <v>-3.9517370000000003E-3</v>
      </c>
      <c r="U334" s="82">
        <v>2.426901E-3</v>
      </c>
      <c r="V334" s="88">
        <v>0.14210993599999999</v>
      </c>
      <c r="W334" s="83">
        <v>1.644635E-3</v>
      </c>
      <c r="X334" s="83">
        <v>1.27E-5</v>
      </c>
      <c r="Y334" s="80" t="b">
        <v>1</v>
      </c>
      <c r="Z334" s="83">
        <v>6.9200000000000004E-69</v>
      </c>
      <c r="AA334" s="80"/>
    </row>
    <row r="335" spans="1:27" x14ac:dyDescent="0.15">
      <c r="A335" s="80"/>
      <c r="B335" s="80"/>
      <c r="C335" s="80"/>
      <c r="D335" s="80"/>
      <c r="E335" s="80"/>
      <c r="F335" s="80"/>
      <c r="G335" s="80" t="s">
        <v>203</v>
      </c>
      <c r="H335" s="80">
        <v>10</v>
      </c>
      <c r="I335" s="88">
        <v>3.3752496999999999E-2</v>
      </c>
      <c r="J335" s="88">
        <v>-2.7115521E-2</v>
      </c>
      <c r="K335" s="88">
        <v>-9.3270415120000005E-2</v>
      </c>
      <c r="L335" s="88">
        <v>3.9039373119999998E-2</v>
      </c>
      <c r="M335" s="88" t="s">
        <v>16</v>
      </c>
      <c r="N335" s="88" t="s">
        <v>16</v>
      </c>
      <c r="O335" s="88" t="s">
        <v>16</v>
      </c>
      <c r="P335" s="82">
        <v>0.42176471900000001</v>
      </c>
      <c r="Q335" s="81" t="s">
        <v>16</v>
      </c>
      <c r="R335" s="80" t="s">
        <v>16</v>
      </c>
      <c r="S335" s="88" t="s">
        <v>16</v>
      </c>
      <c r="T335" s="88">
        <v>-3.9517370000000003E-3</v>
      </c>
      <c r="U335" s="82">
        <v>2.426901E-3</v>
      </c>
      <c r="V335" s="88">
        <v>0.14210993599999999</v>
      </c>
      <c r="W335" s="83">
        <v>1.644635E-3</v>
      </c>
      <c r="X335" s="83">
        <v>1.27E-5</v>
      </c>
      <c r="Y335" s="80" t="b">
        <v>1</v>
      </c>
      <c r="Z335" s="83">
        <v>6.9200000000000004E-69</v>
      </c>
      <c r="AA335" s="80"/>
    </row>
    <row r="336" spans="1:27" x14ac:dyDescent="0.15">
      <c r="A336" s="80"/>
      <c r="B336" s="80"/>
      <c r="C336" s="80"/>
      <c r="D336" s="80"/>
      <c r="E336" s="80"/>
      <c r="F336" s="80"/>
      <c r="G336" s="80" t="s">
        <v>223</v>
      </c>
      <c r="H336" s="80">
        <v>10</v>
      </c>
      <c r="I336" s="88">
        <v>5.2576748E-2</v>
      </c>
      <c r="J336" s="88">
        <v>-3.9797791999999999E-2</v>
      </c>
      <c r="K336" s="88">
        <v>-0.14284821808000001</v>
      </c>
      <c r="L336" s="88">
        <v>6.3252634079999995E-2</v>
      </c>
      <c r="M336" s="88" t="s">
        <v>16</v>
      </c>
      <c r="N336" s="88" t="s">
        <v>16</v>
      </c>
      <c r="O336" s="88" t="s">
        <v>16</v>
      </c>
      <c r="P336" s="82">
        <v>0.46843395199999999</v>
      </c>
      <c r="Q336" s="81" t="s">
        <v>16</v>
      </c>
      <c r="R336" s="80" t="s">
        <v>16</v>
      </c>
      <c r="S336" s="88" t="s">
        <v>16</v>
      </c>
      <c r="T336" s="88">
        <v>-3.9517370000000003E-3</v>
      </c>
      <c r="U336" s="82">
        <v>2.426901E-3</v>
      </c>
      <c r="V336" s="88">
        <v>0.14210993599999999</v>
      </c>
      <c r="W336" s="83">
        <v>1.644635E-3</v>
      </c>
      <c r="X336" s="83">
        <v>1.27E-5</v>
      </c>
      <c r="Y336" s="80" t="b">
        <v>1</v>
      </c>
      <c r="Z336" s="83">
        <v>6.9200000000000004E-69</v>
      </c>
      <c r="AA336" s="80"/>
    </row>
    <row r="337" spans="1:27" x14ac:dyDescent="0.15">
      <c r="A337" s="80" t="s">
        <v>389</v>
      </c>
      <c r="B337" s="80" t="s">
        <v>167</v>
      </c>
      <c r="C337" s="80" t="s">
        <v>397</v>
      </c>
      <c r="D337" s="80" t="s">
        <v>434</v>
      </c>
      <c r="E337" s="80" t="s">
        <v>33</v>
      </c>
      <c r="F337" s="80" t="s">
        <v>64</v>
      </c>
      <c r="G337" s="80" t="s">
        <v>200</v>
      </c>
      <c r="H337" s="80">
        <v>3</v>
      </c>
      <c r="I337" s="88">
        <v>8.5260910999999995E-2</v>
      </c>
      <c r="J337" s="88">
        <v>-2.0904134000000001E-2</v>
      </c>
      <c r="K337" s="88">
        <v>-0.18801551956000001</v>
      </c>
      <c r="L337" s="88">
        <v>0.14620725156</v>
      </c>
      <c r="M337" s="88" t="s">
        <v>16</v>
      </c>
      <c r="N337" s="88" t="s">
        <v>16</v>
      </c>
      <c r="O337" s="88" t="s">
        <v>16</v>
      </c>
      <c r="P337" s="82">
        <v>0.80631829399999999</v>
      </c>
      <c r="Q337" s="81">
        <v>0.69925490899999998</v>
      </c>
      <c r="R337" s="80">
        <v>2</v>
      </c>
      <c r="S337" s="88">
        <v>0.70495066699999998</v>
      </c>
      <c r="T337" s="88">
        <v>3.0483540000000001E-3</v>
      </c>
      <c r="U337" s="82">
        <v>5.353203E-3</v>
      </c>
      <c r="V337" s="88">
        <v>0.67045409199999995</v>
      </c>
      <c r="W337" s="83">
        <v>2.82818E-4</v>
      </c>
      <c r="X337" s="83">
        <v>1.7E-6</v>
      </c>
      <c r="Y337" s="80" t="b">
        <v>1</v>
      </c>
      <c r="Z337" s="83">
        <v>3.67E-13</v>
      </c>
      <c r="AA337" s="80" t="s">
        <v>455</v>
      </c>
    </row>
    <row r="338" spans="1:27" x14ac:dyDescent="0.15">
      <c r="A338" s="80"/>
      <c r="B338" s="80"/>
      <c r="C338" s="80"/>
      <c r="D338" s="80"/>
      <c r="E338" s="80"/>
      <c r="F338" s="80"/>
      <c r="G338" s="80" t="s">
        <v>201</v>
      </c>
      <c r="H338" s="80">
        <v>3</v>
      </c>
      <c r="I338" s="88">
        <v>0.29706216699999999</v>
      </c>
      <c r="J338" s="88">
        <v>0.141139241</v>
      </c>
      <c r="K338" s="88">
        <v>-0.44110260631999998</v>
      </c>
      <c r="L338" s="88">
        <v>0.72338108832000003</v>
      </c>
      <c r="M338" s="88" t="s">
        <v>16</v>
      </c>
      <c r="N338" s="88" t="s">
        <v>16</v>
      </c>
      <c r="O338" s="88" t="s">
        <v>16</v>
      </c>
      <c r="P338" s="82">
        <v>0.71763133000000001</v>
      </c>
      <c r="Q338" s="81">
        <v>0.374987342</v>
      </c>
      <c r="R338" s="80">
        <v>1</v>
      </c>
      <c r="S338" s="88">
        <v>0.54029821099999997</v>
      </c>
      <c r="T338" s="88">
        <v>3.0483540000000001E-3</v>
      </c>
      <c r="U338" s="82">
        <v>5.353203E-3</v>
      </c>
      <c r="V338" s="88">
        <v>0.67045409199999995</v>
      </c>
      <c r="W338" s="83">
        <v>2.82818E-4</v>
      </c>
      <c r="X338" s="83">
        <v>1.7E-6</v>
      </c>
      <c r="Y338" s="80" t="b">
        <v>1</v>
      </c>
      <c r="Z338" s="83">
        <v>3.67E-13</v>
      </c>
      <c r="AA338" s="80"/>
    </row>
    <row r="339" spans="1:27" x14ac:dyDescent="0.15">
      <c r="A339" s="80"/>
      <c r="B339" s="80"/>
      <c r="C339" s="80"/>
      <c r="D339" s="80"/>
      <c r="E339" s="80"/>
      <c r="F339" s="80"/>
      <c r="G339" s="80" t="s">
        <v>216</v>
      </c>
      <c r="H339" s="80">
        <v>3</v>
      </c>
      <c r="I339" s="88">
        <v>0.12188220399999999</v>
      </c>
      <c r="J339" s="88">
        <v>-5.8310826000000003E-2</v>
      </c>
      <c r="K339" s="88">
        <v>-0.29719994583999998</v>
      </c>
      <c r="L339" s="88">
        <v>0.18057829383999999</v>
      </c>
      <c r="M339" s="88" t="s">
        <v>16</v>
      </c>
      <c r="N339" s="88" t="s">
        <v>16</v>
      </c>
      <c r="O339" s="88" t="s">
        <v>16</v>
      </c>
      <c r="P339" s="82">
        <v>0.67954648399999995</v>
      </c>
      <c r="Q339" s="81" t="s">
        <v>16</v>
      </c>
      <c r="R339" s="80" t="s">
        <v>16</v>
      </c>
      <c r="S339" s="88" t="s">
        <v>16</v>
      </c>
      <c r="T339" s="88">
        <v>3.0483540000000001E-3</v>
      </c>
      <c r="U339" s="82">
        <v>5.353203E-3</v>
      </c>
      <c r="V339" s="88">
        <v>0.67045409199999995</v>
      </c>
      <c r="W339" s="83">
        <v>2.82818E-4</v>
      </c>
      <c r="X339" s="83">
        <v>1.7E-6</v>
      </c>
      <c r="Y339" s="80" t="b">
        <v>1</v>
      </c>
      <c r="Z339" s="83">
        <v>3.67E-13</v>
      </c>
      <c r="AA339" s="80"/>
    </row>
    <row r="340" spans="1:27" x14ac:dyDescent="0.15">
      <c r="A340" s="80"/>
      <c r="B340" s="80"/>
      <c r="C340" s="80"/>
      <c r="D340" s="80"/>
      <c r="E340" s="80"/>
      <c r="F340" s="80"/>
      <c r="G340" s="80" t="s">
        <v>203</v>
      </c>
      <c r="H340" s="80">
        <v>3</v>
      </c>
      <c r="I340" s="88">
        <v>0.10450611999999999</v>
      </c>
      <c r="J340" s="88">
        <v>-2.3183088000000001E-2</v>
      </c>
      <c r="K340" s="88">
        <v>-0.2280150832</v>
      </c>
      <c r="L340" s="88">
        <v>0.18164890719999999</v>
      </c>
      <c r="M340" s="88" t="s">
        <v>16</v>
      </c>
      <c r="N340" s="88" t="s">
        <v>16</v>
      </c>
      <c r="O340" s="88" t="s">
        <v>16</v>
      </c>
      <c r="P340" s="82">
        <v>0.82444253700000003</v>
      </c>
      <c r="Q340" s="81" t="s">
        <v>16</v>
      </c>
      <c r="R340" s="80" t="s">
        <v>16</v>
      </c>
      <c r="S340" s="88" t="s">
        <v>16</v>
      </c>
      <c r="T340" s="88">
        <v>3.0483540000000001E-3</v>
      </c>
      <c r="U340" s="82">
        <v>5.353203E-3</v>
      </c>
      <c r="V340" s="88">
        <v>0.67045409199999995</v>
      </c>
      <c r="W340" s="83">
        <v>2.82818E-4</v>
      </c>
      <c r="X340" s="83">
        <v>1.7E-6</v>
      </c>
      <c r="Y340" s="80" t="b">
        <v>1</v>
      </c>
      <c r="Z340" s="83">
        <v>3.67E-13</v>
      </c>
      <c r="AA340" s="80"/>
    </row>
    <row r="341" spans="1:27" x14ac:dyDescent="0.15">
      <c r="A341" s="80"/>
      <c r="B341" s="80"/>
      <c r="C341" s="80"/>
      <c r="D341" s="80"/>
      <c r="E341" s="80"/>
      <c r="F341" s="80"/>
      <c r="G341" s="80" t="s">
        <v>223</v>
      </c>
      <c r="H341" s="80">
        <v>3</v>
      </c>
      <c r="I341" s="88">
        <v>0.124950492</v>
      </c>
      <c r="J341" s="88">
        <v>-2.9669666000000001E-2</v>
      </c>
      <c r="K341" s="88">
        <v>-0.27457263032000001</v>
      </c>
      <c r="L341" s="88">
        <v>0.21523329831999999</v>
      </c>
      <c r="M341" s="88" t="s">
        <v>16</v>
      </c>
      <c r="N341" s="88" t="s">
        <v>16</v>
      </c>
      <c r="O341" s="88" t="s">
        <v>16</v>
      </c>
      <c r="P341" s="82">
        <v>0.83441435799999997</v>
      </c>
      <c r="Q341" s="81" t="s">
        <v>16</v>
      </c>
      <c r="R341" s="80" t="s">
        <v>16</v>
      </c>
      <c r="S341" s="88" t="s">
        <v>16</v>
      </c>
      <c r="T341" s="88">
        <v>3.0483540000000001E-3</v>
      </c>
      <c r="U341" s="82">
        <v>5.353203E-3</v>
      </c>
      <c r="V341" s="88">
        <v>0.67045409199999995</v>
      </c>
      <c r="W341" s="83">
        <v>2.82818E-4</v>
      </c>
      <c r="X341" s="83">
        <v>1.7E-6</v>
      </c>
      <c r="Y341" s="80" t="b">
        <v>1</v>
      </c>
      <c r="Z341" s="83">
        <v>3.67E-13</v>
      </c>
      <c r="AA341" s="80"/>
    </row>
    <row r="342" spans="1:27" x14ac:dyDescent="0.15">
      <c r="A342" s="80" t="s">
        <v>389</v>
      </c>
      <c r="B342" s="80" t="s">
        <v>146</v>
      </c>
      <c r="C342" s="80" t="s">
        <v>392</v>
      </c>
      <c r="D342" s="80" t="s">
        <v>390</v>
      </c>
      <c r="E342" s="80" t="s">
        <v>391</v>
      </c>
      <c r="F342" s="80" t="s">
        <v>472</v>
      </c>
      <c r="G342" s="80" t="s">
        <v>200</v>
      </c>
      <c r="H342" s="80">
        <v>4</v>
      </c>
      <c r="I342" s="88">
        <v>0.23959383200000001</v>
      </c>
      <c r="J342" s="88">
        <v>2.0932698E-2</v>
      </c>
      <c r="K342" s="88">
        <v>-0.44867121271999999</v>
      </c>
      <c r="L342" s="88">
        <v>0.49053660871999999</v>
      </c>
      <c r="M342" s="88">
        <v>1.0211533236638</v>
      </c>
      <c r="N342" s="88">
        <v>0.63847598697068197</v>
      </c>
      <c r="O342" s="88">
        <v>1.6331923701266899</v>
      </c>
      <c r="P342" s="82">
        <v>0.93037945399999999</v>
      </c>
      <c r="Q342" s="81">
        <v>4.4397641119999998</v>
      </c>
      <c r="R342" s="80">
        <v>3</v>
      </c>
      <c r="S342" s="88">
        <v>0.217726533</v>
      </c>
      <c r="T342" s="88">
        <v>-1.2671294E-2</v>
      </c>
      <c r="U342" s="82">
        <v>1.0192593999999999E-2</v>
      </c>
      <c r="V342" s="88">
        <v>0.33976773300000002</v>
      </c>
      <c r="W342" s="83">
        <v>5.2321900000000001E-4</v>
      </c>
      <c r="X342" s="83">
        <v>2.2099999999999998E-5</v>
      </c>
      <c r="Y342" s="80" t="b">
        <v>1</v>
      </c>
      <c r="Z342" s="83">
        <v>9.1100000000000006E-13</v>
      </c>
      <c r="AA342" s="80" t="s">
        <v>451</v>
      </c>
    </row>
    <row r="343" spans="1:27" x14ac:dyDescent="0.15">
      <c r="A343" s="80"/>
      <c r="B343" s="80"/>
      <c r="C343" s="80"/>
      <c r="D343" s="80"/>
      <c r="E343" s="80"/>
      <c r="F343" s="80"/>
      <c r="G343" s="80" t="s">
        <v>201</v>
      </c>
      <c r="H343" s="80">
        <v>4</v>
      </c>
      <c r="I343" s="88">
        <v>0.47527722100000003</v>
      </c>
      <c r="J343" s="88">
        <v>-0.502558905</v>
      </c>
      <c r="K343" s="88">
        <v>-1.43410225816</v>
      </c>
      <c r="L343" s="88">
        <v>0.42898444815999998</v>
      </c>
      <c r="M343" s="88">
        <v>0.60498058946192002</v>
      </c>
      <c r="N343" s="88">
        <v>0.238329226121827</v>
      </c>
      <c r="O343" s="88">
        <v>1.53569715129525</v>
      </c>
      <c r="P343" s="82">
        <v>0.40118167900000001</v>
      </c>
      <c r="Q343" s="81">
        <v>2.5044414239999999</v>
      </c>
      <c r="R343" s="80">
        <v>2</v>
      </c>
      <c r="S343" s="88">
        <v>0.28586925800000001</v>
      </c>
      <c r="T343" s="88">
        <v>-1.2671294E-2</v>
      </c>
      <c r="U343" s="82">
        <v>1.0192593999999999E-2</v>
      </c>
      <c r="V343" s="88">
        <v>0.33976773300000002</v>
      </c>
      <c r="W343" s="83">
        <v>5.2321900000000001E-4</v>
      </c>
      <c r="X343" s="83">
        <v>2.2099999999999998E-5</v>
      </c>
      <c r="Y343" s="80" t="b">
        <v>1</v>
      </c>
      <c r="Z343" s="83">
        <v>9.1100000000000006E-13</v>
      </c>
      <c r="AA343" s="80"/>
    </row>
    <row r="344" spans="1:27" x14ac:dyDescent="0.15">
      <c r="A344" s="80"/>
      <c r="B344" s="80"/>
      <c r="C344" s="80"/>
      <c r="D344" s="80"/>
      <c r="E344" s="80"/>
      <c r="F344" s="80"/>
      <c r="G344" s="80" t="s">
        <v>216</v>
      </c>
      <c r="H344" s="80">
        <v>4</v>
      </c>
      <c r="I344" s="88">
        <v>0.41092632099999998</v>
      </c>
      <c r="J344" s="88">
        <v>-1.5179949999999999E-2</v>
      </c>
      <c r="K344" s="88">
        <v>-0.82059553916000005</v>
      </c>
      <c r="L344" s="88">
        <v>0.79023563915999995</v>
      </c>
      <c r="M344" s="88">
        <v>0.98493468465852296</v>
      </c>
      <c r="N344" s="88">
        <v>0.44016943829619798</v>
      </c>
      <c r="O344" s="88">
        <v>2.2039156939164601</v>
      </c>
      <c r="P344" s="82">
        <v>0.97285285200000005</v>
      </c>
      <c r="Q344" s="81" t="s">
        <v>16</v>
      </c>
      <c r="R344" s="80" t="s">
        <v>16</v>
      </c>
      <c r="S344" s="88" t="s">
        <v>16</v>
      </c>
      <c r="T344" s="88">
        <v>-1.2671294E-2</v>
      </c>
      <c r="U344" s="82">
        <v>1.0192593999999999E-2</v>
      </c>
      <c r="V344" s="88">
        <v>0.33976773300000002</v>
      </c>
      <c r="W344" s="83">
        <v>5.2321900000000001E-4</v>
      </c>
      <c r="X344" s="83">
        <v>2.2099999999999998E-5</v>
      </c>
      <c r="Y344" s="80" t="b">
        <v>1</v>
      </c>
      <c r="Z344" s="83">
        <v>9.1100000000000006E-13</v>
      </c>
      <c r="AA344" s="80"/>
    </row>
    <row r="345" spans="1:27" x14ac:dyDescent="0.15">
      <c r="A345" s="80"/>
      <c r="B345" s="80"/>
      <c r="C345" s="80"/>
      <c r="D345" s="80"/>
      <c r="E345" s="80"/>
      <c r="F345" s="80"/>
      <c r="G345" s="80" t="s">
        <v>203</v>
      </c>
      <c r="H345" s="80">
        <v>4</v>
      </c>
      <c r="I345" s="88">
        <v>0.227817147</v>
      </c>
      <c r="J345" s="88">
        <v>3.6270719999999998E-3</v>
      </c>
      <c r="K345" s="88">
        <v>-0.44289453612000002</v>
      </c>
      <c r="L345" s="88">
        <v>0.45014868011999998</v>
      </c>
      <c r="M345" s="88">
        <v>1.00363365778561</v>
      </c>
      <c r="N345" s="88">
        <v>0.64217492977631696</v>
      </c>
      <c r="O345" s="88">
        <v>1.56854537966934</v>
      </c>
      <c r="P345" s="82">
        <v>0.98729743299999995</v>
      </c>
      <c r="Q345" s="81" t="s">
        <v>16</v>
      </c>
      <c r="R345" s="80" t="s">
        <v>16</v>
      </c>
      <c r="S345" s="88" t="s">
        <v>16</v>
      </c>
      <c r="T345" s="88">
        <v>-1.2671294E-2</v>
      </c>
      <c r="U345" s="82">
        <v>1.0192593999999999E-2</v>
      </c>
      <c r="V345" s="88">
        <v>0.33976773300000002</v>
      </c>
      <c r="W345" s="83">
        <v>5.2321900000000001E-4</v>
      </c>
      <c r="X345" s="83">
        <v>2.2099999999999998E-5</v>
      </c>
      <c r="Y345" s="80" t="b">
        <v>1</v>
      </c>
      <c r="Z345" s="83">
        <v>9.1100000000000006E-13</v>
      </c>
      <c r="AA345" s="80"/>
    </row>
    <row r="346" spans="1:27" x14ac:dyDescent="0.15">
      <c r="A346" s="80"/>
      <c r="B346" s="80"/>
      <c r="C346" s="80"/>
      <c r="D346" s="80"/>
      <c r="E346" s="80"/>
      <c r="F346" s="80"/>
      <c r="G346" s="80" t="s">
        <v>223</v>
      </c>
      <c r="H346" s="80">
        <v>4</v>
      </c>
      <c r="I346" s="88">
        <v>0.22840585099999999</v>
      </c>
      <c r="J346" s="88">
        <v>-1.5179949999999999E-2</v>
      </c>
      <c r="K346" s="88">
        <v>-0.46285541796000002</v>
      </c>
      <c r="L346" s="88">
        <v>0.43249551796000002</v>
      </c>
      <c r="M346" s="88">
        <v>0.98493468465852296</v>
      </c>
      <c r="N346" s="88">
        <v>0.62948363795765006</v>
      </c>
      <c r="O346" s="88">
        <v>1.5410985680117899</v>
      </c>
      <c r="P346" s="82">
        <v>0.95119248700000003</v>
      </c>
      <c r="Q346" s="81" t="s">
        <v>16</v>
      </c>
      <c r="R346" s="80" t="s">
        <v>16</v>
      </c>
      <c r="S346" s="88" t="s">
        <v>16</v>
      </c>
      <c r="T346" s="88">
        <v>-1.2671294E-2</v>
      </c>
      <c r="U346" s="82">
        <v>1.0192593999999999E-2</v>
      </c>
      <c r="V346" s="88">
        <v>0.33976773300000002</v>
      </c>
      <c r="W346" s="83">
        <v>5.2321900000000001E-4</v>
      </c>
      <c r="X346" s="83">
        <v>2.2099999999999998E-5</v>
      </c>
      <c r="Y346" s="80" t="b">
        <v>1</v>
      </c>
      <c r="Z346" s="83">
        <v>9.1100000000000006E-13</v>
      </c>
      <c r="AA346" s="80"/>
    </row>
    <row r="347" spans="1:27" x14ac:dyDescent="0.15">
      <c r="A347" s="80" t="s">
        <v>389</v>
      </c>
      <c r="B347" s="80" t="s">
        <v>146</v>
      </c>
      <c r="C347" s="80" t="s">
        <v>392</v>
      </c>
      <c r="D347" s="80" t="s">
        <v>394</v>
      </c>
      <c r="E347" s="80" t="s">
        <v>340</v>
      </c>
      <c r="F347" s="80" t="s">
        <v>472</v>
      </c>
      <c r="G347" s="80" t="s">
        <v>200</v>
      </c>
      <c r="H347" s="80">
        <v>8</v>
      </c>
      <c r="I347" s="88">
        <v>8.4729238999999998E-2</v>
      </c>
      <c r="J347" s="88">
        <v>8.3669669000000002E-2</v>
      </c>
      <c r="K347" s="88">
        <v>-8.2399639440000005E-2</v>
      </c>
      <c r="L347" s="88">
        <v>0.24973897744000001</v>
      </c>
      <c r="M347" s="88">
        <v>1.08726967560243</v>
      </c>
      <c r="N347" s="88">
        <v>0.92090385564583499</v>
      </c>
      <c r="O347" s="88">
        <v>1.2836903008246801</v>
      </c>
      <c r="P347" s="82">
        <v>0.32340021200000002</v>
      </c>
      <c r="Q347" s="81">
        <v>4.3514679589999998</v>
      </c>
      <c r="R347" s="80">
        <v>7</v>
      </c>
      <c r="S347" s="88">
        <v>0.73852125099999999</v>
      </c>
      <c r="T347" s="88">
        <v>-8.2764410000000007E-3</v>
      </c>
      <c r="U347" s="82">
        <v>5.9339909999999996E-3</v>
      </c>
      <c r="V347" s="88">
        <v>0.212540122</v>
      </c>
      <c r="W347" s="83">
        <v>1.7139200000000001E-3</v>
      </c>
      <c r="X347" s="83">
        <v>2.65E-5</v>
      </c>
      <c r="Y347" s="80" t="b">
        <v>1</v>
      </c>
      <c r="Z347" s="83">
        <v>6.49E-41</v>
      </c>
      <c r="AA347" s="80" t="s">
        <v>516</v>
      </c>
    </row>
    <row r="348" spans="1:27" x14ac:dyDescent="0.15">
      <c r="A348" s="80"/>
      <c r="B348" s="80"/>
      <c r="C348" s="80"/>
      <c r="D348" s="80"/>
      <c r="E348" s="80"/>
      <c r="F348" s="80"/>
      <c r="G348" s="80" t="s">
        <v>201</v>
      </c>
      <c r="H348" s="80">
        <v>8</v>
      </c>
      <c r="I348" s="88">
        <v>0.14886753599999999</v>
      </c>
      <c r="J348" s="88">
        <v>-8.7052094999999996E-2</v>
      </c>
      <c r="K348" s="88">
        <v>-0.37883246556</v>
      </c>
      <c r="L348" s="88">
        <v>0.20472827556000001</v>
      </c>
      <c r="M348" s="88">
        <v>0.91662934258371398</v>
      </c>
      <c r="N348" s="88">
        <v>0.68466030723952798</v>
      </c>
      <c r="O348" s="88">
        <v>1.2271915617148601</v>
      </c>
      <c r="P348" s="82">
        <v>0.58001610199999998</v>
      </c>
      <c r="Q348" s="81">
        <v>2.4061369319999999</v>
      </c>
      <c r="R348" s="80">
        <v>6</v>
      </c>
      <c r="S348" s="88">
        <v>0.87882099199999997</v>
      </c>
      <c r="T348" s="88">
        <v>-8.2764410000000007E-3</v>
      </c>
      <c r="U348" s="82">
        <v>5.9339909999999996E-3</v>
      </c>
      <c r="V348" s="88">
        <v>0.212540122</v>
      </c>
      <c r="W348" s="83">
        <v>1.7139200000000001E-3</v>
      </c>
      <c r="X348" s="83">
        <v>2.65E-5</v>
      </c>
      <c r="Y348" s="80" t="b">
        <v>1</v>
      </c>
      <c r="Z348" s="83">
        <v>6.49E-41</v>
      </c>
      <c r="AA348" s="80"/>
    </row>
    <row r="349" spans="1:27" x14ac:dyDescent="0.15">
      <c r="A349" s="80"/>
      <c r="B349" s="80"/>
      <c r="C349" s="80"/>
      <c r="D349" s="80"/>
      <c r="E349" s="80"/>
      <c r="F349" s="80"/>
      <c r="G349" s="80" t="s">
        <v>216</v>
      </c>
      <c r="H349" s="80">
        <v>8</v>
      </c>
      <c r="I349" s="88">
        <v>0.175283673</v>
      </c>
      <c r="J349" s="88">
        <v>6.7114255999999997E-2</v>
      </c>
      <c r="K349" s="88">
        <v>-0.27644174308000002</v>
      </c>
      <c r="L349" s="88">
        <v>0.41067025507999999</v>
      </c>
      <c r="M349" s="88">
        <v>1.06941765857854</v>
      </c>
      <c r="N349" s="88">
        <v>0.75847780442538304</v>
      </c>
      <c r="O349" s="88">
        <v>1.50782807592641</v>
      </c>
      <c r="P349" s="82">
        <v>0.71316330699999997</v>
      </c>
      <c r="Q349" s="81" t="s">
        <v>16</v>
      </c>
      <c r="R349" s="80" t="s">
        <v>16</v>
      </c>
      <c r="S349" s="88" t="s">
        <v>16</v>
      </c>
      <c r="T349" s="88">
        <v>-8.2764410000000007E-3</v>
      </c>
      <c r="U349" s="82">
        <v>5.9339909999999996E-3</v>
      </c>
      <c r="V349" s="88">
        <v>0.212540122</v>
      </c>
      <c r="W349" s="83">
        <v>1.7139200000000001E-3</v>
      </c>
      <c r="X349" s="83">
        <v>2.65E-5</v>
      </c>
      <c r="Y349" s="80" t="b">
        <v>1</v>
      </c>
      <c r="Z349" s="83">
        <v>6.49E-41</v>
      </c>
      <c r="AA349" s="80"/>
    </row>
    <row r="350" spans="1:27" x14ac:dyDescent="0.15">
      <c r="A350" s="80"/>
      <c r="B350" s="80"/>
      <c r="C350" s="80"/>
      <c r="D350" s="80"/>
      <c r="E350" s="80"/>
      <c r="F350" s="80"/>
      <c r="G350" s="80" t="s">
        <v>203</v>
      </c>
      <c r="H350" s="80">
        <v>8</v>
      </c>
      <c r="I350" s="88">
        <v>0.10147479099999999</v>
      </c>
      <c r="J350" s="88">
        <v>5.7190954000000002E-2</v>
      </c>
      <c r="K350" s="88">
        <v>-0.14169963635999999</v>
      </c>
      <c r="L350" s="88">
        <v>0.25608154436000002</v>
      </c>
      <c r="M350" s="88">
        <v>1.0588579842594601</v>
      </c>
      <c r="N350" s="88">
        <v>0.86788189750623701</v>
      </c>
      <c r="O350" s="88">
        <v>1.2918580673840401</v>
      </c>
      <c r="P350" s="82">
        <v>0.57302798700000002</v>
      </c>
      <c r="Q350" s="81" t="s">
        <v>16</v>
      </c>
      <c r="R350" s="80" t="s">
        <v>16</v>
      </c>
      <c r="S350" s="88" t="s">
        <v>16</v>
      </c>
      <c r="T350" s="88">
        <v>-8.2764410000000007E-3</v>
      </c>
      <c r="U350" s="82">
        <v>5.9339909999999996E-3</v>
      </c>
      <c r="V350" s="88">
        <v>0.212540122</v>
      </c>
      <c r="W350" s="83">
        <v>1.7139200000000001E-3</v>
      </c>
      <c r="X350" s="83">
        <v>2.65E-5</v>
      </c>
      <c r="Y350" s="80" t="b">
        <v>1</v>
      </c>
      <c r="Z350" s="83">
        <v>6.49E-41</v>
      </c>
      <c r="AA350" s="80"/>
    </row>
    <row r="351" spans="1:27" x14ac:dyDescent="0.15">
      <c r="A351" s="80"/>
      <c r="B351" s="80"/>
      <c r="C351" s="80"/>
      <c r="D351" s="80"/>
      <c r="E351" s="80"/>
      <c r="F351" s="80"/>
      <c r="G351" s="80" t="s">
        <v>223</v>
      </c>
      <c r="H351" s="80">
        <v>8</v>
      </c>
      <c r="I351" s="88">
        <v>0.114172919</v>
      </c>
      <c r="J351" s="88">
        <v>6.0326721E-2</v>
      </c>
      <c r="K351" s="88">
        <v>-0.16345220024000001</v>
      </c>
      <c r="L351" s="88">
        <v>0.28410564224000001</v>
      </c>
      <c r="M351" s="88">
        <v>1.06218352752358</v>
      </c>
      <c r="N351" s="88">
        <v>0.84920708992654703</v>
      </c>
      <c r="O351" s="88">
        <v>1.32857327679639</v>
      </c>
      <c r="P351" s="82">
        <v>0.61356703999999995</v>
      </c>
      <c r="Q351" s="81" t="s">
        <v>16</v>
      </c>
      <c r="R351" s="80" t="s">
        <v>16</v>
      </c>
      <c r="S351" s="88" t="s">
        <v>16</v>
      </c>
      <c r="T351" s="88">
        <v>-8.2764410000000007E-3</v>
      </c>
      <c r="U351" s="82">
        <v>5.9339909999999996E-3</v>
      </c>
      <c r="V351" s="88">
        <v>0.212540122</v>
      </c>
      <c r="W351" s="83">
        <v>1.7139200000000001E-3</v>
      </c>
      <c r="X351" s="83">
        <v>2.65E-5</v>
      </c>
      <c r="Y351" s="80" t="b">
        <v>1</v>
      </c>
      <c r="Z351" s="83">
        <v>6.49E-41</v>
      </c>
      <c r="AA351" s="80"/>
    </row>
    <row r="352" spans="1:27" x14ac:dyDescent="0.15">
      <c r="A352" s="80" t="s">
        <v>389</v>
      </c>
      <c r="B352" s="80" t="s">
        <v>146</v>
      </c>
      <c r="C352" s="80" t="s">
        <v>397</v>
      </c>
      <c r="D352" s="80" t="s">
        <v>399</v>
      </c>
      <c r="E352" s="80" t="s">
        <v>340</v>
      </c>
      <c r="F352" s="80" t="s">
        <v>472</v>
      </c>
      <c r="G352" s="80" t="s">
        <v>200</v>
      </c>
      <c r="H352" s="80">
        <v>5</v>
      </c>
      <c r="I352" s="88">
        <v>0.12386422</v>
      </c>
      <c r="J352" s="88">
        <v>1.8045586999999998E-2</v>
      </c>
      <c r="K352" s="88">
        <v>-0.22472828419999999</v>
      </c>
      <c r="L352" s="88">
        <v>0.26081945820000002</v>
      </c>
      <c r="M352" s="88">
        <v>1.0182093924433699</v>
      </c>
      <c r="N352" s="88">
        <v>0.79873321771225703</v>
      </c>
      <c r="O352" s="88">
        <v>1.29799330223098</v>
      </c>
      <c r="P352" s="82">
        <v>0.88416733300000006</v>
      </c>
      <c r="Q352" s="81">
        <v>4.8622284550000003</v>
      </c>
      <c r="R352" s="80">
        <v>4</v>
      </c>
      <c r="S352" s="88">
        <v>0.30172804800000003</v>
      </c>
      <c r="T352" s="88">
        <v>-5.7770310000000002E-3</v>
      </c>
      <c r="U352" s="82">
        <v>1.3515987E-2</v>
      </c>
      <c r="V352" s="88">
        <v>0.69789479799999998</v>
      </c>
      <c r="W352" s="83">
        <v>1.12805E-3</v>
      </c>
      <c r="X352" s="83">
        <v>2.48E-5</v>
      </c>
      <c r="Y352" s="80" t="b">
        <v>1</v>
      </c>
      <c r="Z352" s="83">
        <v>3.38E-24</v>
      </c>
      <c r="AA352" s="80" t="s">
        <v>517</v>
      </c>
    </row>
    <row r="353" spans="1:27" x14ac:dyDescent="0.15">
      <c r="A353" s="80"/>
      <c r="B353" s="80"/>
      <c r="C353" s="80"/>
      <c r="D353" s="80"/>
      <c r="E353" s="80"/>
      <c r="F353" s="80"/>
      <c r="G353" s="80" t="s">
        <v>201</v>
      </c>
      <c r="H353" s="80">
        <v>5</v>
      </c>
      <c r="I353" s="88">
        <v>0.47791574399999998</v>
      </c>
      <c r="J353" s="88">
        <v>-0.177413555</v>
      </c>
      <c r="K353" s="88">
        <v>-1.11412841324</v>
      </c>
      <c r="L353" s="88">
        <v>0.75930130324</v>
      </c>
      <c r="M353" s="88">
        <v>0.837433388136121</v>
      </c>
      <c r="N353" s="88">
        <v>0.32820121010390402</v>
      </c>
      <c r="O353" s="88">
        <v>2.1367827356368498</v>
      </c>
      <c r="P353" s="82">
        <v>0.73513751999999999</v>
      </c>
      <c r="Q353" s="81">
        <v>4.5831315970000004</v>
      </c>
      <c r="R353" s="80">
        <v>3</v>
      </c>
      <c r="S353" s="88">
        <v>0.20499392299999999</v>
      </c>
      <c r="T353" s="88">
        <v>-5.7770310000000002E-3</v>
      </c>
      <c r="U353" s="82">
        <v>1.3515987E-2</v>
      </c>
      <c r="V353" s="88">
        <v>0.69789479799999998</v>
      </c>
      <c r="W353" s="83">
        <v>1.12805E-3</v>
      </c>
      <c r="X353" s="83">
        <v>2.48E-5</v>
      </c>
      <c r="Y353" s="80" t="b">
        <v>1</v>
      </c>
      <c r="Z353" s="83">
        <v>3.38E-24</v>
      </c>
      <c r="AA353" s="80"/>
    </row>
    <row r="354" spans="1:27" x14ac:dyDescent="0.15">
      <c r="A354" s="80"/>
      <c r="B354" s="80"/>
      <c r="C354" s="80"/>
      <c r="D354" s="80"/>
      <c r="E354" s="80"/>
      <c r="F354" s="80"/>
      <c r="G354" s="80" t="s">
        <v>216</v>
      </c>
      <c r="H354" s="80">
        <v>5</v>
      </c>
      <c r="I354" s="88">
        <v>0.18197992299999999</v>
      </c>
      <c r="J354" s="88">
        <v>-9.0533216E-2</v>
      </c>
      <c r="K354" s="88">
        <v>-0.44721386507999999</v>
      </c>
      <c r="L354" s="88">
        <v>0.26614743308</v>
      </c>
      <c r="M354" s="88">
        <v>0.91344399244139196</v>
      </c>
      <c r="N354" s="88">
        <v>0.63940714679046795</v>
      </c>
      <c r="O354" s="88">
        <v>1.3049274339761101</v>
      </c>
      <c r="P354" s="82">
        <v>0.644948827</v>
      </c>
      <c r="Q354" s="81" t="s">
        <v>16</v>
      </c>
      <c r="R354" s="80" t="s">
        <v>16</v>
      </c>
      <c r="S354" s="88" t="s">
        <v>16</v>
      </c>
      <c r="T354" s="88">
        <v>-5.7770310000000002E-3</v>
      </c>
      <c r="U354" s="82">
        <v>1.3515987E-2</v>
      </c>
      <c r="V354" s="88">
        <v>0.69789479799999998</v>
      </c>
      <c r="W354" s="83">
        <v>1.12805E-3</v>
      </c>
      <c r="X354" s="83">
        <v>2.48E-5</v>
      </c>
      <c r="Y354" s="80" t="b">
        <v>1</v>
      </c>
      <c r="Z354" s="83">
        <v>3.38E-24</v>
      </c>
      <c r="AA354" s="80"/>
    </row>
    <row r="355" spans="1:27" x14ac:dyDescent="0.15">
      <c r="A355" s="80"/>
      <c r="B355" s="80"/>
      <c r="C355" s="80"/>
      <c r="D355" s="80"/>
      <c r="E355" s="80"/>
      <c r="F355" s="80"/>
      <c r="G355" s="80" t="s">
        <v>203</v>
      </c>
      <c r="H355" s="80">
        <v>5</v>
      </c>
      <c r="I355" s="88">
        <v>0.13538141200000001</v>
      </c>
      <c r="J355" s="88">
        <v>1.1684778999999999E-2</v>
      </c>
      <c r="K355" s="88">
        <v>-0.25366278852000002</v>
      </c>
      <c r="L355" s="88">
        <v>0.27703234651999997</v>
      </c>
      <c r="M355" s="88">
        <v>1.0117533127037399</v>
      </c>
      <c r="N355" s="88">
        <v>0.77595341833459697</v>
      </c>
      <c r="O355" s="88">
        <v>1.3192090421664899</v>
      </c>
      <c r="P355" s="82">
        <v>0.93121993599999997</v>
      </c>
      <c r="Q355" s="81" t="s">
        <v>16</v>
      </c>
      <c r="R355" s="80" t="s">
        <v>16</v>
      </c>
      <c r="S355" s="88" t="s">
        <v>16</v>
      </c>
      <c r="T355" s="88">
        <v>-5.7770310000000002E-3</v>
      </c>
      <c r="U355" s="82">
        <v>1.3515987E-2</v>
      </c>
      <c r="V355" s="88">
        <v>0.69789479799999998</v>
      </c>
      <c r="W355" s="83">
        <v>1.12805E-3</v>
      </c>
      <c r="X355" s="83">
        <v>2.48E-5</v>
      </c>
      <c r="Y355" s="80" t="b">
        <v>1</v>
      </c>
      <c r="Z355" s="83">
        <v>3.38E-24</v>
      </c>
      <c r="AA355" s="80"/>
    </row>
    <row r="356" spans="1:27" x14ac:dyDescent="0.15">
      <c r="A356" s="80"/>
      <c r="B356" s="80"/>
      <c r="C356" s="80"/>
      <c r="D356" s="80"/>
      <c r="E356" s="80"/>
      <c r="F356" s="80"/>
      <c r="G356" s="80" t="s">
        <v>223</v>
      </c>
      <c r="H356" s="80">
        <v>5</v>
      </c>
      <c r="I356" s="88">
        <v>0.14812735299999999</v>
      </c>
      <c r="J356" s="88">
        <v>-8.114029E-3</v>
      </c>
      <c r="K356" s="88">
        <v>-0.29844364088000003</v>
      </c>
      <c r="L356" s="88">
        <v>0.28221558287999998</v>
      </c>
      <c r="M356" s="88">
        <v>0.991918800879102</v>
      </c>
      <c r="N356" s="88">
        <v>0.74197209756622895</v>
      </c>
      <c r="O356" s="88">
        <v>1.32606456599213</v>
      </c>
      <c r="P356" s="82">
        <v>0.95894262500000005</v>
      </c>
      <c r="Q356" s="81" t="s">
        <v>16</v>
      </c>
      <c r="R356" s="80" t="s">
        <v>16</v>
      </c>
      <c r="S356" s="88" t="s">
        <v>16</v>
      </c>
      <c r="T356" s="88">
        <v>-5.7770310000000002E-3</v>
      </c>
      <c r="U356" s="82">
        <v>1.3515987E-2</v>
      </c>
      <c r="V356" s="88">
        <v>0.69789479799999998</v>
      </c>
      <c r="W356" s="83">
        <v>1.12805E-3</v>
      </c>
      <c r="X356" s="83">
        <v>2.48E-5</v>
      </c>
      <c r="Y356" s="80" t="b">
        <v>1</v>
      </c>
      <c r="Z356" s="83">
        <v>3.38E-24</v>
      </c>
      <c r="AA356" s="80"/>
    </row>
    <row r="357" spans="1:27" x14ac:dyDescent="0.15">
      <c r="A357" s="80" t="s">
        <v>389</v>
      </c>
      <c r="B357" s="80" t="s">
        <v>146</v>
      </c>
      <c r="C357" s="80" t="s">
        <v>397</v>
      </c>
      <c r="D357" s="80" t="s">
        <v>396</v>
      </c>
      <c r="E357" s="80" t="s">
        <v>33</v>
      </c>
      <c r="F357" s="80" t="s">
        <v>472</v>
      </c>
      <c r="G357" s="80" t="s">
        <v>200</v>
      </c>
      <c r="H357" s="80">
        <v>4</v>
      </c>
      <c r="I357" s="88">
        <v>0.19066686399999999</v>
      </c>
      <c r="J357" s="88">
        <v>7.1959499999999996E-2</v>
      </c>
      <c r="K357" s="88">
        <v>-0.30174755343999998</v>
      </c>
      <c r="L357" s="88">
        <v>0.44566655344</v>
      </c>
      <c r="M357" s="88">
        <v>1.0746118214037199</v>
      </c>
      <c r="N357" s="88">
        <v>0.73952473180140899</v>
      </c>
      <c r="O357" s="88">
        <v>1.56153069267564</v>
      </c>
      <c r="P357" s="82">
        <v>0.70586925199999995</v>
      </c>
      <c r="Q357" s="81">
        <v>1.081081076</v>
      </c>
      <c r="R357" s="80">
        <v>3</v>
      </c>
      <c r="S357" s="88">
        <v>0.78164303800000001</v>
      </c>
      <c r="T357" s="88">
        <v>2.7930192999999999E-2</v>
      </c>
      <c r="U357" s="82">
        <v>2.7374295E-2</v>
      </c>
      <c r="V357" s="88">
        <v>0.41491245300000001</v>
      </c>
      <c r="W357" s="83">
        <v>6.3829299999999996E-4</v>
      </c>
      <c r="X357" s="83">
        <v>6.1600000000000003E-6</v>
      </c>
      <c r="Y357" s="80" t="b">
        <v>1</v>
      </c>
      <c r="Z357" s="83">
        <v>5.4100000000000001E-16</v>
      </c>
      <c r="AA357" s="80" t="s">
        <v>453</v>
      </c>
    </row>
    <row r="358" spans="1:27" x14ac:dyDescent="0.15">
      <c r="A358" s="80"/>
      <c r="B358" s="80"/>
      <c r="C358" s="80"/>
      <c r="D358" s="80"/>
      <c r="E358" s="80"/>
      <c r="F358" s="80"/>
      <c r="G358" s="80" t="s">
        <v>201</v>
      </c>
      <c r="H358" s="80">
        <v>4</v>
      </c>
      <c r="I358" s="88">
        <v>1.1165775170000001</v>
      </c>
      <c r="J358" s="88">
        <v>1.1944790750000001</v>
      </c>
      <c r="K358" s="88">
        <v>-0.99401285831999997</v>
      </c>
      <c r="L358" s="88">
        <v>3.3829710083200002</v>
      </c>
      <c r="M358" s="88">
        <v>3.30183731282369</v>
      </c>
      <c r="N358" s="88">
        <v>0.37008859416379503</v>
      </c>
      <c r="O358" s="88">
        <v>29.458161673390201</v>
      </c>
      <c r="P358" s="82">
        <v>0.396717812</v>
      </c>
      <c r="Q358" s="81">
        <v>4.0054105E-2</v>
      </c>
      <c r="R358" s="80">
        <v>2</v>
      </c>
      <c r="S358" s="88">
        <v>0.98017215700000004</v>
      </c>
      <c r="T358" s="88">
        <v>2.7930192999999999E-2</v>
      </c>
      <c r="U358" s="82">
        <v>2.7374295E-2</v>
      </c>
      <c r="V358" s="88">
        <v>0.41491245300000001</v>
      </c>
      <c r="W358" s="83">
        <v>6.3829299999999996E-4</v>
      </c>
      <c r="X358" s="83">
        <v>6.1600000000000003E-6</v>
      </c>
      <c r="Y358" s="80" t="b">
        <v>1</v>
      </c>
      <c r="Z358" s="83">
        <v>5.4100000000000001E-16</v>
      </c>
      <c r="AA358" s="80"/>
    </row>
    <row r="359" spans="1:27" x14ac:dyDescent="0.15">
      <c r="A359" s="80"/>
      <c r="B359" s="80"/>
      <c r="C359" s="80"/>
      <c r="D359" s="80"/>
      <c r="E359" s="80"/>
      <c r="F359" s="80"/>
      <c r="G359" s="80" t="s">
        <v>216</v>
      </c>
      <c r="H359" s="80">
        <v>4</v>
      </c>
      <c r="I359" s="88">
        <v>0.29424535099999999</v>
      </c>
      <c r="J359" s="88">
        <v>0.126478014</v>
      </c>
      <c r="K359" s="88">
        <v>-0.45024287396000001</v>
      </c>
      <c r="L359" s="88">
        <v>0.70319890196000001</v>
      </c>
      <c r="M359" s="88">
        <v>1.1348245006503199</v>
      </c>
      <c r="N359" s="88">
        <v>0.63747330715218697</v>
      </c>
      <c r="O359" s="88">
        <v>2.0202048192879101</v>
      </c>
      <c r="P359" s="82">
        <v>0.69631748900000001</v>
      </c>
      <c r="Q359" s="81" t="s">
        <v>16</v>
      </c>
      <c r="R359" s="80" t="s">
        <v>16</v>
      </c>
      <c r="S359" s="88" t="s">
        <v>16</v>
      </c>
      <c r="T359" s="88">
        <v>2.7930192999999999E-2</v>
      </c>
      <c r="U359" s="82">
        <v>2.7374295E-2</v>
      </c>
      <c r="V359" s="88">
        <v>0.41491245300000001</v>
      </c>
      <c r="W359" s="83">
        <v>6.3829299999999996E-4</v>
      </c>
      <c r="X359" s="83">
        <v>6.1600000000000003E-6</v>
      </c>
      <c r="Y359" s="80" t="b">
        <v>1</v>
      </c>
      <c r="Z359" s="83">
        <v>5.4100000000000001E-16</v>
      </c>
      <c r="AA359" s="80"/>
    </row>
    <row r="360" spans="1:27" x14ac:dyDescent="0.15">
      <c r="A360" s="80"/>
      <c r="B360" s="80"/>
      <c r="C360" s="80"/>
      <c r="D360" s="80"/>
      <c r="E360" s="80"/>
      <c r="F360" s="80"/>
      <c r="G360" s="80" t="s">
        <v>203</v>
      </c>
      <c r="H360" s="80">
        <v>4</v>
      </c>
      <c r="I360" s="88">
        <v>0.208394728</v>
      </c>
      <c r="J360" s="88">
        <v>0.103082171</v>
      </c>
      <c r="K360" s="88">
        <v>-0.30537149588000001</v>
      </c>
      <c r="L360" s="88">
        <v>0.51153583788000001</v>
      </c>
      <c r="M360" s="88">
        <v>1.10858249866599</v>
      </c>
      <c r="N360" s="88">
        <v>0.73684958695359104</v>
      </c>
      <c r="O360" s="88">
        <v>1.6678507772929501</v>
      </c>
      <c r="P360" s="82">
        <v>0.62084815299999996</v>
      </c>
      <c r="Q360" s="81" t="s">
        <v>16</v>
      </c>
      <c r="R360" s="80" t="s">
        <v>16</v>
      </c>
      <c r="S360" s="88" t="s">
        <v>16</v>
      </c>
      <c r="T360" s="88">
        <v>2.7930192999999999E-2</v>
      </c>
      <c r="U360" s="82">
        <v>2.7374295E-2</v>
      </c>
      <c r="V360" s="88">
        <v>0.41491245300000001</v>
      </c>
      <c r="W360" s="83">
        <v>6.3829299999999996E-4</v>
      </c>
      <c r="X360" s="83">
        <v>6.1600000000000003E-6</v>
      </c>
      <c r="Y360" s="80" t="b">
        <v>1</v>
      </c>
      <c r="Z360" s="83">
        <v>5.4100000000000001E-16</v>
      </c>
      <c r="AA360" s="80"/>
    </row>
    <row r="361" spans="1:27" x14ac:dyDescent="0.15">
      <c r="A361" s="80"/>
      <c r="B361" s="80"/>
      <c r="C361" s="80"/>
      <c r="D361" s="80"/>
      <c r="E361" s="80"/>
      <c r="F361" s="80"/>
      <c r="G361" s="80" t="s">
        <v>223</v>
      </c>
      <c r="H361" s="80">
        <v>4</v>
      </c>
      <c r="I361" s="88">
        <v>0.25295567200000002</v>
      </c>
      <c r="J361" s="88">
        <v>0.110861659</v>
      </c>
      <c r="K361" s="88">
        <v>-0.38493145812000001</v>
      </c>
      <c r="L361" s="88">
        <v>0.60665477611999996</v>
      </c>
      <c r="M361" s="88">
        <v>1.1172403360176399</v>
      </c>
      <c r="N361" s="88">
        <v>0.680497277168852</v>
      </c>
      <c r="O361" s="88">
        <v>1.8342850299386</v>
      </c>
      <c r="P361" s="82">
        <v>0.69083352200000003</v>
      </c>
      <c r="Q361" s="81" t="s">
        <v>16</v>
      </c>
      <c r="R361" s="80" t="s">
        <v>16</v>
      </c>
      <c r="S361" s="88" t="s">
        <v>16</v>
      </c>
      <c r="T361" s="88">
        <v>2.7930192999999999E-2</v>
      </c>
      <c r="U361" s="82">
        <v>2.7374295E-2</v>
      </c>
      <c r="V361" s="88">
        <v>0.41491245300000001</v>
      </c>
      <c r="W361" s="83">
        <v>6.3829299999999996E-4</v>
      </c>
      <c r="X361" s="83">
        <v>6.1600000000000003E-6</v>
      </c>
      <c r="Y361" s="80" t="b">
        <v>1</v>
      </c>
      <c r="Z361" s="83">
        <v>5.4100000000000001E-16</v>
      </c>
      <c r="AA361" s="80"/>
    </row>
    <row r="362" spans="1:27" x14ac:dyDescent="0.15">
      <c r="A362" s="80" t="s">
        <v>389</v>
      </c>
      <c r="B362" s="80" t="s">
        <v>535</v>
      </c>
      <c r="C362" s="80" t="s">
        <v>392</v>
      </c>
      <c r="D362" s="80" t="s">
        <v>536</v>
      </c>
      <c r="E362" s="80" t="s">
        <v>391</v>
      </c>
      <c r="F362" s="80" t="s">
        <v>472</v>
      </c>
      <c r="G362" s="80" t="s">
        <v>200</v>
      </c>
      <c r="H362" s="80">
        <v>6</v>
      </c>
      <c r="I362" s="88">
        <v>0.183866839</v>
      </c>
      <c r="J362" s="88">
        <v>4.3271273999999998E-2</v>
      </c>
      <c r="K362" s="88">
        <v>-0.31710773044000001</v>
      </c>
      <c r="L362" s="88">
        <v>0.40365027844000001</v>
      </c>
      <c r="M362" s="88">
        <v>1.04422112647405</v>
      </c>
      <c r="N362" s="88">
        <v>0.72825229595928298</v>
      </c>
      <c r="O362" s="88">
        <v>1.4972802242091401</v>
      </c>
      <c r="P362" s="82">
        <v>0.81394462999999995</v>
      </c>
      <c r="Q362" s="81">
        <v>4.9598972789999998</v>
      </c>
      <c r="R362" s="80">
        <v>5</v>
      </c>
      <c r="S362" s="88">
        <v>0.42079398400000001</v>
      </c>
      <c r="T362" s="88">
        <v>-6.8449390000000004E-3</v>
      </c>
      <c r="U362" s="82">
        <v>5.9564290000000001E-3</v>
      </c>
      <c r="V362" s="88">
        <v>0.31452730699999998</v>
      </c>
      <c r="W362" s="83">
        <v>6.0304100000000002E-4</v>
      </c>
      <c r="X362" s="83">
        <v>2.4899999999999999E-5</v>
      </c>
      <c r="Y362" s="80" t="b">
        <v>1</v>
      </c>
      <c r="Z362" s="83">
        <v>1.9099999999999999E-14</v>
      </c>
      <c r="AA362" s="80" t="s">
        <v>421</v>
      </c>
    </row>
    <row r="363" spans="1:27" x14ac:dyDescent="0.15">
      <c r="A363" s="80"/>
      <c r="B363" s="80"/>
      <c r="C363" s="80"/>
      <c r="D363" s="80"/>
      <c r="E363" s="80"/>
      <c r="F363" s="80"/>
      <c r="G363" s="80" t="s">
        <v>201</v>
      </c>
      <c r="H363" s="80">
        <v>6</v>
      </c>
      <c r="I363" s="88">
        <v>0.35141906699999997</v>
      </c>
      <c r="J363" s="88">
        <v>-0.30088177700000002</v>
      </c>
      <c r="K363" s="88">
        <v>-0.98966314832000002</v>
      </c>
      <c r="L363" s="88">
        <v>0.38789959431999999</v>
      </c>
      <c r="M363" s="88">
        <v>0.74016527213335304</v>
      </c>
      <c r="N363" s="88">
        <v>0.37170187833826002</v>
      </c>
      <c r="O363" s="88">
        <v>1.47388179075513</v>
      </c>
      <c r="P363" s="82">
        <v>0.44015238000000001</v>
      </c>
      <c r="Q363" s="81">
        <v>3.6393096210000002</v>
      </c>
      <c r="R363" s="80">
        <v>4</v>
      </c>
      <c r="S363" s="88">
        <v>0.45701441700000001</v>
      </c>
      <c r="T363" s="88">
        <v>-6.8449390000000004E-3</v>
      </c>
      <c r="U363" s="82">
        <v>5.9564290000000001E-3</v>
      </c>
      <c r="V363" s="88">
        <v>0.31452730699999998</v>
      </c>
      <c r="W363" s="83">
        <v>6.0304100000000002E-4</v>
      </c>
      <c r="X363" s="83">
        <v>2.4899999999999999E-5</v>
      </c>
      <c r="Y363" s="80" t="b">
        <v>1</v>
      </c>
      <c r="Z363" s="83">
        <v>1.9099999999999999E-14</v>
      </c>
      <c r="AA363" s="80"/>
    </row>
    <row r="364" spans="1:27" x14ac:dyDescent="0.15">
      <c r="A364" s="80"/>
      <c r="B364" s="80"/>
      <c r="C364" s="80"/>
      <c r="D364" s="80"/>
      <c r="E364" s="80"/>
      <c r="F364" s="80"/>
      <c r="G364" s="80" t="s">
        <v>216</v>
      </c>
      <c r="H364" s="80">
        <v>6</v>
      </c>
      <c r="I364" s="88">
        <v>0.38224393800000001</v>
      </c>
      <c r="J364" s="88">
        <v>2.2058601000000001E-2</v>
      </c>
      <c r="K364" s="88">
        <v>-0.72713951748000005</v>
      </c>
      <c r="L364" s="88">
        <v>0.77125671947999996</v>
      </c>
      <c r="M364" s="88">
        <v>1.02230369073372</v>
      </c>
      <c r="N364" s="88">
        <v>0.48328945579030003</v>
      </c>
      <c r="O364" s="88">
        <v>2.1624821803297398</v>
      </c>
      <c r="P364" s="82">
        <v>0.95621633800000005</v>
      </c>
      <c r="Q364" s="81" t="s">
        <v>16</v>
      </c>
      <c r="R364" s="80" t="s">
        <v>16</v>
      </c>
      <c r="S364" s="88" t="s">
        <v>16</v>
      </c>
      <c r="T364" s="88">
        <v>-6.8449390000000004E-3</v>
      </c>
      <c r="U364" s="82">
        <v>5.9564290000000001E-3</v>
      </c>
      <c r="V364" s="88">
        <v>0.31452730699999998</v>
      </c>
      <c r="W364" s="83">
        <v>6.0304100000000002E-4</v>
      </c>
      <c r="X364" s="83">
        <v>2.4899999999999999E-5</v>
      </c>
      <c r="Y364" s="80" t="b">
        <v>1</v>
      </c>
      <c r="Z364" s="83">
        <v>1.9099999999999999E-14</v>
      </c>
      <c r="AA364" s="80"/>
    </row>
    <row r="365" spans="1:27" x14ac:dyDescent="0.15">
      <c r="A365" s="80"/>
      <c r="B365" s="80"/>
      <c r="C365" s="80"/>
      <c r="D365" s="80"/>
      <c r="E365" s="80"/>
      <c r="F365" s="80"/>
      <c r="G365" s="80" t="s">
        <v>203</v>
      </c>
      <c r="H365" s="80">
        <v>6</v>
      </c>
      <c r="I365" s="88">
        <v>0.22016829199999999</v>
      </c>
      <c r="J365" s="88">
        <v>3.3164610000000001E-3</v>
      </c>
      <c r="K365" s="88">
        <v>-0.42821339132000003</v>
      </c>
      <c r="L365" s="88">
        <v>0.43484631332000001</v>
      </c>
      <c r="M365" s="88">
        <v>1.0033219665413999</v>
      </c>
      <c r="N365" s="88">
        <v>0.65167233873987696</v>
      </c>
      <c r="O365" s="88">
        <v>1.5447256369528499</v>
      </c>
      <c r="P365" s="82">
        <v>0.98798168099999994</v>
      </c>
      <c r="Q365" s="81" t="s">
        <v>16</v>
      </c>
      <c r="R365" s="80" t="s">
        <v>16</v>
      </c>
      <c r="S365" s="88" t="s">
        <v>16</v>
      </c>
      <c r="T365" s="88">
        <v>-6.8449390000000004E-3</v>
      </c>
      <c r="U365" s="82">
        <v>5.9564290000000001E-3</v>
      </c>
      <c r="V365" s="88">
        <v>0.31452730699999998</v>
      </c>
      <c r="W365" s="83">
        <v>6.0304100000000002E-4</v>
      </c>
      <c r="X365" s="83">
        <v>2.4899999999999999E-5</v>
      </c>
      <c r="Y365" s="80" t="b">
        <v>1</v>
      </c>
      <c r="Z365" s="83">
        <v>1.9099999999999999E-14</v>
      </c>
      <c r="AA365" s="80"/>
    </row>
    <row r="366" spans="1:27" x14ac:dyDescent="0.15">
      <c r="A366" s="80"/>
      <c r="B366" s="80"/>
      <c r="C366" s="80"/>
      <c r="D366" s="80"/>
      <c r="E366" s="80"/>
      <c r="F366" s="80"/>
      <c r="G366" s="80" t="s">
        <v>223</v>
      </c>
      <c r="H366" s="80">
        <v>6</v>
      </c>
      <c r="I366" s="88">
        <v>0.238641148</v>
      </c>
      <c r="J366" s="88">
        <v>-5.8012660000000002E-3</v>
      </c>
      <c r="K366" s="88">
        <v>-0.47353791608000001</v>
      </c>
      <c r="L366" s="88">
        <v>0.46193538408000001</v>
      </c>
      <c r="M366" s="88">
        <v>0.99421552885077402</v>
      </c>
      <c r="N366" s="88">
        <v>0.62279496962877601</v>
      </c>
      <c r="O366" s="88">
        <v>1.58714274522354</v>
      </c>
      <c r="P366" s="82">
        <v>0.98154602300000005</v>
      </c>
      <c r="Q366" s="81" t="s">
        <v>16</v>
      </c>
      <c r="R366" s="80" t="s">
        <v>16</v>
      </c>
      <c r="S366" s="88" t="s">
        <v>16</v>
      </c>
      <c r="T366" s="88">
        <v>-6.8449390000000004E-3</v>
      </c>
      <c r="U366" s="82">
        <v>5.9564290000000001E-3</v>
      </c>
      <c r="V366" s="88">
        <v>0.31452730699999998</v>
      </c>
      <c r="W366" s="83">
        <v>6.0304100000000002E-4</v>
      </c>
      <c r="X366" s="83">
        <v>2.4899999999999999E-5</v>
      </c>
      <c r="Y366" s="80" t="b">
        <v>1</v>
      </c>
      <c r="Z366" s="83">
        <v>1.9099999999999999E-14</v>
      </c>
      <c r="AA366" s="80"/>
    </row>
    <row r="367" spans="1:27" x14ac:dyDescent="0.15">
      <c r="A367" s="80" t="s">
        <v>389</v>
      </c>
      <c r="B367" s="80" t="s">
        <v>535</v>
      </c>
      <c r="C367" s="80" t="s">
        <v>392</v>
      </c>
      <c r="D367" s="80" t="s">
        <v>537</v>
      </c>
      <c r="E367" s="80" t="s">
        <v>340</v>
      </c>
      <c r="F367" s="80" t="s">
        <v>472</v>
      </c>
      <c r="G367" s="80" t="s">
        <v>200</v>
      </c>
      <c r="H367" s="80">
        <v>17</v>
      </c>
      <c r="I367" s="88">
        <v>6.279585E-2</v>
      </c>
      <c r="J367" s="88">
        <v>0.12545360699999999</v>
      </c>
      <c r="K367" s="88">
        <v>2.373741E-3</v>
      </c>
      <c r="L367" s="88">
        <v>0.248533473</v>
      </c>
      <c r="M367" s="88">
        <v>1.1336625737327299</v>
      </c>
      <c r="N367" s="88">
        <v>1.0023765605536901</v>
      </c>
      <c r="O367" s="88">
        <v>1.2821437388484</v>
      </c>
      <c r="P367" s="82">
        <v>4.5738248000000002E-2</v>
      </c>
      <c r="Q367" s="81">
        <v>10.936675510000001</v>
      </c>
      <c r="R367" s="80">
        <v>16</v>
      </c>
      <c r="S367" s="88">
        <v>0.81337698700000005</v>
      </c>
      <c r="T367" s="88">
        <v>-7.6486050000000002E-3</v>
      </c>
      <c r="U367" s="82">
        <v>4.3783420000000003E-3</v>
      </c>
      <c r="V367" s="88">
        <v>0.101088557</v>
      </c>
      <c r="W367" s="83">
        <v>3.0080430000000002E-3</v>
      </c>
      <c r="X367" s="83">
        <v>7.4300000000000004E-5</v>
      </c>
      <c r="Y367" s="80" t="b">
        <v>1</v>
      </c>
      <c r="Z367" s="83">
        <v>2.0100000000000001E-65</v>
      </c>
      <c r="AA367" s="80" t="s">
        <v>454</v>
      </c>
    </row>
    <row r="368" spans="1:27" x14ac:dyDescent="0.15">
      <c r="A368" s="80"/>
      <c r="B368" s="80"/>
      <c r="C368" s="80"/>
      <c r="D368" s="80"/>
      <c r="E368" s="80"/>
      <c r="F368" s="80"/>
      <c r="G368" s="80" t="s">
        <v>201</v>
      </c>
      <c r="H368" s="80">
        <v>17</v>
      </c>
      <c r="I368" s="88">
        <v>0.127006066</v>
      </c>
      <c r="J368" s="88">
        <v>-6.7398721999999994E-2</v>
      </c>
      <c r="K368" s="88">
        <v>-0.31633061136000001</v>
      </c>
      <c r="L368" s="88">
        <v>0.18153316736</v>
      </c>
      <c r="M368" s="88">
        <v>0.93482239276413803</v>
      </c>
      <c r="N368" s="88">
        <v>0.72881845467140305</v>
      </c>
      <c r="O368" s="88">
        <v>1.1990543055160101</v>
      </c>
      <c r="P368" s="82">
        <v>0.60341403999999998</v>
      </c>
      <c r="Q368" s="81">
        <v>7.8849528910000002</v>
      </c>
      <c r="R368" s="80">
        <v>15</v>
      </c>
      <c r="S368" s="88">
        <v>0.92831214100000004</v>
      </c>
      <c r="T368" s="88">
        <v>-7.6486050000000002E-3</v>
      </c>
      <c r="U368" s="82">
        <v>4.3783420000000003E-3</v>
      </c>
      <c r="V368" s="88">
        <v>0.101088557</v>
      </c>
      <c r="W368" s="83">
        <v>3.0080430000000002E-3</v>
      </c>
      <c r="X368" s="83">
        <v>7.4300000000000004E-5</v>
      </c>
      <c r="Y368" s="80" t="b">
        <v>1</v>
      </c>
      <c r="Z368" s="83">
        <v>2.0100000000000001E-65</v>
      </c>
      <c r="AA368" s="80"/>
    </row>
    <row r="369" spans="1:27" x14ac:dyDescent="0.15">
      <c r="A369" s="80"/>
      <c r="B369" s="80"/>
      <c r="C369" s="80"/>
      <c r="D369" s="80"/>
      <c r="E369" s="80"/>
      <c r="F369" s="80"/>
      <c r="G369" s="80" t="s">
        <v>216</v>
      </c>
      <c r="H369" s="80">
        <v>17</v>
      </c>
      <c r="I369" s="88">
        <v>0.155463407</v>
      </c>
      <c r="J369" s="88">
        <v>-7.6656750000000003E-3</v>
      </c>
      <c r="K369" s="88">
        <v>-0.31237395272000001</v>
      </c>
      <c r="L369" s="88">
        <v>0.29704260271999999</v>
      </c>
      <c r="M369" s="88">
        <v>0.99236363135446104</v>
      </c>
      <c r="N369" s="88">
        <v>0.73170785291884399</v>
      </c>
      <c r="O369" s="88">
        <v>1.3458726360618101</v>
      </c>
      <c r="P369" s="82">
        <v>0.96128369800000002</v>
      </c>
      <c r="Q369" s="81" t="s">
        <v>16</v>
      </c>
      <c r="R369" s="80" t="s">
        <v>16</v>
      </c>
      <c r="S369" s="88" t="s">
        <v>16</v>
      </c>
      <c r="T369" s="88">
        <v>-7.6486050000000002E-3</v>
      </c>
      <c r="U369" s="82">
        <v>4.3783420000000003E-3</v>
      </c>
      <c r="V369" s="88">
        <v>0.101088557</v>
      </c>
      <c r="W369" s="83">
        <v>3.0080430000000002E-3</v>
      </c>
      <c r="X369" s="83">
        <v>7.4300000000000004E-5</v>
      </c>
      <c r="Y369" s="80" t="b">
        <v>1</v>
      </c>
      <c r="Z369" s="83">
        <v>2.0100000000000001E-65</v>
      </c>
      <c r="AA369" s="80"/>
    </row>
    <row r="370" spans="1:27" x14ac:dyDescent="0.15">
      <c r="A370" s="80"/>
      <c r="B370" s="80"/>
      <c r="C370" s="80"/>
      <c r="D370" s="80"/>
      <c r="E370" s="80"/>
      <c r="F370" s="80"/>
      <c r="G370" s="80" t="s">
        <v>203</v>
      </c>
      <c r="H370" s="80">
        <v>17</v>
      </c>
      <c r="I370" s="88">
        <v>8.7430428000000004E-2</v>
      </c>
      <c r="J370" s="88">
        <v>6.0346130999999997E-2</v>
      </c>
      <c r="K370" s="88">
        <v>-0.11101750788</v>
      </c>
      <c r="L370" s="88">
        <v>0.23170976988</v>
      </c>
      <c r="M370" s="88">
        <v>1.06220414470594</v>
      </c>
      <c r="N370" s="88">
        <v>0.89492308058596703</v>
      </c>
      <c r="O370" s="88">
        <v>1.26075376700724</v>
      </c>
      <c r="P370" s="82">
        <v>0.490056559</v>
      </c>
      <c r="Q370" s="81" t="s">
        <v>16</v>
      </c>
      <c r="R370" s="80" t="s">
        <v>16</v>
      </c>
      <c r="S370" s="88" t="s">
        <v>16</v>
      </c>
      <c r="T370" s="88">
        <v>-7.6486050000000002E-3</v>
      </c>
      <c r="U370" s="82">
        <v>4.3783420000000003E-3</v>
      </c>
      <c r="V370" s="88">
        <v>0.101088557</v>
      </c>
      <c r="W370" s="83">
        <v>3.0080430000000002E-3</v>
      </c>
      <c r="X370" s="83">
        <v>7.4300000000000004E-5</v>
      </c>
      <c r="Y370" s="80" t="b">
        <v>1</v>
      </c>
      <c r="Z370" s="83">
        <v>2.0100000000000001E-65</v>
      </c>
      <c r="AA370" s="80"/>
    </row>
    <row r="371" spans="1:27" x14ac:dyDescent="0.15">
      <c r="A371" s="80"/>
      <c r="B371" s="80"/>
      <c r="C371" s="80"/>
      <c r="D371" s="80"/>
      <c r="E371" s="80"/>
      <c r="F371" s="80"/>
      <c r="G371" s="80" t="s">
        <v>223</v>
      </c>
      <c r="H371" s="80">
        <v>17</v>
      </c>
      <c r="I371" s="88">
        <v>9.7757436000000003E-2</v>
      </c>
      <c r="J371" s="88">
        <v>0.103788486</v>
      </c>
      <c r="K371" s="88">
        <v>-8.7816088560000005E-2</v>
      </c>
      <c r="L371" s="88">
        <v>0.29539306055999998</v>
      </c>
      <c r="M371" s="88">
        <v>1.1093657837039601</v>
      </c>
      <c r="N371" s="88">
        <v>0.91592931111289</v>
      </c>
      <c r="O371" s="88">
        <v>1.3436543924527999</v>
      </c>
      <c r="P371" s="82">
        <v>0.30413806500000001</v>
      </c>
      <c r="Q371" s="81" t="s">
        <v>16</v>
      </c>
      <c r="R371" s="80" t="s">
        <v>16</v>
      </c>
      <c r="S371" s="88" t="s">
        <v>16</v>
      </c>
      <c r="T371" s="88">
        <v>-7.6486050000000002E-3</v>
      </c>
      <c r="U371" s="82">
        <v>4.3783420000000003E-3</v>
      </c>
      <c r="V371" s="88">
        <v>0.101088557</v>
      </c>
      <c r="W371" s="83">
        <v>3.0080430000000002E-3</v>
      </c>
      <c r="X371" s="83">
        <v>7.4300000000000004E-5</v>
      </c>
      <c r="Y371" s="80" t="b">
        <v>1</v>
      </c>
      <c r="Z371" s="83">
        <v>2.0100000000000001E-65</v>
      </c>
      <c r="AA371" s="80"/>
    </row>
    <row r="372" spans="1:27" x14ac:dyDescent="0.15">
      <c r="A372" s="80" t="s">
        <v>389</v>
      </c>
      <c r="B372" s="80" t="s">
        <v>535</v>
      </c>
      <c r="C372" s="80" t="s">
        <v>397</v>
      </c>
      <c r="D372" s="80" t="s">
        <v>538</v>
      </c>
      <c r="E372" s="80" t="s">
        <v>340</v>
      </c>
      <c r="F372" s="80" t="s">
        <v>472</v>
      </c>
      <c r="G372" s="80" t="s">
        <v>200</v>
      </c>
      <c r="H372" s="80">
        <v>15</v>
      </c>
      <c r="I372" s="88">
        <v>7.2706494999999996E-2</v>
      </c>
      <c r="J372" s="88">
        <v>7.6996239999999994E-2</v>
      </c>
      <c r="K372" s="88">
        <v>-6.5508490200000005E-2</v>
      </c>
      <c r="L372" s="88">
        <v>0.21950097020000001</v>
      </c>
      <c r="M372" s="88">
        <v>1.0800380154420299</v>
      </c>
      <c r="N372" s="88">
        <v>0.93659109488015801</v>
      </c>
      <c r="O372" s="88">
        <v>1.2454550562956299</v>
      </c>
      <c r="P372" s="82">
        <v>0.28959939000000001</v>
      </c>
      <c r="Q372" s="81">
        <v>14.68007427</v>
      </c>
      <c r="R372" s="80">
        <v>14</v>
      </c>
      <c r="S372" s="88">
        <v>0.400367837</v>
      </c>
      <c r="T372" s="88">
        <v>3.7491450000000002E-3</v>
      </c>
      <c r="U372" s="82">
        <v>7.0426789999999996E-3</v>
      </c>
      <c r="V372" s="88">
        <v>0.60346628199999997</v>
      </c>
      <c r="W372" s="83">
        <v>2.772685E-3</v>
      </c>
      <c r="X372" s="83">
        <v>7.9499999999999994E-5</v>
      </c>
      <c r="Y372" s="80" t="b">
        <v>1</v>
      </c>
      <c r="Z372" s="83">
        <v>2.1299999999999999E-54</v>
      </c>
      <c r="AA372" s="80" t="s">
        <v>517</v>
      </c>
    </row>
    <row r="373" spans="1:27" x14ac:dyDescent="0.15">
      <c r="A373" s="80"/>
      <c r="B373" s="80"/>
      <c r="C373" s="80"/>
      <c r="D373" s="80"/>
      <c r="E373" s="80"/>
      <c r="F373" s="80"/>
      <c r="G373" s="80" t="s">
        <v>201</v>
      </c>
      <c r="H373" s="80">
        <v>15</v>
      </c>
      <c r="I373" s="88">
        <v>0.236089524</v>
      </c>
      <c r="J373" s="88">
        <v>0.19623095500000001</v>
      </c>
      <c r="K373" s="88">
        <v>-0.26650451203999997</v>
      </c>
      <c r="L373" s="88">
        <v>0.65896642204</v>
      </c>
      <c r="M373" s="88">
        <v>1.21680790075314</v>
      </c>
      <c r="N373" s="88">
        <v>0.76605254725866101</v>
      </c>
      <c r="O373" s="88">
        <v>1.9327936087853199</v>
      </c>
      <c r="P373" s="82">
        <v>0.42088105399999998</v>
      </c>
      <c r="Q373" s="81">
        <v>14.366884300000001</v>
      </c>
      <c r="R373" s="80">
        <v>13</v>
      </c>
      <c r="S373" s="88">
        <v>0.34852288199999998</v>
      </c>
      <c r="T373" s="88">
        <v>3.7491450000000002E-3</v>
      </c>
      <c r="U373" s="82">
        <v>7.0426789999999996E-3</v>
      </c>
      <c r="V373" s="88">
        <v>0.60346628199999997</v>
      </c>
      <c r="W373" s="83">
        <v>2.772685E-3</v>
      </c>
      <c r="X373" s="83">
        <v>7.9499999999999994E-5</v>
      </c>
      <c r="Y373" s="80" t="b">
        <v>1</v>
      </c>
      <c r="Z373" s="83">
        <v>2.1299999999999999E-54</v>
      </c>
      <c r="AA373" s="80"/>
    </row>
    <row r="374" spans="1:27" x14ac:dyDescent="0.15">
      <c r="A374" s="80"/>
      <c r="B374" s="80"/>
      <c r="C374" s="80"/>
      <c r="D374" s="80"/>
      <c r="E374" s="80"/>
      <c r="F374" s="80"/>
      <c r="G374" s="80" t="s">
        <v>216</v>
      </c>
      <c r="H374" s="80">
        <v>15</v>
      </c>
      <c r="I374" s="88">
        <v>0.1609805</v>
      </c>
      <c r="J374" s="88">
        <v>-7.621058E-3</v>
      </c>
      <c r="K374" s="88">
        <v>-0.32314283799999999</v>
      </c>
      <c r="L374" s="88">
        <v>0.30790072200000002</v>
      </c>
      <c r="M374" s="88">
        <v>0.992407908630354</v>
      </c>
      <c r="N374" s="88">
        <v>0.72387045077566203</v>
      </c>
      <c r="O374" s="88">
        <v>1.3605659079697701</v>
      </c>
      <c r="P374" s="82">
        <v>0.962909766</v>
      </c>
      <c r="Q374" s="81" t="s">
        <v>16</v>
      </c>
      <c r="R374" s="80" t="s">
        <v>16</v>
      </c>
      <c r="S374" s="88" t="s">
        <v>16</v>
      </c>
      <c r="T374" s="88">
        <v>3.7491450000000002E-3</v>
      </c>
      <c r="U374" s="82">
        <v>7.0426789999999996E-3</v>
      </c>
      <c r="V374" s="88">
        <v>0.60346628199999997</v>
      </c>
      <c r="W374" s="83">
        <v>2.772685E-3</v>
      </c>
      <c r="X374" s="83">
        <v>7.9499999999999994E-5</v>
      </c>
      <c r="Y374" s="80" t="b">
        <v>1</v>
      </c>
      <c r="Z374" s="83">
        <v>2.1299999999999999E-54</v>
      </c>
      <c r="AA374" s="80"/>
    </row>
    <row r="375" spans="1:27" x14ac:dyDescent="0.15">
      <c r="A375" s="80"/>
      <c r="B375" s="80"/>
      <c r="C375" s="80"/>
      <c r="D375" s="80"/>
      <c r="E375" s="80"/>
      <c r="F375" s="80"/>
      <c r="G375" s="80" t="s">
        <v>203</v>
      </c>
      <c r="H375" s="80">
        <v>15</v>
      </c>
      <c r="I375" s="88">
        <v>0.101458636</v>
      </c>
      <c r="J375" s="88">
        <v>2.6382200000000001E-2</v>
      </c>
      <c r="K375" s="88">
        <v>-0.17247672655999999</v>
      </c>
      <c r="L375" s="88">
        <v>0.22524112656</v>
      </c>
      <c r="M375" s="88">
        <v>1.02673329095582</v>
      </c>
      <c r="N375" s="88">
        <v>0.84157787499603198</v>
      </c>
      <c r="O375" s="88">
        <v>1.2526247208696399</v>
      </c>
      <c r="P375" s="82">
        <v>0.79484130600000003</v>
      </c>
      <c r="Q375" s="81" t="s">
        <v>16</v>
      </c>
      <c r="R375" s="80" t="s">
        <v>16</v>
      </c>
      <c r="S375" s="88" t="s">
        <v>16</v>
      </c>
      <c r="T375" s="88">
        <v>3.7491450000000002E-3</v>
      </c>
      <c r="U375" s="82">
        <v>7.0426789999999996E-3</v>
      </c>
      <c r="V375" s="88">
        <v>0.60346628199999997</v>
      </c>
      <c r="W375" s="83">
        <v>2.772685E-3</v>
      </c>
      <c r="X375" s="83">
        <v>7.9499999999999994E-5</v>
      </c>
      <c r="Y375" s="80" t="b">
        <v>1</v>
      </c>
      <c r="Z375" s="83">
        <v>2.1299999999999999E-54</v>
      </c>
      <c r="AA375" s="80"/>
    </row>
    <row r="376" spans="1:27" x14ac:dyDescent="0.15">
      <c r="A376" s="80"/>
      <c r="B376" s="80"/>
      <c r="C376" s="80"/>
      <c r="D376" s="80"/>
      <c r="E376" s="80"/>
      <c r="F376" s="80"/>
      <c r="G376" s="80" t="s">
        <v>223</v>
      </c>
      <c r="H376" s="80">
        <v>15</v>
      </c>
      <c r="I376" s="88">
        <v>0.13464722700000001</v>
      </c>
      <c r="J376" s="88">
        <v>1.3230135000000001E-2</v>
      </c>
      <c r="K376" s="88">
        <v>-0.25067842992</v>
      </c>
      <c r="L376" s="88">
        <v>0.27713869992000001</v>
      </c>
      <c r="M376" s="88">
        <v>1.0133180404753801</v>
      </c>
      <c r="N376" s="88">
        <v>0.778272600506136</v>
      </c>
      <c r="O376" s="88">
        <v>1.3193493519945201</v>
      </c>
      <c r="P376" s="82">
        <v>0.92312057000000003</v>
      </c>
      <c r="Q376" s="81" t="s">
        <v>16</v>
      </c>
      <c r="R376" s="80" t="s">
        <v>16</v>
      </c>
      <c r="S376" s="88" t="s">
        <v>16</v>
      </c>
      <c r="T376" s="88">
        <v>3.7491450000000002E-3</v>
      </c>
      <c r="U376" s="82">
        <v>7.0426789999999996E-3</v>
      </c>
      <c r="V376" s="88">
        <v>0.60346628199999997</v>
      </c>
      <c r="W376" s="83">
        <v>2.772685E-3</v>
      </c>
      <c r="X376" s="83">
        <v>7.9499999999999994E-5</v>
      </c>
      <c r="Y376" s="80" t="b">
        <v>1</v>
      </c>
      <c r="Z376" s="83">
        <v>2.1299999999999999E-54</v>
      </c>
      <c r="AA376" s="80"/>
    </row>
    <row r="377" spans="1:27" x14ac:dyDescent="0.15">
      <c r="A377" s="80" t="s">
        <v>389</v>
      </c>
      <c r="B377" s="80" t="s">
        <v>535</v>
      </c>
      <c r="C377" s="80" t="s">
        <v>397</v>
      </c>
      <c r="D377" s="80" t="s">
        <v>539</v>
      </c>
      <c r="E377" s="80" t="s">
        <v>33</v>
      </c>
      <c r="F377" s="80" t="s">
        <v>472</v>
      </c>
      <c r="G377" s="80" t="s">
        <v>200</v>
      </c>
      <c r="H377" s="80">
        <v>7</v>
      </c>
      <c r="I377" s="88">
        <v>0.19959167999999999</v>
      </c>
      <c r="J377" s="88">
        <v>0.147212121</v>
      </c>
      <c r="K377" s="88">
        <v>-0.2439875718</v>
      </c>
      <c r="L377" s="88">
        <v>0.53841181380000003</v>
      </c>
      <c r="M377" s="88">
        <v>1.15859970029294</v>
      </c>
      <c r="N377" s="88">
        <v>0.78349737166438804</v>
      </c>
      <c r="O377" s="88">
        <v>1.7132836867944199</v>
      </c>
      <c r="P377" s="82">
        <v>0.46077796900000001</v>
      </c>
      <c r="Q377" s="81">
        <v>9.5732972069999995</v>
      </c>
      <c r="R377" s="80">
        <v>6</v>
      </c>
      <c r="S377" s="88">
        <v>0.14380995899999999</v>
      </c>
      <c r="T377" s="88">
        <v>-2.8722470000000001E-3</v>
      </c>
      <c r="U377" s="82">
        <v>1.8214388000000001E-2</v>
      </c>
      <c r="V377" s="88">
        <v>0.88087066199999997</v>
      </c>
      <c r="W377" s="83">
        <v>9.2111099999999996E-4</v>
      </c>
      <c r="X377" s="83">
        <v>5.2099999999999999E-5</v>
      </c>
      <c r="Y377" s="80" t="b">
        <v>1</v>
      </c>
      <c r="Z377" s="83">
        <v>1.8700000000000001E-16</v>
      </c>
      <c r="AA377" s="80" t="s">
        <v>424</v>
      </c>
    </row>
    <row r="378" spans="1:27" x14ac:dyDescent="0.15">
      <c r="A378" s="80"/>
      <c r="B378" s="80"/>
      <c r="C378" s="80"/>
      <c r="D378" s="80"/>
      <c r="E378" s="80"/>
      <c r="F378" s="80"/>
      <c r="G378" s="80" t="s">
        <v>201</v>
      </c>
      <c r="H378" s="80">
        <v>7</v>
      </c>
      <c r="I378" s="88">
        <v>0.838099704</v>
      </c>
      <c r="J378" s="88">
        <v>1.9604674999999998E-2</v>
      </c>
      <c r="K378" s="88">
        <v>-1.6230707448399999</v>
      </c>
      <c r="L378" s="88">
        <v>1.6622800948400001</v>
      </c>
      <c r="M378" s="88">
        <v>1.01979810864099</v>
      </c>
      <c r="N378" s="88">
        <v>0.19729193476055701</v>
      </c>
      <c r="O378" s="88">
        <v>5.2713162534997204</v>
      </c>
      <c r="P378" s="82">
        <v>0.98224256300000001</v>
      </c>
      <c r="Q378" s="81">
        <v>9.5259219539999993</v>
      </c>
      <c r="R378" s="80">
        <v>5</v>
      </c>
      <c r="S378" s="88">
        <v>8.9837995000000004E-2</v>
      </c>
      <c r="T378" s="88">
        <v>-2.8722470000000001E-3</v>
      </c>
      <c r="U378" s="82">
        <v>1.8214388000000001E-2</v>
      </c>
      <c r="V378" s="88">
        <v>0.88087066199999997</v>
      </c>
      <c r="W378" s="83">
        <v>9.2111099999999996E-4</v>
      </c>
      <c r="X378" s="83">
        <v>5.2099999999999999E-5</v>
      </c>
      <c r="Y378" s="80" t="b">
        <v>1</v>
      </c>
      <c r="Z378" s="83">
        <v>1.8700000000000001E-16</v>
      </c>
      <c r="AA378" s="80"/>
    </row>
    <row r="379" spans="1:27" x14ac:dyDescent="0.15">
      <c r="A379" s="80"/>
      <c r="B379" s="80"/>
      <c r="C379" s="80"/>
      <c r="D379" s="80"/>
      <c r="E379" s="80"/>
      <c r="F379" s="80"/>
      <c r="G379" s="80" t="s">
        <v>216</v>
      </c>
      <c r="H379" s="80">
        <v>7</v>
      </c>
      <c r="I379" s="88">
        <v>0.278552566</v>
      </c>
      <c r="J379" s="88">
        <v>-0.10479029099999999</v>
      </c>
      <c r="K379" s="88">
        <v>-0.65075332036</v>
      </c>
      <c r="L379" s="88">
        <v>0.44117273835999998</v>
      </c>
      <c r="M379" s="88">
        <v>0.90051334854013199</v>
      </c>
      <c r="N379" s="88">
        <v>0.52165265713962805</v>
      </c>
      <c r="O379" s="88">
        <v>1.5545292059768101</v>
      </c>
      <c r="P379" s="82">
        <v>0.71971468800000005</v>
      </c>
      <c r="Q379" s="81" t="s">
        <v>16</v>
      </c>
      <c r="R379" s="80" t="s">
        <v>16</v>
      </c>
      <c r="S379" s="88" t="s">
        <v>16</v>
      </c>
      <c r="T379" s="88">
        <v>-2.8722470000000001E-3</v>
      </c>
      <c r="U379" s="82">
        <v>1.8214388000000001E-2</v>
      </c>
      <c r="V379" s="88">
        <v>0.88087066199999997</v>
      </c>
      <c r="W379" s="83">
        <v>9.2111099999999996E-4</v>
      </c>
      <c r="X379" s="83">
        <v>5.2099999999999999E-5</v>
      </c>
      <c r="Y379" s="80" t="b">
        <v>1</v>
      </c>
      <c r="Z379" s="83">
        <v>1.8700000000000001E-16</v>
      </c>
      <c r="AA379" s="80"/>
    </row>
    <row r="380" spans="1:27" x14ac:dyDescent="0.15">
      <c r="A380" s="80"/>
      <c r="B380" s="80"/>
      <c r="C380" s="80"/>
      <c r="D380" s="80"/>
      <c r="E380" s="80"/>
      <c r="F380" s="80"/>
      <c r="G380" s="80" t="s">
        <v>203</v>
      </c>
      <c r="H380" s="80">
        <v>7</v>
      </c>
      <c r="I380" s="88">
        <v>0.204370475</v>
      </c>
      <c r="J380" s="88">
        <v>9.4885217999999993E-2</v>
      </c>
      <c r="K380" s="88">
        <v>-0.305680913</v>
      </c>
      <c r="L380" s="88">
        <v>0.49545134899999999</v>
      </c>
      <c r="M380" s="88">
        <v>1.0995326413270701</v>
      </c>
      <c r="N380" s="88">
        <v>0.73662162834548905</v>
      </c>
      <c r="O380" s="88">
        <v>1.6412388434196901</v>
      </c>
      <c r="P380" s="82">
        <v>0.64244682500000005</v>
      </c>
      <c r="Q380" s="81" t="s">
        <v>16</v>
      </c>
      <c r="R380" s="80" t="s">
        <v>16</v>
      </c>
      <c r="S380" s="88" t="s">
        <v>16</v>
      </c>
      <c r="T380" s="88">
        <v>-2.8722470000000001E-3</v>
      </c>
      <c r="U380" s="82">
        <v>1.8214388000000001E-2</v>
      </c>
      <c r="V380" s="88">
        <v>0.88087066199999997</v>
      </c>
      <c r="W380" s="83">
        <v>9.2111099999999996E-4</v>
      </c>
      <c r="X380" s="83">
        <v>5.2099999999999999E-5</v>
      </c>
      <c r="Y380" s="80" t="b">
        <v>1</v>
      </c>
      <c r="Z380" s="83">
        <v>1.8700000000000001E-16</v>
      </c>
      <c r="AA380" s="80"/>
    </row>
    <row r="381" spans="1:27" x14ac:dyDescent="0.15">
      <c r="A381" s="80"/>
      <c r="B381" s="80"/>
      <c r="C381" s="80"/>
      <c r="D381" s="80"/>
      <c r="E381" s="80"/>
      <c r="F381" s="80"/>
      <c r="G381" s="80" t="s">
        <v>223</v>
      </c>
      <c r="H381" s="80">
        <v>7</v>
      </c>
      <c r="I381" s="88">
        <v>0.230398626</v>
      </c>
      <c r="J381" s="88">
        <v>5.7518126000000003E-2</v>
      </c>
      <c r="K381" s="88">
        <v>-0.39406318095999998</v>
      </c>
      <c r="L381" s="88">
        <v>0.50909943296000004</v>
      </c>
      <c r="M381" s="88">
        <v>1.0592044696209499</v>
      </c>
      <c r="N381" s="88">
        <v>0.67431145124971703</v>
      </c>
      <c r="O381" s="88">
        <v>1.66379216367411</v>
      </c>
      <c r="P381" s="82">
        <v>0.81118822000000002</v>
      </c>
      <c r="Q381" s="81" t="s">
        <v>16</v>
      </c>
      <c r="R381" s="80" t="s">
        <v>16</v>
      </c>
      <c r="S381" s="88" t="s">
        <v>16</v>
      </c>
      <c r="T381" s="88">
        <v>-2.8722470000000001E-3</v>
      </c>
      <c r="U381" s="82">
        <v>1.8214388000000001E-2</v>
      </c>
      <c r="V381" s="88">
        <v>0.88087066199999997</v>
      </c>
      <c r="W381" s="83">
        <v>9.2111099999999996E-4</v>
      </c>
      <c r="X381" s="83">
        <v>5.2099999999999999E-5</v>
      </c>
      <c r="Y381" s="80" t="b">
        <v>1</v>
      </c>
      <c r="Z381" s="83">
        <v>1.8700000000000001E-16</v>
      </c>
      <c r="AA381" s="80"/>
    </row>
    <row r="382" spans="1:27" x14ac:dyDescent="0.15">
      <c r="A382" s="80" t="s">
        <v>389</v>
      </c>
      <c r="B382" s="80" t="s">
        <v>167</v>
      </c>
      <c r="C382" s="80" t="s">
        <v>392</v>
      </c>
      <c r="D382" s="80" t="s">
        <v>430</v>
      </c>
      <c r="E382" s="80" t="s">
        <v>391</v>
      </c>
      <c r="F382" s="80" t="s">
        <v>472</v>
      </c>
      <c r="G382" s="80" t="s">
        <v>200</v>
      </c>
      <c r="H382" s="80">
        <v>2</v>
      </c>
      <c r="I382" s="88">
        <v>0.51302999699999996</v>
      </c>
      <c r="J382" s="88">
        <v>0.19484655300000001</v>
      </c>
      <c r="K382" s="88">
        <v>-0.81069224112000005</v>
      </c>
      <c r="L382" s="88">
        <v>1.2003853471199999</v>
      </c>
      <c r="M382" s="88">
        <v>1.2151245149719001</v>
      </c>
      <c r="N382" s="88">
        <v>0.44455022373984399</v>
      </c>
      <c r="O382" s="88">
        <v>3.3213965667685201</v>
      </c>
      <c r="P382" s="82">
        <v>0.70409712300000005</v>
      </c>
      <c r="Q382" s="81">
        <v>0.41997715200000002</v>
      </c>
      <c r="R382" s="80">
        <v>1</v>
      </c>
      <c r="S382" s="88">
        <v>0.51694844500000003</v>
      </c>
      <c r="T382" s="88" t="s">
        <v>16</v>
      </c>
      <c r="U382" s="82" t="s">
        <v>16</v>
      </c>
      <c r="V382" s="88" t="s">
        <v>16</v>
      </c>
      <c r="W382" s="83">
        <v>7.9800000000000002E-5</v>
      </c>
      <c r="X382" s="83">
        <v>2.8100000000000002E-6</v>
      </c>
      <c r="Y382" s="80" t="b">
        <v>1</v>
      </c>
      <c r="Z382" s="80">
        <v>4.9157979999999999E-3</v>
      </c>
      <c r="AA382" s="80" t="s">
        <v>431</v>
      </c>
    </row>
    <row r="383" spans="1:27" x14ac:dyDescent="0.15">
      <c r="A383" s="80" t="s">
        <v>389</v>
      </c>
      <c r="B383" s="80" t="s">
        <v>167</v>
      </c>
      <c r="C383" s="80" t="s">
        <v>392</v>
      </c>
      <c r="D383" s="80" t="s">
        <v>432</v>
      </c>
      <c r="E383" s="80" t="s">
        <v>340</v>
      </c>
      <c r="F383" s="80" t="s">
        <v>472</v>
      </c>
      <c r="G383" s="80" t="s">
        <v>200</v>
      </c>
      <c r="H383" s="80">
        <v>9</v>
      </c>
      <c r="I383" s="88">
        <v>9.3536507000000005E-2</v>
      </c>
      <c r="J383" s="88">
        <v>0.17728274399999999</v>
      </c>
      <c r="K383" s="88">
        <v>-6.0488097200000202E-3</v>
      </c>
      <c r="L383" s="88">
        <v>0.36061429771999998</v>
      </c>
      <c r="M383" s="88">
        <v>1.1939686328733501</v>
      </c>
      <c r="N383" s="88">
        <v>0.99396944749948402</v>
      </c>
      <c r="O383" s="88">
        <v>1.4342101760489001</v>
      </c>
      <c r="P383" s="82">
        <v>5.8048418999999997E-2</v>
      </c>
      <c r="Q383" s="81">
        <v>5.9805485149999997</v>
      </c>
      <c r="R383" s="80">
        <v>8</v>
      </c>
      <c r="S383" s="88">
        <v>0.64941084999999998</v>
      </c>
      <c r="T383" s="88">
        <v>-6.2431099999999996E-3</v>
      </c>
      <c r="U383" s="82">
        <v>7.6109530000000002E-3</v>
      </c>
      <c r="V383" s="88">
        <v>0.43909202200000003</v>
      </c>
      <c r="W383" s="83">
        <v>1.2941230000000001E-3</v>
      </c>
      <c r="X383" s="83">
        <v>4.7700000000000001E-5</v>
      </c>
      <c r="Y383" s="80" t="b">
        <v>1</v>
      </c>
      <c r="Z383" s="83">
        <v>7.2399999999999993E-27</v>
      </c>
      <c r="AA383" s="80" t="s">
        <v>518</v>
      </c>
    </row>
    <row r="384" spans="1:27" x14ac:dyDescent="0.15">
      <c r="A384" s="80"/>
      <c r="B384" s="80"/>
      <c r="C384" s="80"/>
      <c r="D384" s="80"/>
      <c r="E384" s="80"/>
      <c r="F384" s="80"/>
      <c r="G384" s="80" t="s">
        <v>201</v>
      </c>
      <c r="H384" s="80">
        <v>9</v>
      </c>
      <c r="I384" s="88">
        <v>0.25241313500000001</v>
      </c>
      <c r="J384" s="88">
        <v>-1.5025725E-2</v>
      </c>
      <c r="K384" s="88">
        <v>-0.50975546959999996</v>
      </c>
      <c r="L384" s="88">
        <v>0.47970401959999998</v>
      </c>
      <c r="M384" s="88">
        <v>0.98508659792437503</v>
      </c>
      <c r="N384" s="88">
        <v>0.60064243619116597</v>
      </c>
      <c r="O384" s="88">
        <v>1.61559614662553</v>
      </c>
      <c r="P384" s="82">
        <v>0.95419514100000002</v>
      </c>
      <c r="Q384" s="81">
        <v>5.3076897399999998</v>
      </c>
      <c r="R384" s="80">
        <v>7</v>
      </c>
      <c r="S384" s="88">
        <v>0.62246972</v>
      </c>
      <c r="T384" s="88">
        <v>-6.2431099999999996E-3</v>
      </c>
      <c r="U384" s="82">
        <v>7.6109530000000002E-3</v>
      </c>
      <c r="V384" s="88">
        <v>0.43909202200000003</v>
      </c>
      <c r="W384" s="83">
        <v>1.2941230000000001E-3</v>
      </c>
      <c r="X384" s="83">
        <v>4.7700000000000001E-5</v>
      </c>
      <c r="Y384" s="80" t="b">
        <v>1</v>
      </c>
      <c r="Z384" s="83">
        <v>7.2399999999999993E-27</v>
      </c>
      <c r="AA384" s="80"/>
    </row>
    <row r="385" spans="1:27" x14ac:dyDescent="0.15">
      <c r="A385" s="80"/>
      <c r="B385" s="80"/>
      <c r="C385" s="80"/>
      <c r="D385" s="80"/>
      <c r="E385" s="80"/>
      <c r="F385" s="80"/>
      <c r="G385" s="80" t="s">
        <v>216</v>
      </c>
      <c r="H385" s="80">
        <v>9</v>
      </c>
      <c r="I385" s="88">
        <v>0.194053842</v>
      </c>
      <c r="J385" s="88">
        <v>-9.3311303999999998E-2</v>
      </c>
      <c r="K385" s="88">
        <v>-0.47365683432</v>
      </c>
      <c r="L385" s="88">
        <v>0.28703422631999997</v>
      </c>
      <c r="M385" s="88">
        <v>0.91090988626210601</v>
      </c>
      <c r="N385" s="88">
        <v>0.62272091235057503</v>
      </c>
      <c r="O385" s="88">
        <v>1.3324698182336201</v>
      </c>
      <c r="P385" s="82">
        <v>0.64349641999999996</v>
      </c>
      <c r="Q385" s="81" t="s">
        <v>16</v>
      </c>
      <c r="R385" s="80" t="s">
        <v>16</v>
      </c>
      <c r="S385" s="88" t="s">
        <v>16</v>
      </c>
      <c r="T385" s="88">
        <v>-6.2431099999999996E-3</v>
      </c>
      <c r="U385" s="82">
        <v>7.6109530000000002E-3</v>
      </c>
      <c r="V385" s="88">
        <v>0.43909202200000003</v>
      </c>
      <c r="W385" s="83">
        <v>1.2941230000000001E-3</v>
      </c>
      <c r="X385" s="83">
        <v>4.7700000000000001E-5</v>
      </c>
      <c r="Y385" s="80" t="b">
        <v>1</v>
      </c>
      <c r="Z385" s="83">
        <v>7.2399999999999993E-27</v>
      </c>
      <c r="AA385" s="80"/>
    </row>
    <row r="386" spans="1:27" x14ac:dyDescent="0.15">
      <c r="A386" s="80"/>
      <c r="B386" s="80"/>
      <c r="C386" s="80"/>
      <c r="D386" s="80"/>
      <c r="E386" s="80"/>
      <c r="F386" s="80"/>
      <c r="G386" s="80" t="s">
        <v>203</v>
      </c>
      <c r="H386" s="80">
        <v>9</v>
      </c>
      <c r="I386" s="88">
        <v>0.124552765</v>
      </c>
      <c r="J386" s="88">
        <v>0.246901765</v>
      </c>
      <c r="K386" s="88">
        <v>2.77834560000001E-3</v>
      </c>
      <c r="L386" s="88">
        <v>0.49102518439999998</v>
      </c>
      <c r="M386" s="88">
        <v>1.2800533605598601</v>
      </c>
      <c r="N386" s="88">
        <v>1.0027822087790601</v>
      </c>
      <c r="O386" s="88">
        <v>1.6339905031578099</v>
      </c>
      <c r="P386" s="82">
        <v>4.7444937999999999E-2</v>
      </c>
      <c r="Q386" s="81" t="s">
        <v>16</v>
      </c>
      <c r="R386" s="80" t="s">
        <v>16</v>
      </c>
      <c r="S386" s="88" t="s">
        <v>16</v>
      </c>
      <c r="T386" s="88">
        <v>-6.2431099999999996E-3</v>
      </c>
      <c r="U386" s="82">
        <v>7.6109530000000002E-3</v>
      </c>
      <c r="V386" s="88">
        <v>0.43909202200000003</v>
      </c>
      <c r="W386" s="83">
        <v>1.2941230000000001E-3</v>
      </c>
      <c r="X386" s="83">
        <v>4.7700000000000001E-5</v>
      </c>
      <c r="Y386" s="80" t="b">
        <v>1</v>
      </c>
      <c r="Z386" s="83">
        <v>7.2399999999999993E-27</v>
      </c>
      <c r="AA386" s="80"/>
    </row>
    <row r="387" spans="1:27" x14ac:dyDescent="0.15">
      <c r="A387" s="80"/>
      <c r="B387" s="80"/>
      <c r="C387" s="80"/>
      <c r="D387" s="80"/>
      <c r="E387" s="80"/>
      <c r="F387" s="80"/>
      <c r="G387" s="80" t="s">
        <v>223</v>
      </c>
      <c r="H387" s="80">
        <v>9</v>
      </c>
      <c r="I387" s="88">
        <v>0.13875109399999999</v>
      </c>
      <c r="J387" s="88">
        <v>0.25041344500000001</v>
      </c>
      <c r="K387" s="88">
        <v>-2.153869924E-2</v>
      </c>
      <c r="L387" s="88">
        <v>0.52236558923999998</v>
      </c>
      <c r="M387" s="88">
        <v>1.28455640033485</v>
      </c>
      <c r="N387" s="88">
        <v>0.97869160211508199</v>
      </c>
      <c r="O387" s="88">
        <v>1.6860113462455</v>
      </c>
      <c r="P387" s="82">
        <v>0.10875749899999999</v>
      </c>
      <c r="Q387" s="81" t="s">
        <v>16</v>
      </c>
      <c r="R387" s="80" t="s">
        <v>16</v>
      </c>
      <c r="S387" s="88" t="s">
        <v>16</v>
      </c>
      <c r="T387" s="88">
        <v>-6.2431099999999996E-3</v>
      </c>
      <c r="U387" s="82">
        <v>7.6109530000000002E-3</v>
      </c>
      <c r="V387" s="88">
        <v>0.43909202200000003</v>
      </c>
      <c r="W387" s="83">
        <v>1.2941230000000001E-3</v>
      </c>
      <c r="X387" s="83">
        <v>4.7700000000000001E-5</v>
      </c>
      <c r="Y387" s="80" t="b">
        <v>1</v>
      </c>
      <c r="Z387" s="83">
        <v>7.2399999999999993E-27</v>
      </c>
      <c r="AA387" s="80"/>
    </row>
    <row r="388" spans="1:27" x14ac:dyDescent="0.15">
      <c r="A388" s="80" t="s">
        <v>389</v>
      </c>
      <c r="B388" s="80" t="s">
        <v>167</v>
      </c>
      <c r="C388" s="80" t="s">
        <v>397</v>
      </c>
      <c r="D388" s="80" t="s">
        <v>436</v>
      </c>
      <c r="E388" s="80" t="s">
        <v>340</v>
      </c>
      <c r="F388" s="80" t="s">
        <v>472</v>
      </c>
      <c r="G388" s="80" t="s">
        <v>200</v>
      </c>
      <c r="H388" s="80">
        <v>10</v>
      </c>
      <c r="I388" s="88">
        <v>9.3430866000000001E-2</v>
      </c>
      <c r="J388" s="88">
        <v>0.116201794</v>
      </c>
      <c r="K388" s="88">
        <v>-6.6922703360000002E-2</v>
      </c>
      <c r="L388" s="88">
        <v>0.29932629136</v>
      </c>
      <c r="M388" s="88">
        <v>1.12322250882847</v>
      </c>
      <c r="N388" s="88">
        <v>0.93526749157744404</v>
      </c>
      <c r="O388" s="88">
        <v>1.3489497023049799</v>
      </c>
      <c r="P388" s="82">
        <v>0.21360280000000001</v>
      </c>
      <c r="Q388" s="81">
        <v>9.3593978910000004</v>
      </c>
      <c r="R388" s="80">
        <v>9</v>
      </c>
      <c r="S388" s="88">
        <v>0.40478152099999998</v>
      </c>
      <c r="T388" s="88">
        <v>8.677209E-3</v>
      </c>
      <c r="U388" s="82">
        <v>8.835196E-3</v>
      </c>
      <c r="V388" s="88">
        <v>0.35480634</v>
      </c>
      <c r="W388" s="83">
        <v>1.644635E-3</v>
      </c>
      <c r="X388" s="83">
        <v>5.4700000000000001E-5</v>
      </c>
      <c r="Y388" s="80" t="b">
        <v>1</v>
      </c>
      <c r="Z388" s="83">
        <v>5.5600000000000004E-32</v>
      </c>
      <c r="AA388" s="80" t="s">
        <v>519</v>
      </c>
    </row>
    <row r="389" spans="1:27" x14ac:dyDescent="0.15">
      <c r="A389" s="80"/>
      <c r="B389" s="80"/>
      <c r="C389" s="80"/>
      <c r="D389" s="80"/>
      <c r="E389" s="80"/>
      <c r="F389" s="80"/>
      <c r="G389" s="80" t="s">
        <v>201</v>
      </c>
      <c r="H389" s="80">
        <v>10</v>
      </c>
      <c r="I389" s="88">
        <v>0.28487647700000002</v>
      </c>
      <c r="J389" s="88">
        <v>0.38044598499999999</v>
      </c>
      <c r="K389" s="88">
        <v>-0.17791190992</v>
      </c>
      <c r="L389" s="88">
        <v>0.93880387992000003</v>
      </c>
      <c r="M389" s="88">
        <v>1.46293689187458</v>
      </c>
      <c r="N389" s="88">
        <v>0.83701615306118304</v>
      </c>
      <c r="O389" s="88">
        <v>2.5569212037073199</v>
      </c>
      <c r="P389" s="82">
        <v>0.21846721699999999</v>
      </c>
      <c r="Q389" s="81">
        <v>8.3523576679999998</v>
      </c>
      <c r="R389" s="80">
        <v>8</v>
      </c>
      <c r="S389" s="88">
        <v>0.399829198</v>
      </c>
      <c r="T389" s="88">
        <v>8.677209E-3</v>
      </c>
      <c r="U389" s="82">
        <v>8.835196E-3</v>
      </c>
      <c r="V389" s="88">
        <v>0.35480634</v>
      </c>
      <c r="W389" s="83">
        <v>1.644635E-3</v>
      </c>
      <c r="X389" s="83">
        <v>5.4700000000000001E-5</v>
      </c>
      <c r="Y389" s="80" t="b">
        <v>1</v>
      </c>
      <c r="Z389" s="83">
        <v>5.5600000000000004E-32</v>
      </c>
      <c r="AA389" s="80"/>
    </row>
    <row r="390" spans="1:27" x14ac:dyDescent="0.15">
      <c r="A390" s="80"/>
      <c r="B390" s="80"/>
      <c r="C390" s="80"/>
      <c r="D390" s="80"/>
      <c r="E390" s="80"/>
      <c r="F390" s="80"/>
      <c r="G390" s="80" t="s">
        <v>216</v>
      </c>
      <c r="H390" s="80">
        <v>10</v>
      </c>
      <c r="I390" s="88">
        <v>0.20858373199999999</v>
      </c>
      <c r="J390" s="88">
        <v>5.1118010999999998E-2</v>
      </c>
      <c r="K390" s="88">
        <v>-0.35770610372</v>
      </c>
      <c r="L390" s="88">
        <v>0.45994212571999998</v>
      </c>
      <c r="M390" s="88">
        <v>1.0524470862880899</v>
      </c>
      <c r="N390" s="88">
        <v>0.69927856017690304</v>
      </c>
      <c r="O390" s="88">
        <v>1.5839823105059601</v>
      </c>
      <c r="P390" s="82">
        <v>0.81189734400000002</v>
      </c>
      <c r="Q390" s="81" t="s">
        <v>16</v>
      </c>
      <c r="R390" s="80" t="s">
        <v>16</v>
      </c>
      <c r="S390" s="88" t="s">
        <v>16</v>
      </c>
      <c r="T390" s="88">
        <v>8.677209E-3</v>
      </c>
      <c r="U390" s="82">
        <v>8.835196E-3</v>
      </c>
      <c r="V390" s="88">
        <v>0.35480634</v>
      </c>
      <c r="W390" s="83">
        <v>1.644635E-3</v>
      </c>
      <c r="X390" s="83">
        <v>5.4700000000000001E-5</v>
      </c>
      <c r="Y390" s="80" t="b">
        <v>1</v>
      </c>
      <c r="Z390" s="83">
        <v>5.5600000000000004E-32</v>
      </c>
      <c r="AA390" s="80"/>
    </row>
    <row r="391" spans="1:27" x14ac:dyDescent="0.15">
      <c r="A391" s="80"/>
      <c r="B391" s="80"/>
      <c r="C391" s="80"/>
      <c r="D391" s="80"/>
      <c r="E391" s="80"/>
      <c r="F391" s="80"/>
      <c r="G391" s="80" t="s">
        <v>203</v>
      </c>
      <c r="H391" s="80">
        <v>10</v>
      </c>
      <c r="I391" s="88">
        <v>0.126059751</v>
      </c>
      <c r="J391" s="88">
        <v>6.0081105000000003E-2</v>
      </c>
      <c r="K391" s="88">
        <v>-0.18699600695999999</v>
      </c>
      <c r="L391" s="88">
        <v>0.30715821696000001</v>
      </c>
      <c r="M391" s="88">
        <v>1.0619226702909501</v>
      </c>
      <c r="N391" s="88">
        <v>0.82944704839403305</v>
      </c>
      <c r="O391" s="88">
        <v>1.3595560558823701</v>
      </c>
      <c r="P391" s="82">
        <v>0.63364117799999997</v>
      </c>
      <c r="Q391" s="81" t="s">
        <v>16</v>
      </c>
      <c r="R391" s="80" t="s">
        <v>16</v>
      </c>
      <c r="S391" s="88" t="s">
        <v>16</v>
      </c>
      <c r="T391" s="88">
        <v>8.677209E-3</v>
      </c>
      <c r="U391" s="82">
        <v>8.835196E-3</v>
      </c>
      <c r="V391" s="88">
        <v>0.35480634</v>
      </c>
      <c r="W391" s="83">
        <v>1.644635E-3</v>
      </c>
      <c r="X391" s="83">
        <v>5.4700000000000001E-5</v>
      </c>
      <c r="Y391" s="80" t="b">
        <v>1</v>
      </c>
      <c r="Z391" s="83">
        <v>5.5600000000000004E-32</v>
      </c>
      <c r="AA391" s="80"/>
    </row>
    <row r="392" spans="1:27" x14ac:dyDescent="0.15">
      <c r="A392" s="80"/>
      <c r="B392" s="80"/>
      <c r="C392" s="80"/>
      <c r="D392" s="80"/>
      <c r="E392" s="80"/>
      <c r="F392" s="80"/>
      <c r="G392" s="80" t="s">
        <v>223</v>
      </c>
      <c r="H392" s="80">
        <v>10</v>
      </c>
      <c r="I392" s="88">
        <v>0.19816355999999999</v>
      </c>
      <c r="J392" s="88">
        <v>5.9599038E-2</v>
      </c>
      <c r="K392" s="88">
        <v>-0.32880153960000003</v>
      </c>
      <c r="L392" s="88">
        <v>0.44799961560000001</v>
      </c>
      <c r="M392" s="88">
        <v>1.0614108757845899</v>
      </c>
      <c r="N392" s="88">
        <v>0.71978585156109498</v>
      </c>
      <c r="O392" s="88">
        <v>1.5651780939989499</v>
      </c>
      <c r="P392" s="82">
        <v>0.77043195099999995</v>
      </c>
      <c r="Q392" s="81" t="s">
        <v>16</v>
      </c>
      <c r="R392" s="80" t="s">
        <v>16</v>
      </c>
      <c r="S392" s="88" t="s">
        <v>16</v>
      </c>
      <c r="T392" s="88">
        <v>8.677209E-3</v>
      </c>
      <c r="U392" s="82">
        <v>8.835196E-3</v>
      </c>
      <c r="V392" s="88">
        <v>0.35480634</v>
      </c>
      <c r="W392" s="83">
        <v>1.644635E-3</v>
      </c>
      <c r="X392" s="83">
        <v>5.4700000000000001E-5</v>
      </c>
      <c r="Y392" s="80" t="b">
        <v>1</v>
      </c>
      <c r="Z392" s="83">
        <v>5.5600000000000004E-32</v>
      </c>
      <c r="AA392" s="80"/>
    </row>
    <row r="393" spans="1:27" x14ac:dyDescent="0.15">
      <c r="A393" s="80" t="s">
        <v>389</v>
      </c>
      <c r="B393" s="80" t="s">
        <v>167</v>
      </c>
      <c r="C393" s="80" t="s">
        <v>397</v>
      </c>
      <c r="D393" s="80" t="s">
        <v>434</v>
      </c>
      <c r="E393" s="80" t="s">
        <v>33</v>
      </c>
      <c r="F393" s="80" t="s">
        <v>472</v>
      </c>
      <c r="G393" s="80" t="s">
        <v>200</v>
      </c>
      <c r="H393" s="80">
        <v>3</v>
      </c>
      <c r="I393" s="88">
        <v>0.56449539699999995</v>
      </c>
      <c r="J393" s="88">
        <v>0.31222221300000003</v>
      </c>
      <c r="K393" s="88">
        <v>-0.79418876512000003</v>
      </c>
      <c r="L393" s="88">
        <v>1.4186331911200001</v>
      </c>
      <c r="M393" s="88">
        <v>1.3664583040942</v>
      </c>
      <c r="N393" s="88">
        <v>0.45194772200496802</v>
      </c>
      <c r="O393" s="88">
        <v>4.1314696499509296</v>
      </c>
      <c r="P393" s="82">
        <v>0.58019516800000004</v>
      </c>
      <c r="Q393" s="81">
        <v>7.9948713549999999</v>
      </c>
      <c r="R393" s="80">
        <v>2</v>
      </c>
      <c r="S393" s="88">
        <v>1.8362666E-2</v>
      </c>
      <c r="T393" s="88">
        <v>-9.0992869999999993E-3</v>
      </c>
      <c r="U393" s="82">
        <v>5.2356361999999997E-2</v>
      </c>
      <c r="V393" s="88">
        <v>0.89045271800000003</v>
      </c>
      <c r="W393" s="83">
        <v>2.82818E-4</v>
      </c>
      <c r="X393" s="83">
        <v>4.6E-5</v>
      </c>
      <c r="Y393" s="80" t="b">
        <v>1</v>
      </c>
      <c r="Z393" s="80">
        <v>3.5365199999999998E-4</v>
      </c>
      <c r="AA393" s="80" t="s">
        <v>455</v>
      </c>
    </row>
    <row r="394" spans="1:27" x14ac:dyDescent="0.15">
      <c r="A394" s="80"/>
      <c r="B394" s="80"/>
      <c r="C394" s="80"/>
      <c r="D394" s="80"/>
      <c r="E394" s="80"/>
      <c r="F394" s="80"/>
      <c r="G394" s="80" t="s">
        <v>201</v>
      </c>
      <c r="H394" s="80">
        <v>3</v>
      </c>
      <c r="I394" s="88">
        <v>2.92046896</v>
      </c>
      <c r="J394" s="88">
        <v>-0.17658796600000001</v>
      </c>
      <c r="K394" s="88">
        <v>-5.9007071275999996</v>
      </c>
      <c r="L394" s="88">
        <v>5.5475311956000004</v>
      </c>
      <c r="M394" s="88">
        <v>0.83812504940428001</v>
      </c>
      <c r="N394" s="88">
        <v>2.7375083664684702E-3</v>
      </c>
      <c r="O394" s="88">
        <v>256.60326998201299</v>
      </c>
      <c r="P394" s="82">
        <v>0.9615532</v>
      </c>
      <c r="Q394" s="81">
        <v>7.7604680769999996</v>
      </c>
      <c r="R394" s="80">
        <v>1</v>
      </c>
      <c r="S394" s="88">
        <v>5.3402120000000004E-3</v>
      </c>
      <c r="T394" s="88">
        <v>-9.0992869999999993E-3</v>
      </c>
      <c r="U394" s="82">
        <v>5.2356361999999997E-2</v>
      </c>
      <c r="V394" s="88">
        <v>0.89045271800000003</v>
      </c>
      <c r="W394" s="83">
        <v>2.82818E-4</v>
      </c>
      <c r="X394" s="83">
        <v>4.6E-5</v>
      </c>
      <c r="Y394" s="80" t="b">
        <v>1</v>
      </c>
      <c r="Z394" s="80">
        <v>3.5365199999999998E-4</v>
      </c>
      <c r="AA394" s="80"/>
    </row>
    <row r="395" spans="1:27" x14ac:dyDescent="0.15">
      <c r="A395" s="80"/>
      <c r="B395" s="80"/>
      <c r="C395" s="80"/>
      <c r="D395" s="80"/>
      <c r="E395" s="80"/>
      <c r="F395" s="80"/>
      <c r="G395" s="80" t="s">
        <v>216</v>
      </c>
      <c r="H395" s="80">
        <v>3</v>
      </c>
      <c r="I395" s="88">
        <v>0.43556442000000001</v>
      </c>
      <c r="J395" s="88">
        <v>-0.26217904600000003</v>
      </c>
      <c r="K395" s="88">
        <v>-1.1158853092000001</v>
      </c>
      <c r="L395" s="88">
        <v>0.59152721720000001</v>
      </c>
      <c r="M395" s="88">
        <v>0.76937325817037705</v>
      </c>
      <c r="N395" s="88">
        <v>0.32762510095391301</v>
      </c>
      <c r="O395" s="88">
        <v>1.8067456024102599</v>
      </c>
      <c r="P395" s="82">
        <v>0.608369681</v>
      </c>
      <c r="Q395" s="81" t="s">
        <v>16</v>
      </c>
      <c r="R395" s="80" t="s">
        <v>16</v>
      </c>
      <c r="S395" s="88" t="s">
        <v>16</v>
      </c>
      <c r="T395" s="88">
        <v>-9.0992869999999993E-3</v>
      </c>
      <c r="U395" s="82">
        <v>5.2356361999999997E-2</v>
      </c>
      <c r="V395" s="88">
        <v>0.89045271800000003</v>
      </c>
      <c r="W395" s="83">
        <v>2.82818E-4</v>
      </c>
      <c r="X395" s="83">
        <v>4.6E-5</v>
      </c>
      <c r="Y395" s="80" t="b">
        <v>1</v>
      </c>
      <c r="Z395" s="80">
        <v>3.5365199999999998E-4</v>
      </c>
      <c r="AA395" s="80"/>
    </row>
    <row r="396" spans="1:27" x14ac:dyDescent="0.15">
      <c r="A396" s="80"/>
      <c r="B396" s="80"/>
      <c r="C396" s="80"/>
      <c r="D396" s="80"/>
      <c r="E396" s="80"/>
      <c r="F396" s="80"/>
      <c r="G396" s="80" t="s">
        <v>203</v>
      </c>
      <c r="H396" s="80">
        <v>3</v>
      </c>
      <c r="I396" s="88">
        <v>0.40507800300000002</v>
      </c>
      <c r="J396" s="88">
        <v>-0.19293962000000001</v>
      </c>
      <c r="K396" s="88">
        <v>-0.98689250587999999</v>
      </c>
      <c r="L396" s="88">
        <v>0.60101326588000004</v>
      </c>
      <c r="M396" s="88">
        <v>0.82453175786366195</v>
      </c>
      <c r="N396" s="88">
        <v>0.37273315933314299</v>
      </c>
      <c r="O396" s="88">
        <v>1.82396602690801</v>
      </c>
      <c r="P396" s="82">
        <v>0.63385896600000002</v>
      </c>
      <c r="Q396" s="81" t="s">
        <v>16</v>
      </c>
      <c r="R396" s="80" t="s">
        <v>16</v>
      </c>
      <c r="S396" s="88" t="s">
        <v>16</v>
      </c>
      <c r="T396" s="88">
        <v>-9.0992869999999993E-3</v>
      </c>
      <c r="U396" s="82">
        <v>5.2356361999999997E-2</v>
      </c>
      <c r="V396" s="88">
        <v>0.89045271800000003</v>
      </c>
      <c r="W396" s="83">
        <v>2.82818E-4</v>
      </c>
      <c r="X396" s="83">
        <v>4.6E-5</v>
      </c>
      <c r="Y396" s="80" t="b">
        <v>1</v>
      </c>
      <c r="Z396" s="80">
        <v>3.5365199999999998E-4</v>
      </c>
      <c r="AA396" s="80"/>
    </row>
    <row r="397" spans="1:27" x14ac:dyDescent="0.15">
      <c r="A397" s="80"/>
      <c r="B397" s="80"/>
      <c r="C397" s="80"/>
      <c r="D397" s="80"/>
      <c r="E397" s="80"/>
      <c r="F397" s="80"/>
      <c r="G397" s="80" t="s">
        <v>223</v>
      </c>
      <c r="H397" s="80">
        <v>3</v>
      </c>
      <c r="I397" s="88">
        <v>0.43186385900000002</v>
      </c>
      <c r="J397" s="88">
        <v>-0.26217904600000003</v>
      </c>
      <c r="K397" s="88">
        <v>-1.1086322096400001</v>
      </c>
      <c r="L397" s="88">
        <v>0.58427411764000003</v>
      </c>
      <c r="M397" s="88">
        <v>0.76937325817037705</v>
      </c>
      <c r="N397" s="88">
        <v>0.33001003706356902</v>
      </c>
      <c r="O397" s="88">
        <v>1.7936885061277099</v>
      </c>
      <c r="P397" s="82">
        <v>0.60553417200000004</v>
      </c>
      <c r="Q397" s="81" t="s">
        <v>16</v>
      </c>
      <c r="R397" s="80" t="s">
        <v>16</v>
      </c>
      <c r="S397" s="88" t="s">
        <v>16</v>
      </c>
      <c r="T397" s="88">
        <v>-9.0992869999999993E-3</v>
      </c>
      <c r="U397" s="82">
        <v>5.2356361999999997E-2</v>
      </c>
      <c r="V397" s="88">
        <v>0.89045271800000003</v>
      </c>
      <c r="W397" s="83">
        <v>2.82818E-4</v>
      </c>
      <c r="X397" s="83">
        <v>4.6E-5</v>
      </c>
      <c r="Y397" s="80" t="b">
        <v>1</v>
      </c>
      <c r="Z397" s="80">
        <v>3.5365199999999998E-4</v>
      </c>
      <c r="AA397" s="80"/>
    </row>
    <row r="398" spans="1:27" x14ac:dyDescent="0.15">
      <c r="A398" s="80" t="s">
        <v>389</v>
      </c>
      <c r="B398" s="80" t="s">
        <v>146</v>
      </c>
      <c r="C398" s="80" t="s">
        <v>392</v>
      </c>
      <c r="D398" s="80" t="s">
        <v>390</v>
      </c>
      <c r="E398" s="80" t="s">
        <v>391</v>
      </c>
      <c r="F398" s="80" t="s">
        <v>473</v>
      </c>
      <c r="G398" s="80" t="s">
        <v>200</v>
      </c>
      <c r="H398" s="80">
        <v>4</v>
      </c>
      <c r="I398" s="88">
        <v>0.30819415500000003</v>
      </c>
      <c r="J398" s="88">
        <v>8.8406210999999998E-2</v>
      </c>
      <c r="K398" s="88">
        <v>-0.51565433279999995</v>
      </c>
      <c r="L398" s="88">
        <v>0.69246675479999997</v>
      </c>
      <c r="M398" s="88">
        <v>1.0924317897204801</v>
      </c>
      <c r="N398" s="88">
        <v>0.597109758263627</v>
      </c>
      <c r="O398" s="88">
        <v>1.9986396113543301</v>
      </c>
      <c r="P398" s="82">
        <v>0.77422539400000001</v>
      </c>
      <c r="Q398" s="81">
        <v>7.3811033310000003</v>
      </c>
      <c r="R398" s="80">
        <v>3</v>
      </c>
      <c r="S398" s="88">
        <v>6.0693417E-2</v>
      </c>
      <c r="T398" s="88">
        <v>-6.0424379999999998E-3</v>
      </c>
      <c r="U398" s="82">
        <v>1.6930685000000001E-2</v>
      </c>
      <c r="V398" s="88">
        <v>0.75531015700000004</v>
      </c>
      <c r="W398" s="83">
        <v>5.2321900000000001E-4</v>
      </c>
      <c r="X398" s="83">
        <v>3.93E-5</v>
      </c>
      <c r="Y398" s="80" t="b">
        <v>1</v>
      </c>
      <c r="Z398" s="83">
        <v>1.35E-10</v>
      </c>
      <c r="AA398" s="80" t="s">
        <v>451</v>
      </c>
    </row>
    <row r="399" spans="1:27" x14ac:dyDescent="0.15">
      <c r="A399" s="80"/>
      <c r="B399" s="80"/>
      <c r="C399" s="80"/>
      <c r="D399" s="80"/>
      <c r="E399" s="80"/>
      <c r="F399" s="80"/>
      <c r="G399" s="80" t="s">
        <v>201</v>
      </c>
      <c r="H399" s="80">
        <v>4</v>
      </c>
      <c r="I399" s="88">
        <v>0.78914666700000002</v>
      </c>
      <c r="J399" s="88">
        <v>-0.16111450899999999</v>
      </c>
      <c r="K399" s="88">
        <v>-1.7078419763199999</v>
      </c>
      <c r="L399" s="88">
        <v>1.3856129583200001</v>
      </c>
      <c r="M399" s="88">
        <v>0.85119459608437098</v>
      </c>
      <c r="N399" s="88">
        <v>0.18125652673559201</v>
      </c>
      <c r="O399" s="88">
        <v>3.9972753172091</v>
      </c>
      <c r="P399" s="82">
        <v>0.85711625599999997</v>
      </c>
      <c r="Q399" s="81">
        <v>6.9391736509999999</v>
      </c>
      <c r="R399" s="80">
        <v>2</v>
      </c>
      <c r="S399" s="88">
        <v>3.112989E-2</v>
      </c>
      <c r="T399" s="88">
        <v>-6.0424379999999998E-3</v>
      </c>
      <c r="U399" s="82">
        <v>1.6930685000000001E-2</v>
      </c>
      <c r="V399" s="88">
        <v>0.75531015700000004</v>
      </c>
      <c r="W399" s="83">
        <v>5.2321900000000001E-4</v>
      </c>
      <c r="X399" s="83">
        <v>3.93E-5</v>
      </c>
      <c r="Y399" s="80" t="b">
        <v>1</v>
      </c>
      <c r="Z399" s="83">
        <v>1.35E-10</v>
      </c>
      <c r="AA399" s="80"/>
    </row>
    <row r="400" spans="1:27" x14ac:dyDescent="0.15">
      <c r="A400" s="80"/>
      <c r="B400" s="80"/>
      <c r="C400" s="80"/>
      <c r="D400" s="80"/>
      <c r="E400" s="80"/>
      <c r="F400" s="80"/>
      <c r="G400" s="80" t="s">
        <v>216</v>
      </c>
      <c r="H400" s="80">
        <v>4</v>
      </c>
      <c r="I400" s="88">
        <v>0.61194605400000002</v>
      </c>
      <c r="J400" s="88">
        <v>-0.49177291200000001</v>
      </c>
      <c r="K400" s="88">
        <v>-1.6911871778400001</v>
      </c>
      <c r="L400" s="88">
        <v>0.70764135384000004</v>
      </c>
      <c r="M400" s="88">
        <v>0.61154122373874598</v>
      </c>
      <c r="N400" s="88">
        <v>0.18430059648171501</v>
      </c>
      <c r="O400" s="88">
        <v>2.02919944629146</v>
      </c>
      <c r="P400" s="82">
        <v>0.48039357599999999</v>
      </c>
      <c r="Q400" s="81" t="s">
        <v>16</v>
      </c>
      <c r="R400" s="80" t="s">
        <v>16</v>
      </c>
      <c r="S400" s="88" t="s">
        <v>16</v>
      </c>
      <c r="T400" s="88">
        <v>-6.0424379999999998E-3</v>
      </c>
      <c r="U400" s="82">
        <v>1.6930685000000001E-2</v>
      </c>
      <c r="V400" s="88">
        <v>0.75531015700000004</v>
      </c>
      <c r="W400" s="83">
        <v>5.2321900000000001E-4</v>
      </c>
      <c r="X400" s="83">
        <v>3.93E-5</v>
      </c>
      <c r="Y400" s="80" t="b">
        <v>1</v>
      </c>
      <c r="Z400" s="83">
        <v>1.35E-10</v>
      </c>
      <c r="AA400" s="80"/>
    </row>
    <row r="401" spans="1:27" x14ac:dyDescent="0.15">
      <c r="A401" s="80"/>
      <c r="B401" s="80"/>
      <c r="C401" s="80"/>
      <c r="D401" s="80"/>
      <c r="E401" s="80"/>
      <c r="F401" s="80"/>
      <c r="G401" s="80" t="s">
        <v>203</v>
      </c>
      <c r="H401" s="80">
        <v>4</v>
      </c>
      <c r="I401" s="88">
        <v>0.22071396200000001</v>
      </c>
      <c r="J401" s="88">
        <v>9.2668136999999998E-2</v>
      </c>
      <c r="K401" s="88">
        <v>-0.33993122852000002</v>
      </c>
      <c r="L401" s="88">
        <v>0.52526750251999998</v>
      </c>
      <c r="M401" s="88">
        <v>1.09709758875095</v>
      </c>
      <c r="N401" s="88">
        <v>0.71181927394432998</v>
      </c>
      <c r="O401" s="88">
        <v>1.6909111108689701</v>
      </c>
      <c r="P401" s="82">
        <v>0.67459046899999997</v>
      </c>
      <c r="Q401" s="81" t="s">
        <v>16</v>
      </c>
      <c r="R401" s="80" t="s">
        <v>16</v>
      </c>
      <c r="S401" s="88" t="s">
        <v>16</v>
      </c>
      <c r="T401" s="88">
        <v>-6.0424379999999998E-3</v>
      </c>
      <c r="U401" s="82">
        <v>1.6930685000000001E-2</v>
      </c>
      <c r="V401" s="88">
        <v>0.75531015700000004</v>
      </c>
      <c r="W401" s="83">
        <v>5.2321900000000001E-4</v>
      </c>
      <c r="X401" s="83">
        <v>3.93E-5</v>
      </c>
      <c r="Y401" s="80" t="b">
        <v>1</v>
      </c>
      <c r="Z401" s="83">
        <v>1.35E-10</v>
      </c>
      <c r="AA401" s="80"/>
    </row>
    <row r="402" spans="1:27" x14ac:dyDescent="0.15">
      <c r="A402" s="80"/>
      <c r="B402" s="80"/>
      <c r="C402" s="80"/>
      <c r="D402" s="80"/>
      <c r="E402" s="80"/>
      <c r="F402" s="80"/>
      <c r="G402" s="80" t="s">
        <v>223</v>
      </c>
      <c r="H402" s="80">
        <v>4</v>
      </c>
      <c r="I402" s="88">
        <v>0.243795977</v>
      </c>
      <c r="J402" s="88">
        <v>0.171942871</v>
      </c>
      <c r="K402" s="88">
        <v>-0.30589724392000001</v>
      </c>
      <c r="L402" s="88">
        <v>0.64978298591999994</v>
      </c>
      <c r="M402" s="88">
        <v>1.18760998430506</v>
      </c>
      <c r="N402" s="88">
        <v>0.73646229154629705</v>
      </c>
      <c r="O402" s="88">
        <v>1.9151251747862299</v>
      </c>
      <c r="P402" s="82">
        <v>0.53146855400000004</v>
      </c>
      <c r="Q402" s="81" t="s">
        <v>16</v>
      </c>
      <c r="R402" s="80" t="s">
        <v>16</v>
      </c>
      <c r="S402" s="88" t="s">
        <v>16</v>
      </c>
      <c r="T402" s="88">
        <v>-6.0424379999999998E-3</v>
      </c>
      <c r="U402" s="82">
        <v>1.6930685000000001E-2</v>
      </c>
      <c r="V402" s="88">
        <v>0.75531015700000004</v>
      </c>
      <c r="W402" s="83">
        <v>5.2321900000000001E-4</v>
      </c>
      <c r="X402" s="83">
        <v>3.93E-5</v>
      </c>
      <c r="Y402" s="80" t="b">
        <v>1</v>
      </c>
      <c r="Z402" s="83">
        <v>1.35E-10</v>
      </c>
      <c r="AA402" s="80"/>
    </row>
    <row r="403" spans="1:27" x14ac:dyDescent="0.15">
      <c r="A403" s="80" t="s">
        <v>389</v>
      </c>
      <c r="B403" s="80" t="s">
        <v>146</v>
      </c>
      <c r="C403" s="80" t="s">
        <v>392</v>
      </c>
      <c r="D403" s="80" t="s">
        <v>394</v>
      </c>
      <c r="E403" s="80" t="s">
        <v>340</v>
      </c>
      <c r="F403" s="80" t="s">
        <v>473</v>
      </c>
      <c r="G403" s="80" t="s">
        <v>200</v>
      </c>
      <c r="H403" s="80">
        <v>8</v>
      </c>
      <c r="I403" s="88">
        <v>8.9432991000000003E-2</v>
      </c>
      <c r="J403" s="88">
        <v>0.14716099699999999</v>
      </c>
      <c r="K403" s="88">
        <v>-2.8127665360000002E-2</v>
      </c>
      <c r="L403" s="88">
        <v>0.32244965935999997</v>
      </c>
      <c r="M403" s="88">
        <v>1.15854046955593</v>
      </c>
      <c r="N403" s="88">
        <v>0.97226423441421095</v>
      </c>
      <c r="O403" s="88">
        <v>1.38050539358528</v>
      </c>
      <c r="P403" s="82">
        <v>9.9869020000000003E-2</v>
      </c>
      <c r="Q403" s="81">
        <v>7.8516273109999997</v>
      </c>
      <c r="R403" s="80">
        <v>7</v>
      </c>
      <c r="S403" s="88">
        <v>0.34585903400000001</v>
      </c>
      <c r="T403" s="88">
        <v>-5.9868370000000001E-3</v>
      </c>
      <c r="U403" s="82">
        <v>6.3144660000000003E-3</v>
      </c>
      <c r="V403" s="88">
        <v>0.379676823</v>
      </c>
      <c r="W403" s="83">
        <v>1.7139200000000001E-3</v>
      </c>
      <c r="X403" s="83">
        <v>5.6799999999999998E-5</v>
      </c>
      <c r="Y403" s="80" t="b">
        <v>1</v>
      </c>
      <c r="Z403" s="83">
        <v>5.9899999999999995E-35</v>
      </c>
      <c r="AA403" s="80" t="s">
        <v>516</v>
      </c>
    </row>
    <row r="404" spans="1:27" x14ac:dyDescent="0.15">
      <c r="A404" s="80"/>
      <c r="B404" s="80"/>
      <c r="C404" s="80"/>
      <c r="D404" s="80"/>
      <c r="E404" s="80"/>
      <c r="F404" s="80"/>
      <c r="G404" s="80" t="s">
        <v>201</v>
      </c>
      <c r="H404" s="80">
        <v>8</v>
      </c>
      <c r="I404" s="88">
        <v>0.15830075499999999</v>
      </c>
      <c r="J404" s="88">
        <v>2.3746920000000001E-2</v>
      </c>
      <c r="K404" s="88">
        <v>-0.28652255980000002</v>
      </c>
      <c r="L404" s="88">
        <v>0.33401639979999997</v>
      </c>
      <c r="M404" s="88">
        <v>1.02403112329684</v>
      </c>
      <c r="N404" s="88">
        <v>0.75087013885985499</v>
      </c>
      <c r="O404" s="88">
        <v>1.3965660467905501</v>
      </c>
      <c r="P404" s="82">
        <v>0.88567135200000002</v>
      </c>
      <c r="Q404" s="81">
        <v>6.8285697509999999</v>
      </c>
      <c r="R404" s="80">
        <v>6</v>
      </c>
      <c r="S404" s="88">
        <v>0.33699247599999999</v>
      </c>
      <c r="T404" s="88">
        <v>-5.9868370000000001E-3</v>
      </c>
      <c r="U404" s="82">
        <v>6.3144660000000003E-3</v>
      </c>
      <c r="V404" s="88">
        <v>0.379676823</v>
      </c>
      <c r="W404" s="83">
        <v>1.7139200000000001E-3</v>
      </c>
      <c r="X404" s="83">
        <v>5.6799999999999998E-5</v>
      </c>
      <c r="Y404" s="80" t="b">
        <v>1</v>
      </c>
      <c r="Z404" s="83">
        <v>5.9899999999999995E-35</v>
      </c>
      <c r="AA404" s="80"/>
    </row>
    <row r="405" spans="1:27" x14ac:dyDescent="0.15">
      <c r="A405" s="80"/>
      <c r="B405" s="80"/>
      <c r="C405" s="80"/>
      <c r="D405" s="80"/>
      <c r="E405" s="80"/>
      <c r="F405" s="80"/>
      <c r="G405" s="80" t="s">
        <v>216</v>
      </c>
      <c r="H405" s="80">
        <v>8</v>
      </c>
      <c r="I405" s="88">
        <v>0.17118782699999999</v>
      </c>
      <c r="J405" s="88">
        <v>0.107428142</v>
      </c>
      <c r="K405" s="88">
        <v>-0.22809999891999999</v>
      </c>
      <c r="L405" s="88">
        <v>0.44295628292</v>
      </c>
      <c r="M405" s="88">
        <v>1.11341085039499</v>
      </c>
      <c r="N405" s="88">
        <v>0.79604465224968701</v>
      </c>
      <c r="O405" s="88">
        <v>1.5573042520590401</v>
      </c>
      <c r="P405" s="82">
        <v>0.55021607400000005</v>
      </c>
      <c r="Q405" s="81" t="s">
        <v>16</v>
      </c>
      <c r="R405" s="80" t="s">
        <v>16</v>
      </c>
      <c r="S405" s="88" t="s">
        <v>16</v>
      </c>
      <c r="T405" s="88">
        <v>-5.9868370000000001E-3</v>
      </c>
      <c r="U405" s="82">
        <v>6.3144660000000003E-3</v>
      </c>
      <c r="V405" s="88">
        <v>0.379676823</v>
      </c>
      <c r="W405" s="83">
        <v>1.7139200000000001E-3</v>
      </c>
      <c r="X405" s="83">
        <v>5.6799999999999998E-5</v>
      </c>
      <c r="Y405" s="80" t="b">
        <v>1</v>
      </c>
      <c r="Z405" s="83">
        <v>5.9899999999999995E-35</v>
      </c>
      <c r="AA405" s="80"/>
    </row>
    <row r="406" spans="1:27" x14ac:dyDescent="0.15">
      <c r="A406" s="80"/>
      <c r="B406" s="80"/>
      <c r="C406" s="80"/>
      <c r="D406" s="80"/>
      <c r="E406" s="80"/>
      <c r="F406" s="80"/>
      <c r="G406" s="80" t="s">
        <v>203</v>
      </c>
      <c r="H406" s="80">
        <v>8</v>
      </c>
      <c r="I406" s="88">
        <v>0.101246461</v>
      </c>
      <c r="J406" s="88">
        <v>0.14377938000000001</v>
      </c>
      <c r="K406" s="88">
        <v>-5.4663683560000002E-2</v>
      </c>
      <c r="L406" s="88">
        <v>0.34222244355999998</v>
      </c>
      <c r="M406" s="88">
        <v>1.15462934609677</v>
      </c>
      <c r="N406" s="88">
        <v>0.94680352000283297</v>
      </c>
      <c r="O406" s="88">
        <v>1.4080734795576799</v>
      </c>
      <c r="P406" s="82">
        <v>0.15558063499999999</v>
      </c>
      <c r="Q406" s="81" t="s">
        <v>16</v>
      </c>
      <c r="R406" s="80" t="s">
        <v>16</v>
      </c>
      <c r="S406" s="88" t="s">
        <v>16</v>
      </c>
      <c r="T406" s="88">
        <v>-5.9868370000000001E-3</v>
      </c>
      <c r="U406" s="82">
        <v>6.3144660000000003E-3</v>
      </c>
      <c r="V406" s="88">
        <v>0.379676823</v>
      </c>
      <c r="W406" s="83">
        <v>1.7139200000000001E-3</v>
      </c>
      <c r="X406" s="83">
        <v>5.6799999999999998E-5</v>
      </c>
      <c r="Y406" s="80" t="b">
        <v>1</v>
      </c>
      <c r="Z406" s="83">
        <v>5.9899999999999995E-35</v>
      </c>
      <c r="AA406" s="80"/>
    </row>
    <row r="407" spans="1:27" x14ac:dyDescent="0.15">
      <c r="A407" s="80"/>
      <c r="B407" s="80"/>
      <c r="C407" s="80"/>
      <c r="D407" s="80"/>
      <c r="E407" s="80"/>
      <c r="F407" s="80"/>
      <c r="G407" s="80" t="s">
        <v>223</v>
      </c>
      <c r="H407" s="80">
        <v>8</v>
      </c>
      <c r="I407" s="88">
        <v>0.10683696600000001</v>
      </c>
      <c r="J407" s="88">
        <v>0.147658973</v>
      </c>
      <c r="K407" s="88">
        <v>-6.1741480360000003E-2</v>
      </c>
      <c r="L407" s="88">
        <v>0.35705942635999999</v>
      </c>
      <c r="M407" s="88">
        <v>1.1591175385761401</v>
      </c>
      <c r="N407" s="88">
        <v>0.94012589638664701</v>
      </c>
      <c r="O407" s="88">
        <v>1.4291207947772999</v>
      </c>
      <c r="P407" s="82">
        <v>0.20943431400000001</v>
      </c>
      <c r="Q407" s="81" t="s">
        <v>16</v>
      </c>
      <c r="R407" s="80" t="s">
        <v>16</v>
      </c>
      <c r="S407" s="88" t="s">
        <v>16</v>
      </c>
      <c r="T407" s="88">
        <v>-5.9868370000000001E-3</v>
      </c>
      <c r="U407" s="82">
        <v>6.3144660000000003E-3</v>
      </c>
      <c r="V407" s="88">
        <v>0.379676823</v>
      </c>
      <c r="W407" s="83">
        <v>1.7139200000000001E-3</v>
      </c>
      <c r="X407" s="83">
        <v>5.6799999999999998E-5</v>
      </c>
      <c r="Y407" s="80" t="b">
        <v>1</v>
      </c>
      <c r="Z407" s="83">
        <v>5.9899999999999995E-35</v>
      </c>
      <c r="AA407" s="80"/>
    </row>
    <row r="408" spans="1:27" x14ac:dyDescent="0.15">
      <c r="A408" s="80" t="s">
        <v>389</v>
      </c>
      <c r="B408" s="80" t="s">
        <v>146</v>
      </c>
      <c r="C408" s="80" t="s">
        <v>397</v>
      </c>
      <c r="D408" s="80" t="s">
        <v>399</v>
      </c>
      <c r="E408" s="80" t="s">
        <v>340</v>
      </c>
      <c r="F408" s="80" t="s">
        <v>473</v>
      </c>
      <c r="G408" s="80" t="s">
        <v>200</v>
      </c>
      <c r="H408" s="80">
        <v>5</v>
      </c>
      <c r="I408" s="88">
        <v>0.12485576900000001</v>
      </c>
      <c r="J408" s="88">
        <v>-0.21052969799999999</v>
      </c>
      <c r="K408" s="88">
        <v>-0.45524700524</v>
      </c>
      <c r="L408" s="88">
        <v>3.418760924E-2</v>
      </c>
      <c r="M408" s="88">
        <v>0.81015499481304198</v>
      </c>
      <c r="N408" s="88">
        <v>0.63429127532838303</v>
      </c>
      <c r="O408" s="88">
        <v>1.0347787225683001</v>
      </c>
      <c r="P408" s="82">
        <v>9.1760520999999998E-2</v>
      </c>
      <c r="Q408" s="81">
        <v>4.9558616840000003</v>
      </c>
      <c r="R408" s="80">
        <v>4</v>
      </c>
      <c r="S408" s="88">
        <v>0.29185642000000001</v>
      </c>
      <c r="T408" s="88">
        <v>-1.538543E-2</v>
      </c>
      <c r="U408" s="82">
        <v>1.0898695999999999E-2</v>
      </c>
      <c r="V408" s="88">
        <v>0.25288794399999998</v>
      </c>
      <c r="W408" s="83">
        <v>1.12805E-3</v>
      </c>
      <c r="X408" s="83">
        <v>4.4400000000000002E-5</v>
      </c>
      <c r="Y408" s="80" t="b">
        <v>1</v>
      </c>
      <c r="Z408" s="83">
        <v>4.3599999999999998E-21</v>
      </c>
      <c r="AA408" s="80" t="s">
        <v>517</v>
      </c>
    </row>
    <row r="409" spans="1:27" x14ac:dyDescent="0.15">
      <c r="A409" s="80"/>
      <c r="B409" s="80"/>
      <c r="C409" s="80"/>
      <c r="D409" s="80"/>
      <c r="E409" s="80"/>
      <c r="F409" s="80"/>
      <c r="G409" s="80" t="s">
        <v>201</v>
      </c>
      <c r="H409" s="80">
        <v>5</v>
      </c>
      <c r="I409" s="88">
        <v>0.38561342199999998</v>
      </c>
      <c r="J409" s="88">
        <v>-0.731351113</v>
      </c>
      <c r="K409" s="88">
        <v>-1.4871534201200001</v>
      </c>
      <c r="L409" s="88">
        <v>2.4451194119999999E-2</v>
      </c>
      <c r="M409" s="88">
        <v>0.48125831625479798</v>
      </c>
      <c r="N409" s="88">
        <v>0.22601511077245101</v>
      </c>
      <c r="O409" s="88">
        <v>1.0247525759354399</v>
      </c>
      <c r="P409" s="82">
        <v>0.15414868800000001</v>
      </c>
      <c r="Q409" s="81">
        <v>2.9630320029999999</v>
      </c>
      <c r="R409" s="80">
        <v>3</v>
      </c>
      <c r="S409" s="88">
        <v>0.39736010399999999</v>
      </c>
      <c r="T409" s="88">
        <v>-1.538543E-2</v>
      </c>
      <c r="U409" s="82">
        <v>1.0898695999999999E-2</v>
      </c>
      <c r="V409" s="88">
        <v>0.25288794399999998</v>
      </c>
      <c r="W409" s="83">
        <v>1.12805E-3</v>
      </c>
      <c r="X409" s="83">
        <v>4.4400000000000002E-5</v>
      </c>
      <c r="Y409" s="80" t="b">
        <v>1</v>
      </c>
      <c r="Z409" s="83">
        <v>4.3599999999999998E-21</v>
      </c>
      <c r="AA409" s="80"/>
    </row>
    <row r="410" spans="1:27" x14ac:dyDescent="0.15">
      <c r="A410" s="80"/>
      <c r="B410" s="80"/>
      <c r="C410" s="80"/>
      <c r="D410" s="80"/>
      <c r="E410" s="80"/>
      <c r="F410" s="80"/>
      <c r="G410" s="80" t="s">
        <v>216</v>
      </c>
      <c r="H410" s="80">
        <v>5</v>
      </c>
      <c r="I410" s="88">
        <v>0.19639852999999999</v>
      </c>
      <c r="J410" s="88">
        <v>-0.21891514100000001</v>
      </c>
      <c r="K410" s="88">
        <v>-0.60385625980000002</v>
      </c>
      <c r="L410" s="88">
        <v>0.1660259778</v>
      </c>
      <c r="M410" s="88">
        <v>0.80338989012376905</v>
      </c>
      <c r="N410" s="88">
        <v>0.54669935122120805</v>
      </c>
      <c r="O410" s="88">
        <v>1.1806037708135499</v>
      </c>
      <c r="P410" s="82">
        <v>0.32745349099999999</v>
      </c>
      <c r="Q410" s="81" t="s">
        <v>16</v>
      </c>
      <c r="R410" s="80" t="s">
        <v>16</v>
      </c>
      <c r="S410" s="88" t="s">
        <v>16</v>
      </c>
      <c r="T410" s="88">
        <v>-1.538543E-2</v>
      </c>
      <c r="U410" s="82">
        <v>1.0898695999999999E-2</v>
      </c>
      <c r="V410" s="88">
        <v>0.25288794399999998</v>
      </c>
      <c r="W410" s="83">
        <v>1.12805E-3</v>
      </c>
      <c r="X410" s="83">
        <v>4.4400000000000002E-5</v>
      </c>
      <c r="Y410" s="80" t="b">
        <v>1</v>
      </c>
      <c r="Z410" s="83">
        <v>4.3599999999999998E-21</v>
      </c>
      <c r="AA410" s="80"/>
    </row>
    <row r="411" spans="1:27" x14ac:dyDescent="0.15">
      <c r="A411" s="80"/>
      <c r="B411" s="80"/>
      <c r="C411" s="80"/>
      <c r="D411" s="80"/>
      <c r="E411" s="80"/>
      <c r="F411" s="80"/>
      <c r="G411" s="80" t="s">
        <v>203</v>
      </c>
      <c r="H411" s="80">
        <v>5</v>
      </c>
      <c r="I411" s="88">
        <v>0.13827330500000001</v>
      </c>
      <c r="J411" s="88">
        <v>-0.23848772400000001</v>
      </c>
      <c r="K411" s="88">
        <v>-0.50950340179999998</v>
      </c>
      <c r="L411" s="88">
        <v>3.2527953800000002E-2</v>
      </c>
      <c r="M411" s="88">
        <v>0.78781835945596002</v>
      </c>
      <c r="N411" s="88">
        <v>0.60079385789210904</v>
      </c>
      <c r="O411" s="88">
        <v>1.0330627707704301</v>
      </c>
      <c r="P411" s="82">
        <v>8.4571438999999998E-2</v>
      </c>
      <c r="Q411" s="81" t="s">
        <v>16</v>
      </c>
      <c r="R411" s="80" t="s">
        <v>16</v>
      </c>
      <c r="S411" s="88" t="s">
        <v>16</v>
      </c>
      <c r="T411" s="88">
        <v>-1.538543E-2</v>
      </c>
      <c r="U411" s="82">
        <v>1.0898695999999999E-2</v>
      </c>
      <c r="V411" s="88">
        <v>0.25288794399999998</v>
      </c>
      <c r="W411" s="83">
        <v>1.12805E-3</v>
      </c>
      <c r="X411" s="83">
        <v>4.4400000000000002E-5</v>
      </c>
      <c r="Y411" s="80" t="b">
        <v>1</v>
      </c>
      <c r="Z411" s="83">
        <v>4.3599999999999998E-21</v>
      </c>
      <c r="AA411" s="80"/>
    </row>
    <row r="412" spans="1:27" x14ac:dyDescent="0.15">
      <c r="A412" s="80"/>
      <c r="B412" s="80"/>
      <c r="C412" s="80"/>
      <c r="D412" s="80"/>
      <c r="E412" s="80"/>
      <c r="F412" s="80"/>
      <c r="G412" s="80" t="s">
        <v>223</v>
      </c>
      <c r="H412" s="80">
        <v>5</v>
      </c>
      <c r="I412" s="88">
        <v>0.155873595</v>
      </c>
      <c r="J412" s="88">
        <v>-0.26463911400000001</v>
      </c>
      <c r="K412" s="88">
        <v>-0.57015136020000001</v>
      </c>
      <c r="L412" s="88">
        <v>4.0873132200000002E-2</v>
      </c>
      <c r="M412" s="88">
        <v>0.76748287382828395</v>
      </c>
      <c r="N412" s="88">
        <v>0.56543984713377204</v>
      </c>
      <c r="O412" s="88">
        <v>1.0417199364451</v>
      </c>
      <c r="P412" s="82">
        <v>0.16478305500000001</v>
      </c>
      <c r="Q412" s="81" t="s">
        <v>16</v>
      </c>
      <c r="R412" s="80" t="s">
        <v>16</v>
      </c>
      <c r="S412" s="88" t="s">
        <v>16</v>
      </c>
      <c r="T412" s="88">
        <v>-1.538543E-2</v>
      </c>
      <c r="U412" s="82">
        <v>1.0898695999999999E-2</v>
      </c>
      <c r="V412" s="88">
        <v>0.25288794399999998</v>
      </c>
      <c r="W412" s="83">
        <v>1.12805E-3</v>
      </c>
      <c r="X412" s="83">
        <v>4.4400000000000002E-5</v>
      </c>
      <c r="Y412" s="80" t="b">
        <v>1</v>
      </c>
      <c r="Z412" s="83">
        <v>4.3599999999999998E-21</v>
      </c>
      <c r="AA412" s="80"/>
    </row>
    <row r="413" spans="1:27" x14ac:dyDescent="0.15">
      <c r="A413" s="80" t="s">
        <v>389</v>
      </c>
      <c r="B413" s="80" t="s">
        <v>146</v>
      </c>
      <c r="C413" s="80" t="s">
        <v>397</v>
      </c>
      <c r="D413" s="80" t="s">
        <v>396</v>
      </c>
      <c r="E413" s="80" t="s">
        <v>33</v>
      </c>
      <c r="F413" s="80" t="s">
        <v>473</v>
      </c>
      <c r="G413" s="80" t="s">
        <v>200</v>
      </c>
      <c r="H413" s="80">
        <v>4</v>
      </c>
      <c r="I413" s="88">
        <v>0.19048108399999999</v>
      </c>
      <c r="J413" s="88">
        <v>0.184264546</v>
      </c>
      <c r="K413" s="88">
        <v>-0.18907837863999999</v>
      </c>
      <c r="L413" s="88">
        <v>0.55760747064000005</v>
      </c>
      <c r="M413" s="88">
        <v>1.2023338536392401</v>
      </c>
      <c r="N413" s="88">
        <v>0.82772162845669595</v>
      </c>
      <c r="O413" s="88">
        <v>1.7464889715427001</v>
      </c>
      <c r="P413" s="82">
        <v>0.333362092</v>
      </c>
      <c r="Q413" s="81">
        <v>0.92219261200000002</v>
      </c>
      <c r="R413" s="80">
        <v>3</v>
      </c>
      <c r="S413" s="88">
        <v>0.82006918600000001</v>
      </c>
      <c r="T413" s="88">
        <v>-7.3551340000000002E-3</v>
      </c>
      <c r="U413" s="82">
        <v>2.7356262999999999E-2</v>
      </c>
      <c r="V413" s="88">
        <v>0.81322930000000004</v>
      </c>
      <c r="W413" s="83">
        <v>6.3829299999999996E-4</v>
      </c>
      <c r="X413" s="83">
        <v>9.6500000000000008E-6</v>
      </c>
      <c r="Y413" s="80" t="b">
        <v>1</v>
      </c>
      <c r="Z413" s="83">
        <v>7.62E-15</v>
      </c>
      <c r="AA413" s="80" t="s">
        <v>453</v>
      </c>
    </row>
    <row r="414" spans="1:27" x14ac:dyDescent="0.15">
      <c r="A414" s="80"/>
      <c r="B414" s="80"/>
      <c r="C414" s="80"/>
      <c r="D414" s="80"/>
      <c r="E414" s="80"/>
      <c r="F414" s="80"/>
      <c r="G414" s="80" t="s">
        <v>201</v>
      </c>
      <c r="H414" s="80">
        <v>4</v>
      </c>
      <c r="I414" s="88">
        <v>1.1159437990000001</v>
      </c>
      <c r="J414" s="88">
        <v>-0.111370225</v>
      </c>
      <c r="K414" s="88">
        <v>-2.2986200710400002</v>
      </c>
      <c r="L414" s="88">
        <v>2.0758796210399999</v>
      </c>
      <c r="M414" s="88">
        <v>0.89460748155622405</v>
      </c>
      <c r="N414" s="88">
        <v>0.10039728930531799</v>
      </c>
      <c r="O414" s="88">
        <v>7.9715553237947399</v>
      </c>
      <c r="P414" s="82">
        <v>0.92960641499999996</v>
      </c>
      <c r="Q414" s="81">
        <v>0.84990437100000005</v>
      </c>
      <c r="R414" s="80">
        <v>2</v>
      </c>
      <c r="S414" s="88">
        <v>0.653801046</v>
      </c>
      <c r="T414" s="88">
        <v>-7.3551340000000002E-3</v>
      </c>
      <c r="U414" s="82">
        <v>2.7356262999999999E-2</v>
      </c>
      <c r="V414" s="88">
        <v>0.81322930000000004</v>
      </c>
      <c r="W414" s="83">
        <v>6.3829299999999996E-4</v>
      </c>
      <c r="X414" s="83">
        <v>9.6500000000000008E-6</v>
      </c>
      <c r="Y414" s="80" t="b">
        <v>1</v>
      </c>
      <c r="Z414" s="83">
        <v>7.62E-15</v>
      </c>
      <c r="AA414" s="80"/>
    </row>
    <row r="415" spans="1:27" x14ac:dyDescent="0.15">
      <c r="A415" s="80"/>
      <c r="B415" s="80"/>
      <c r="C415" s="80"/>
      <c r="D415" s="80"/>
      <c r="E415" s="80"/>
      <c r="F415" s="80"/>
      <c r="G415" s="80" t="s">
        <v>216</v>
      </c>
      <c r="H415" s="80">
        <v>4</v>
      </c>
      <c r="I415" s="88">
        <v>0.30348715399999998</v>
      </c>
      <c r="J415" s="88">
        <v>0.232380804</v>
      </c>
      <c r="K415" s="88">
        <v>-0.36245401783999998</v>
      </c>
      <c r="L415" s="88">
        <v>0.82721562583999997</v>
      </c>
      <c r="M415" s="88">
        <v>1.2616000597157</v>
      </c>
      <c r="N415" s="88">
        <v>0.69596631497734196</v>
      </c>
      <c r="O415" s="88">
        <v>2.2869421643294401</v>
      </c>
      <c r="P415" s="82">
        <v>0.49958322100000002</v>
      </c>
      <c r="Q415" s="81" t="s">
        <v>16</v>
      </c>
      <c r="R415" s="80" t="s">
        <v>16</v>
      </c>
      <c r="S415" s="88" t="s">
        <v>16</v>
      </c>
      <c r="T415" s="88">
        <v>-7.3551340000000002E-3</v>
      </c>
      <c r="U415" s="82">
        <v>2.7356262999999999E-2</v>
      </c>
      <c r="V415" s="88">
        <v>0.81322930000000004</v>
      </c>
      <c r="W415" s="83">
        <v>6.3829299999999996E-4</v>
      </c>
      <c r="X415" s="83">
        <v>9.6500000000000008E-6</v>
      </c>
      <c r="Y415" s="80" t="b">
        <v>1</v>
      </c>
      <c r="Z415" s="83">
        <v>7.62E-15</v>
      </c>
      <c r="AA415" s="80"/>
    </row>
    <row r="416" spans="1:27" x14ac:dyDescent="0.15">
      <c r="A416" s="80"/>
      <c r="B416" s="80"/>
      <c r="C416" s="80"/>
      <c r="D416" s="80"/>
      <c r="E416" s="80"/>
      <c r="F416" s="80"/>
      <c r="G416" s="80" t="s">
        <v>203</v>
      </c>
      <c r="H416" s="80">
        <v>4</v>
      </c>
      <c r="I416" s="88">
        <v>0.21708411699999999</v>
      </c>
      <c r="J416" s="88">
        <v>0.22545416300000001</v>
      </c>
      <c r="K416" s="88">
        <v>-0.20003070632</v>
      </c>
      <c r="L416" s="88">
        <v>0.65093903232000005</v>
      </c>
      <c r="M416" s="88">
        <v>1.25289160400774</v>
      </c>
      <c r="N416" s="88">
        <v>0.81870561325546198</v>
      </c>
      <c r="O416" s="88">
        <v>1.9173404285714599</v>
      </c>
      <c r="P416" s="82">
        <v>0.299010954</v>
      </c>
      <c r="Q416" s="81" t="s">
        <v>16</v>
      </c>
      <c r="R416" s="80" t="s">
        <v>16</v>
      </c>
      <c r="S416" s="88" t="s">
        <v>16</v>
      </c>
      <c r="T416" s="88">
        <v>-7.3551340000000002E-3</v>
      </c>
      <c r="U416" s="82">
        <v>2.7356262999999999E-2</v>
      </c>
      <c r="V416" s="88">
        <v>0.81322930000000004</v>
      </c>
      <c r="W416" s="83">
        <v>6.3829299999999996E-4</v>
      </c>
      <c r="X416" s="83">
        <v>9.6500000000000008E-6</v>
      </c>
      <c r="Y416" s="80" t="b">
        <v>1</v>
      </c>
      <c r="Z416" s="83">
        <v>7.62E-15</v>
      </c>
      <c r="AA416" s="80"/>
    </row>
    <row r="417" spans="1:27" x14ac:dyDescent="0.15">
      <c r="A417" s="80"/>
      <c r="B417" s="80"/>
      <c r="C417" s="80"/>
      <c r="D417" s="80"/>
      <c r="E417" s="80"/>
      <c r="F417" s="80"/>
      <c r="G417" s="80" t="s">
        <v>223</v>
      </c>
      <c r="H417" s="80">
        <v>4</v>
      </c>
      <c r="I417" s="88">
        <v>0.26083415599999998</v>
      </c>
      <c r="J417" s="88">
        <v>0.249928804</v>
      </c>
      <c r="K417" s="88">
        <v>-0.26130614176</v>
      </c>
      <c r="L417" s="88">
        <v>0.76116374976000001</v>
      </c>
      <c r="M417" s="88">
        <v>1.2839340024683801</v>
      </c>
      <c r="N417" s="88">
        <v>0.77004514055140405</v>
      </c>
      <c r="O417" s="88">
        <v>2.1407660874452601</v>
      </c>
      <c r="P417" s="82">
        <v>0.40865415799999999</v>
      </c>
      <c r="Q417" s="81" t="s">
        <v>16</v>
      </c>
      <c r="R417" s="80" t="s">
        <v>16</v>
      </c>
      <c r="S417" s="88" t="s">
        <v>16</v>
      </c>
      <c r="T417" s="88">
        <v>-7.3551340000000002E-3</v>
      </c>
      <c r="U417" s="82">
        <v>2.7356262999999999E-2</v>
      </c>
      <c r="V417" s="88">
        <v>0.81322930000000004</v>
      </c>
      <c r="W417" s="83">
        <v>6.3829299999999996E-4</v>
      </c>
      <c r="X417" s="83">
        <v>9.6500000000000008E-6</v>
      </c>
      <c r="Y417" s="80" t="b">
        <v>1</v>
      </c>
      <c r="Z417" s="83">
        <v>7.62E-15</v>
      </c>
      <c r="AA417" s="80"/>
    </row>
    <row r="418" spans="1:27" x14ac:dyDescent="0.15">
      <c r="A418" s="80" t="s">
        <v>389</v>
      </c>
      <c r="B418" s="80" t="s">
        <v>535</v>
      </c>
      <c r="C418" s="80" t="s">
        <v>392</v>
      </c>
      <c r="D418" s="80" t="s">
        <v>536</v>
      </c>
      <c r="E418" s="80" t="s">
        <v>391</v>
      </c>
      <c r="F418" s="80" t="s">
        <v>473</v>
      </c>
      <c r="G418" s="80" t="s">
        <v>200</v>
      </c>
      <c r="H418" s="80">
        <v>6</v>
      </c>
      <c r="I418" s="88">
        <v>0.24640772799999999</v>
      </c>
      <c r="J418" s="88">
        <v>0.13314598</v>
      </c>
      <c r="K418" s="88">
        <v>-0.34981316688000003</v>
      </c>
      <c r="L418" s="88">
        <v>0.61610512687999996</v>
      </c>
      <c r="M418" s="88">
        <v>1.14241675615701</v>
      </c>
      <c r="N418" s="88">
        <v>0.704819761093046</v>
      </c>
      <c r="O418" s="88">
        <v>1.85170183469928</v>
      </c>
      <c r="P418" s="82">
        <v>0.58895690199999995</v>
      </c>
      <c r="Q418" s="81">
        <v>9.0227706209999994</v>
      </c>
      <c r="R418" s="80">
        <v>5</v>
      </c>
      <c r="S418" s="88">
        <v>0.108159354</v>
      </c>
      <c r="T418" s="88">
        <v>-5.4390189999999998E-3</v>
      </c>
      <c r="U418" s="82">
        <v>8.4998139999999996E-3</v>
      </c>
      <c r="V418" s="88">
        <v>0.55705109500000005</v>
      </c>
      <c r="W418" s="83">
        <v>6.0304100000000002E-4</v>
      </c>
      <c r="X418" s="83">
        <v>4.9499999999999997E-5</v>
      </c>
      <c r="Y418" s="80" t="b">
        <v>1</v>
      </c>
      <c r="Z418" s="83">
        <v>1.52E-11</v>
      </c>
      <c r="AA418" s="80" t="s">
        <v>421</v>
      </c>
    </row>
    <row r="419" spans="1:27" x14ac:dyDescent="0.15">
      <c r="A419" s="80"/>
      <c r="B419" s="80"/>
      <c r="C419" s="80"/>
      <c r="D419" s="80"/>
      <c r="E419" s="80"/>
      <c r="F419" s="80"/>
      <c r="G419" s="80" t="s">
        <v>201</v>
      </c>
      <c r="H419" s="80">
        <v>6</v>
      </c>
      <c r="I419" s="88">
        <v>0.501368123</v>
      </c>
      <c r="J419" s="88">
        <v>-0.140235154</v>
      </c>
      <c r="K419" s="88">
        <v>-1.1229166750799999</v>
      </c>
      <c r="L419" s="88">
        <v>0.84244636707999998</v>
      </c>
      <c r="M419" s="88">
        <v>0.86915382636706195</v>
      </c>
      <c r="N419" s="88">
        <v>0.32532952895870498</v>
      </c>
      <c r="O419" s="88">
        <v>2.3220405977484901</v>
      </c>
      <c r="P419" s="82">
        <v>0.79357166700000004</v>
      </c>
      <c r="Q419" s="81">
        <v>8.1849023669999994</v>
      </c>
      <c r="R419" s="80">
        <v>4</v>
      </c>
      <c r="S419" s="88">
        <v>8.5035037999999993E-2</v>
      </c>
      <c r="T419" s="88">
        <v>-5.4390189999999998E-3</v>
      </c>
      <c r="U419" s="82">
        <v>8.4998139999999996E-3</v>
      </c>
      <c r="V419" s="88">
        <v>0.55705109500000005</v>
      </c>
      <c r="W419" s="83">
        <v>6.0304100000000002E-4</v>
      </c>
      <c r="X419" s="83">
        <v>4.9499999999999997E-5</v>
      </c>
      <c r="Y419" s="80" t="b">
        <v>1</v>
      </c>
      <c r="Z419" s="83">
        <v>1.52E-11</v>
      </c>
      <c r="AA419" s="80"/>
    </row>
    <row r="420" spans="1:27" x14ac:dyDescent="0.15">
      <c r="A420" s="80"/>
      <c r="B420" s="80"/>
      <c r="C420" s="80"/>
      <c r="D420" s="80"/>
      <c r="E420" s="80"/>
      <c r="F420" s="80"/>
      <c r="G420" s="80" t="s">
        <v>216</v>
      </c>
      <c r="H420" s="80">
        <v>6</v>
      </c>
      <c r="I420" s="88">
        <v>0.49169955599999998</v>
      </c>
      <c r="J420" s="88">
        <v>-0.25960850899999999</v>
      </c>
      <c r="K420" s="88">
        <v>-1.22333963876</v>
      </c>
      <c r="L420" s="88">
        <v>0.70412262075999998</v>
      </c>
      <c r="M420" s="88">
        <v>0.77135350465534502</v>
      </c>
      <c r="N420" s="88">
        <v>0.29424584936282999</v>
      </c>
      <c r="O420" s="88">
        <v>2.0220717826011398</v>
      </c>
      <c r="P420" s="82">
        <v>0.62009562299999998</v>
      </c>
      <c r="Q420" s="81" t="s">
        <v>16</v>
      </c>
      <c r="R420" s="80" t="s">
        <v>16</v>
      </c>
      <c r="S420" s="88" t="s">
        <v>16</v>
      </c>
      <c r="T420" s="88">
        <v>-5.4390189999999998E-3</v>
      </c>
      <c r="U420" s="82">
        <v>8.4998139999999996E-3</v>
      </c>
      <c r="V420" s="88">
        <v>0.55705109500000005</v>
      </c>
      <c r="W420" s="83">
        <v>6.0304100000000002E-4</v>
      </c>
      <c r="X420" s="83">
        <v>4.9499999999999997E-5</v>
      </c>
      <c r="Y420" s="80" t="b">
        <v>1</v>
      </c>
      <c r="Z420" s="83">
        <v>1.52E-11</v>
      </c>
      <c r="AA420" s="80"/>
    </row>
    <row r="421" spans="1:27" x14ac:dyDescent="0.15">
      <c r="A421" s="80"/>
      <c r="B421" s="80"/>
      <c r="C421" s="80"/>
      <c r="D421" s="80"/>
      <c r="E421" s="80"/>
      <c r="F421" s="80"/>
      <c r="G421" s="80" t="s">
        <v>203</v>
      </c>
      <c r="H421" s="80">
        <v>6</v>
      </c>
      <c r="I421" s="88">
        <v>0.223384103</v>
      </c>
      <c r="J421" s="88">
        <v>0.15049083199999999</v>
      </c>
      <c r="K421" s="88">
        <v>-0.28734200988000003</v>
      </c>
      <c r="L421" s="88">
        <v>0.58832367387999995</v>
      </c>
      <c r="M421" s="88">
        <v>1.16240464812847</v>
      </c>
      <c r="N421" s="88">
        <v>0.75025509029970905</v>
      </c>
      <c r="O421" s="88">
        <v>1.80096687574743</v>
      </c>
      <c r="P421" s="82">
        <v>0.50051071000000003</v>
      </c>
      <c r="Q421" s="81" t="s">
        <v>16</v>
      </c>
      <c r="R421" s="80" t="s">
        <v>16</v>
      </c>
      <c r="S421" s="88" t="s">
        <v>16</v>
      </c>
      <c r="T421" s="88">
        <v>-5.4390189999999998E-3</v>
      </c>
      <c r="U421" s="82">
        <v>8.4998139999999996E-3</v>
      </c>
      <c r="V421" s="88">
        <v>0.55705109500000005</v>
      </c>
      <c r="W421" s="83">
        <v>6.0304100000000002E-4</v>
      </c>
      <c r="X421" s="83">
        <v>4.9499999999999997E-5</v>
      </c>
      <c r="Y421" s="80" t="b">
        <v>1</v>
      </c>
      <c r="Z421" s="83">
        <v>1.52E-11</v>
      </c>
      <c r="AA421" s="80"/>
    </row>
    <row r="422" spans="1:27" x14ac:dyDescent="0.15">
      <c r="A422" s="80"/>
      <c r="B422" s="80"/>
      <c r="C422" s="80"/>
      <c r="D422" s="80"/>
      <c r="E422" s="80"/>
      <c r="F422" s="80"/>
      <c r="G422" s="80" t="s">
        <v>223</v>
      </c>
      <c r="H422" s="80">
        <v>6</v>
      </c>
      <c r="I422" s="88">
        <v>0.23722215199999999</v>
      </c>
      <c r="J422" s="88">
        <v>0.16812105299999999</v>
      </c>
      <c r="K422" s="88">
        <v>-0.29683436491999998</v>
      </c>
      <c r="L422" s="88">
        <v>0.63307647091999997</v>
      </c>
      <c r="M422" s="88">
        <v>1.18307981734096</v>
      </c>
      <c r="N422" s="88">
        <v>0.74316709670963199</v>
      </c>
      <c r="O422" s="88">
        <v>1.8833958882149</v>
      </c>
      <c r="P422" s="82">
        <v>0.51017173800000004</v>
      </c>
      <c r="Q422" s="81" t="s">
        <v>16</v>
      </c>
      <c r="R422" s="80" t="s">
        <v>16</v>
      </c>
      <c r="S422" s="88" t="s">
        <v>16</v>
      </c>
      <c r="T422" s="88">
        <v>-5.4390189999999998E-3</v>
      </c>
      <c r="U422" s="82">
        <v>8.4998139999999996E-3</v>
      </c>
      <c r="V422" s="88">
        <v>0.55705109500000005</v>
      </c>
      <c r="W422" s="83">
        <v>6.0304100000000002E-4</v>
      </c>
      <c r="X422" s="83">
        <v>4.9499999999999997E-5</v>
      </c>
      <c r="Y422" s="80" t="b">
        <v>1</v>
      </c>
      <c r="Z422" s="83">
        <v>1.52E-11</v>
      </c>
      <c r="AA422" s="80"/>
    </row>
    <row r="423" spans="1:27" x14ac:dyDescent="0.15">
      <c r="A423" s="80" t="s">
        <v>389</v>
      </c>
      <c r="B423" s="80" t="s">
        <v>535</v>
      </c>
      <c r="C423" s="80" t="s">
        <v>392</v>
      </c>
      <c r="D423" s="80" t="s">
        <v>537</v>
      </c>
      <c r="E423" s="80" t="s">
        <v>340</v>
      </c>
      <c r="F423" s="80" t="s">
        <v>473</v>
      </c>
      <c r="G423" s="80" t="s">
        <v>200</v>
      </c>
      <c r="H423" s="80">
        <v>17</v>
      </c>
      <c r="I423" s="88">
        <v>6.5037155999999999E-2</v>
      </c>
      <c r="J423" s="88">
        <v>0.10796639</v>
      </c>
      <c r="K423" s="88">
        <v>-1.9506435759999999E-2</v>
      </c>
      <c r="L423" s="88">
        <v>0.23543921575999999</v>
      </c>
      <c r="M423" s="88">
        <v>1.11401030287097</v>
      </c>
      <c r="N423" s="88">
        <v>0.98068258373061201</v>
      </c>
      <c r="O423" s="88">
        <v>1.26546445862403</v>
      </c>
      <c r="P423" s="82">
        <v>9.6899882000000007E-2</v>
      </c>
      <c r="Q423" s="81">
        <v>17.255280089999999</v>
      </c>
      <c r="R423" s="80">
        <v>16</v>
      </c>
      <c r="S423" s="88">
        <v>0.36926691900000003</v>
      </c>
      <c r="T423" s="88">
        <v>-3.251136E-3</v>
      </c>
      <c r="U423" s="82">
        <v>4.6073709999999999E-3</v>
      </c>
      <c r="V423" s="88">
        <v>0.49122764299999999</v>
      </c>
      <c r="W423" s="83">
        <v>3.0080430000000002E-3</v>
      </c>
      <c r="X423" s="83">
        <v>1.05338E-4</v>
      </c>
      <c r="Y423" s="80" t="b">
        <v>1</v>
      </c>
      <c r="Z423" s="83">
        <v>2.6699999999999999E-59</v>
      </c>
      <c r="AA423" s="80" t="s">
        <v>454</v>
      </c>
    </row>
    <row r="424" spans="1:27" x14ac:dyDescent="0.15">
      <c r="A424" s="80"/>
      <c r="B424" s="80"/>
      <c r="C424" s="80"/>
      <c r="D424" s="80"/>
      <c r="E424" s="80"/>
      <c r="F424" s="80"/>
      <c r="G424" s="80" t="s">
        <v>201</v>
      </c>
      <c r="H424" s="80">
        <v>17</v>
      </c>
      <c r="I424" s="88">
        <v>0.13360876599999999</v>
      </c>
      <c r="J424" s="88">
        <v>2.6025940000000001E-2</v>
      </c>
      <c r="K424" s="88">
        <v>-0.23584724135999999</v>
      </c>
      <c r="L424" s="88">
        <v>0.28789912136000001</v>
      </c>
      <c r="M424" s="88">
        <v>1.0263675721029499</v>
      </c>
      <c r="N424" s="88">
        <v>0.78990132896976595</v>
      </c>
      <c r="O424" s="88">
        <v>1.3336227632867199</v>
      </c>
      <c r="P424" s="82">
        <v>0.84816945899999996</v>
      </c>
      <c r="Q424" s="81">
        <v>16.700894089999998</v>
      </c>
      <c r="R424" s="80">
        <v>15</v>
      </c>
      <c r="S424" s="88">
        <v>0.33705711900000002</v>
      </c>
      <c r="T424" s="88">
        <v>-3.251136E-3</v>
      </c>
      <c r="U424" s="82">
        <v>4.6073709999999999E-3</v>
      </c>
      <c r="V424" s="88">
        <v>0.49122764299999999</v>
      </c>
      <c r="W424" s="83">
        <v>3.0080430000000002E-3</v>
      </c>
      <c r="X424" s="83">
        <v>1.05338E-4</v>
      </c>
      <c r="Y424" s="80" t="b">
        <v>1</v>
      </c>
      <c r="Z424" s="83">
        <v>2.6699999999999999E-59</v>
      </c>
      <c r="AA424" s="80"/>
    </row>
    <row r="425" spans="1:27" x14ac:dyDescent="0.15">
      <c r="A425" s="80"/>
      <c r="B425" s="80"/>
      <c r="C425" s="80"/>
      <c r="D425" s="80"/>
      <c r="E425" s="80"/>
      <c r="F425" s="80"/>
      <c r="G425" s="80" t="s">
        <v>216</v>
      </c>
      <c r="H425" s="80">
        <v>17</v>
      </c>
      <c r="I425" s="88">
        <v>0.144988065</v>
      </c>
      <c r="J425" s="88">
        <v>9.3372024999999997E-2</v>
      </c>
      <c r="K425" s="88">
        <v>-0.19080458240000001</v>
      </c>
      <c r="L425" s="88">
        <v>0.37754863239999997</v>
      </c>
      <c r="M425" s="88">
        <v>1.0978700944253399</v>
      </c>
      <c r="N425" s="88">
        <v>0.82629404477407098</v>
      </c>
      <c r="O425" s="88">
        <v>1.45870438236436</v>
      </c>
      <c r="P425" s="82">
        <v>0.52870119599999998</v>
      </c>
      <c r="Q425" s="81" t="s">
        <v>16</v>
      </c>
      <c r="R425" s="80" t="s">
        <v>16</v>
      </c>
      <c r="S425" s="88" t="s">
        <v>16</v>
      </c>
      <c r="T425" s="88">
        <v>-3.251136E-3</v>
      </c>
      <c r="U425" s="82">
        <v>4.6073709999999999E-3</v>
      </c>
      <c r="V425" s="88">
        <v>0.49122764299999999</v>
      </c>
      <c r="W425" s="83">
        <v>3.0080430000000002E-3</v>
      </c>
      <c r="X425" s="83">
        <v>1.05338E-4</v>
      </c>
      <c r="Y425" s="80" t="b">
        <v>1</v>
      </c>
      <c r="Z425" s="83">
        <v>2.6699999999999999E-59</v>
      </c>
      <c r="AA425" s="80"/>
    </row>
    <row r="426" spans="1:27" x14ac:dyDescent="0.15">
      <c r="A426" s="80"/>
      <c r="B426" s="80"/>
      <c r="C426" s="80"/>
      <c r="D426" s="80"/>
      <c r="E426" s="80"/>
      <c r="F426" s="80"/>
      <c r="G426" s="80" t="s">
        <v>203</v>
      </c>
      <c r="H426" s="80">
        <v>17</v>
      </c>
      <c r="I426" s="88">
        <v>8.9665098999999998E-2</v>
      </c>
      <c r="J426" s="88">
        <v>0.135085026</v>
      </c>
      <c r="K426" s="88">
        <v>-4.0658568040000002E-2</v>
      </c>
      <c r="L426" s="88">
        <v>0.31082862004</v>
      </c>
      <c r="M426" s="88">
        <v>1.1446341038732299</v>
      </c>
      <c r="N426" s="88">
        <v>0.96015690224168604</v>
      </c>
      <c r="O426" s="88">
        <v>1.36455534370556</v>
      </c>
      <c r="P426" s="82">
        <v>0.13192584099999999</v>
      </c>
      <c r="Q426" s="81" t="s">
        <v>16</v>
      </c>
      <c r="R426" s="80" t="s">
        <v>16</v>
      </c>
      <c r="S426" s="88" t="s">
        <v>16</v>
      </c>
      <c r="T426" s="88">
        <v>-3.251136E-3</v>
      </c>
      <c r="U426" s="82">
        <v>4.6073709999999999E-3</v>
      </c>
      <c r="V426" s="88">
        <v>0.49122764299999999</v>
      </c>
      <c r="W426" s="83">
        <v>3.0080430000000002E-3</v>
      </c>
      <c r="X426" s="83">
        <v>1.05338E-4</v>
      </c>
      <c r="Y426" s="80" t="b">
        <v>1</v>
      </c>
      <c r="Z426" s="83">
        <v>2.6699999999999999E-59</v>
      </c>
      <c r="AA426" s="80"/>
    </row>
    <row r="427" spans="1:27" x14ac:dyDescent="0.15">
      <c r="A427" s="80"/>
      <c r="B427" s="80"/>
      <c r="C427" s="80"/>
      <c r="D427" s="80"/>
      <c r="E427" s="80"/>
      <c r="F427" s="80"/>
      <c r="G427" s="80" t="s">
        <v>223</v>
      </c>
      <c r="H427" s="80">
        <v>17</v>
      </c>
      <c r="I427" s="88">
        <v>9.1823841000000003E-2</v>
      </c>
      <c r="J427" s="88">
        <v>0.13093526899999999</v>
      </c>
      <c r="K427" s="88">
        <v>-4.9039459360000003E-2</v>
      </c>
      <c r="L427" s="88">
        <v>0.31090999736000002</v>
      </c>
      <c r="M427" s="88">
        <v>1.13989399244578</v>
      </c>
      <c r="N427" s="88">
        <v>0.95214355798180605</v>
      </c>
      <c r="O427" s="88">
        <v>1.36466639208077</v>
      </c>
      <c r="P427" s="82">
        <v>0.173104916</v>
      </c>
      <c r="Q427" s="81" t="s">
        <v>16</v>
      </c>
      <c r="R427" s="80" t="s">
        <v>16</v>
      </c>
      <c r="S427" s="88" t="s">
        <v>16</v>
      </c>
      <c r="T427" s="88">
        <v>-3.251136E-3</v>
      </c>
      <c r="U427" s="82">
        <v>4.6073709999999999E-3</v>
      </c>
      <c r="V427" s="88">
        <v>0.49122764299999999</v>
      </c>
      <c r="W427" s="83">
        <v>3.0080430000000002E-3</v>
      </c>
      <c r="X427" s="83">
        <v>1.05338E-4</v>
      </c>
      <c r="Y427" s="80" t="b">
        <v>1</v>
      </c>
      <c r="Z427" s="83">
        <v>2.6699999999999999E-59</v>
      </c>
      <c r="AA427" s="80"/>
    </row>
    <row r="428" spans="1:27" x14ac:dyDescent="0.15">
      <c r="A428" s="80" t="s">
        <v>389</v>
      </c>
      <c r="B428" s="80" t="s">
        <v>535</v>
      </c>
      <c r="C428" s="80" t="s">
        <v>397</v>
      </c>
      <c r="D428" s="80" t="s">
        <v>538</v>
      </c>
      <c r="E428" s="80" t="s">
        <v>340</v>
      </c>
      <c r="F428" s="80" t="s">
        <v>473</v>
      </c>
      <c r="G428" s="80" t="s">
        <v>200</v>
      </c>
      <c r="H428" s="80">
        <v>15</v>
      </c>
      <c r="I428" s="88">
        <v>7.3871143E-2</v>
      </c>
      <c r="J428" s="88">
        <v>-6.0468607000000001E-2</v>
      </c>
      <c r="K428" s="88">
        <v>-0.20525604727999999</v>
      </c>
      <c r="L428" s="88">
        <v>8.4318833280000005E-2</v>
      </c>
      <c r="M428" s="88">
        <v>0.94132331951753301</v>
      </c>
      <c r="N428" s="88">
        <v>0.81443875488383299</v>
      </c>
      <c r="O428" s="88">
        <v>1.0879757213836101</v>
      </c>
      <c r="P428" s="82">
        <v>0.41303251699999999</v>
      </c>
      <c r="Q428" s="81">
        <v>15.211872359999999</v>
      </c>
      <c r="R428" s="80">
        <v>14</v>
      </c>
      <c r="S428" s="88">
        <v>0.36382646400000002</v>
      </c>
      <c r="T428" s="88">
        <v>-1.0759459000000001E-2</v>
      </c>
      <c r="U428" s="82">
        <v>6.6849559999999997E-3</v>
      </c>
      <c r="V428" s="88">
        <v>0.131510185</v>
      </c>
      <c r="W428" s="83">
        <v>2.772685E-3</v>
      </c>
      <c r="X428" s="83">
        <v>8.3200000000000003E-5</v>
      </c>
      <c r="Y428" s="80" t="b">
        <v>1</v>
      </c>
      <c r="Z428" s="83">
        <v>1.58E-52</v>
      </c>
      <c r="AA428" s="80" t="s">
        <v>517</v>
      </c>
    </row>
    <row r="429" spans="1:27" x14ac:dyDescent="0.15">
      <c r="A429" s="80"/>
      <c r="B429" s="80"/>
      <c r="C429" s="80"/>
      <c r="D429" s="80"/>
      <c r="E429" s="80"/>
      <c r="F429" s="80"/>
      <c r="G429" s="80" t="s">
        <v>201</v>
      </c>
      <c r="H429" s="80">
        <v>15</v>
      </c>
      <c r="I429" s="88">
        <v>0.224141694</v>
      </c>
      <c r="J429" s="88">
        <v>-0.40271911700000002</v>
      </c>
      <c r="K429" s="88">
        <v>-0.84203683724</v>
      </c>
      <c r="L429" s="88">
        <v>3.6598603239999999E-2</v>
      </c>
      <c r="M429" s="88">
        <v>0.66849984319675104</v>
      </c>
      <c r="N429" s="88">
        <v>0.43083209427036601</v>
      </c>
      <c r="O429" s="88">
        <v>1.0372765778067501</v>
      </c>
      <c r="P429" s="82">
        <v>9.5641582000000003E-2</v>
      </c>
      <c r="Q429" s="81">
        <v>12.62137173</v>
      </c>
      <c r="R429" s="80">
        <v>13</v>
      </c>
      <c r="S429" s="88">
        <v>0.47746460600000001</v>
      </c>
      <c r="T429" s="88">
        <v>-1.0759459000000001E-2</v>
      </c>
      <c r="U429" s="82">
        <v>6.6849559999999997E-3</v>
      </c>
      <c r="V429" s="88">
        <v>0.131510185</v>
      </c>
      <c r="W429" s="83">
        <v>2.772685E-3</v>
      </c>
      <c r="X429" s="83">
        <v>8.3200000000000003E-5</v>
      </c>
      <c r="Y429" s="80" t="b">
        <v>1</v>
      </c>
      <c r="Z429" s="83">
        <v>1.58E-52</v>
      </c>
      <c r="AA429" s="80"/>
    </row>
    <row r="430" spans="1:27" x14ac:dyDescent="0.15">
      <c r="A430" s="80"/>
      <c r="B430" s="80"/>
      <c r="C430" s="80"/>
      <c r="D430" s="80"/>
      <c r="E430" s="80"/>
      <c r="F430" s="80"/>
      <c r="G430" s="80" t="s">
        <v>216</v>
      </c>
      <c r="H430" s="80">
        <v>15</v>
      </c>
      <c r="I430" s="88">
        <v>0.187318554</v>
      </c>
      <c r="J430" s="88">
        <v>-0.109566921</v>
      </c>
      <c r="K430" s="88">
        <v>-0.47671128684000003</v>
      </c>
      <c r="L430" s="88">
        <v>0.25757744484</v>
      </c>
      <c r="M430" s="88">
        <v>0.89622218627030703</v>
      </c>
      <c r="N430" s="88">
        <v>0.62082174282870795</v>
      </c>
      <c r="O430" s="88">
        <v>1.29379200461532</v>
      </c>
      <c r="P430" s="82">
        <v>0.56790760399999995</v>
      </c>
      <c r="Q430" s="81" t="s">
        <v>16</v>
      </c>
      <c r="R430" s="80" t="s">
        <v>16</v>
      </c>
      <c r="S430" s="88" t="s">
        <v>16</v>
      </c>
      <c r="T430" s="88">
        <v>-1.0759459000000001E-2</v>
      </c>
      <c r="U430" s="82">
        <v>6.6849559999999997E-3</v>
      </c>
      <c r="V430" s="88">
        <v>0.131510185</v>
      </c>
      <c r="W430" s="83">
        <v>2.772685E-3</v>
      </c>
      <c r="X430" s="83">
        <v>8.3200000000000003E-5</v>
      </c>
      <c r="Y430" s="80" t="b">
        <v>1</v>
      </c>
      <c r="Z430" s="83">
        <v>1.58E-52</v>
      </c>
      <c r="AA430" s="80"/>
    </row>
    <row r="431" spans="1:27" x14ac:dyDescent="0.15">
      <c r="A431" s="80"/>
      <c r="B431" s="80"/>
      <c r="C431" s="80"/>
      <c r="D431" s="80"/>
      <c r="E431" s="80"/>
      <c r="F431" s="80"/>
      <c r="G431" s="80" t="s">
        <v>203</v>
      </c>
      <c r="H431" s="80">
        <v>15</v>
      </c>
      <c r="I431" s="88">
        <v>9.9024942000000005E-2</v>
      </c>
      <c r="J431" s="88">
        <v>-9.1226444000000004E-2</v>
      </c>
      <c r="K431" s="88">
        <v>-0.28531533032</v>
      </c>
      <c r="L431" s="88">
        <v>0.10286244232</v>
      </c>
      <c r="M431" s="88">
        <v>0.91281098692332396</v>
      </c>
      <c r="N431" s="88">
        <v>0.75177715880759</v>
      </c>
      <c r="O431" s="88">
        <v>1.1083389380565001</v>
      </c>
      <c r="P431" s="82">
        <v>0.35692141399999999</v>
      </c>
      <c r="Q431" s="81" t="s">
        <v>16</v>
      </c>
      <c r="R431" s="80" t="s">
        <v>16</v>
      </c>
      <c r="S431" s="88" t="s">
        <v>16</v>
      </c>
      <c r="T431" s="88">
        <v>-1.0759459000000001E-2</v>
      </c>
      <c r="U431" s="82">
        <v>6.6849559999999997E-3</v>
      </c>
      <c r="V431" s="88">
        <v>0.131510185</v>
      </c>
      <c r="W431" s="83">
        <v>2.772685E-3</v>
      </c>
      <c r="X431" s="83">
        <v>8.3200000000000003E-5</v>
      </c>
      <c r="Y431" s="80" t="b">
        <v>1</v>
      </c>
      <c r="Z431" s="83">
        <v>1.58E-52</v>
      </c>
      <c r="AA431" s="80"/>
    </row>
    <row r="432" spans="1:27" x14ac:dyDescent="0.15">
      <c r="A432" s="80"/>
      <c r="B432" s="80"/>
      <c r="C432" s="80"/>
      <c r="D432" s="80"/>
      <c r="E432" s="80"/>
      <c r="F432" s="80"/>
      <c r="G432" s="80" t="s">
        <v>223</v>
      </c>
      <c r="H432" s="80">
        <v>15</v>
      </c>
      <c r="I432" s="88">
        <v>0.18094344200000001</v>
      </c>
      <c r="J432" s="88">
        <v>-0.14635477399999999</v>
      </c>
      <c r="K432" s="88">
        <v>-0.50100392031999996</v>
      </c>
      <c r="L432" s="88">
        <v>0.20829437232</v>
      </c>
      <c r="M432" s="88">
        <v>0.86385117687665003</v>
      </c>
      <c r="N432" s="88">
        <v>0.60592205680417399</v>
      </c>
      <c r="O432" s="88">
        <v>1.2315756579766599</v>
      </c>
      <c r="P432" s="82">
        <v>0.43213707299999998</v>
      </c>
      <c r="Q432" s="81" t="s">
        <v>16</v>
      </c>
      <c r="R432" s="80" t="s">
        <v>16</v>
      </c>
      <c r="S432" s="88" t="s">
        <v>16</v>
      </c>
      <c r="T432" s="88">
        <v>-1.0759459000000001E-2</v>
      </c>
      <c r="U432" s="82">
        <v>6.6849559999999997E-3</v>
      </c>
      <c r="V432" s="88">
        <v>0.131510185</v>
      </c>
      <c r="W432" s="83">
        <v>2.772685E-3</v>
      </c>
      <c r="X432" s="83">
        <v>8.3200000000000003E-5</v>
      </c>
      <c r="Y432" s="80" t="b">
        <v>1</v>
      </c>
      <c r="Z432" s="83">
        <v>1.58E-52</v>
      </c>
      <c r="AA432" s="80"/>
    </row>
    <row r="433" spans="1:27" x14ac:dyDescent="0.15">
      <c r="A433" s="80" t="s">
        <v>389</v>
      </c>
      <c r="B433" s="80" t="s">
        <v>535</v>
      </c>
      <c r="C433" s="80" t="s">
        <v>397</v>
      </c>
      <c r="D433" s="80" t="s">
        <v>539</v>
      </c>
      <c r="E433" s="80" t="s">
        <v>33</v>
      </c>
      <c r="F433" s="80" t="s">
        <v>473</v>
      </c>
      <c r="G433" s="80" t="s">
        <v>200</v>
      </c>
      <c r="H433" s="80">
        <v>7</v>
      </c>
      <c r="I433" s="88">
        <v>0.15775537000000001</v>
      </c>
      <c r="J433" s="88">
        <v>0.13605557099999999</v>
      </c>
      <c r="K433" s="88">
        <v>-0.17314495420000001</v>
      </c>
      <c r="L433" s="88">
        <v>0.44525609620000001</v>
      </c>
      <c r="M433" s="88">
        <v>1.14574556205241</v>
      </c>
      <c r="N433" s="88">
        <v>0.84101569725101999</v>
      </c>
      <c r="O433" s="88">
        <v>1.5608898826189099</v>
      </c>
      <c r="P433" s="82">
        <v>0.38844184700000001</v>
      </c>
      <c r="Q433" s="81">
        <v>3.2192288339999999</v>
      </c>
      <c r="R433" s="80">
        <v>6</v>
      </c>
      <c r="S433" s="88">
        <v>0.78087090100000001</v>
      </c>
      <c r="T433" s="88">
        <v>-7.5276479999999996E-3</v>
      </c>
      <c r="U433" s="82">
        <v>1.3178952000000001E-2</v>
      </c>
      <c r="V433" s="88">
        <v>0.59258763599999997</v>
      </c>
      <c r="W433" s="83">
        <v>9.2111099999999996E-4</v>
      </c>
      <c r="X433" s="83">
        <v>2.0599999999999999E-5</v>
      </c>
      <c r="Y433" s="80" t="b">
        <v>1</v>
      </c>
      <c r="Z433" s="83">
        <v>1.3000000000000001E-19</v>
      </c>
      <c r="AA433" s="80" t="s">
        <v>424</v>
      </c>
    </row>
    <row r="434" spans="1:27" x14ac:dyDescent="0.15">
      <c r="A434" s="80"/>
      <c r="B434" s="80"/>
      <c r="C434" s="80"/>
      <c r="D434" s="80"/>
      <c r="E434" s="80"/>
      <c r="F434" s="80"/>
      <c r="G434" s="80" t="s">
        <v>201</v>
      </c>
      <c r="H434" s="80">
        <v>7</v>
      </c>
      <c r="I434" s="88">
        <v>0.60643498100000004</v>
      </c>
      <c r="J434" s="88">
        <v>-0.19840687600000001</v>
      </c>
      <c r="K434" s="88">
        <v>-1.3870194387599999</v>
      </c>
      <c r="L434" s="88">
        <v>0.99020568675999998</v>
      </c>
      <c r="M434" s="88">
        <v>0.82003613222958405</v>
      </c>
      <c r="N434" s="88">
        <v>0.24981879629129</v>
      </c>
      <c r="O434" s="88">
        <v>2.6917880805812699</v>
      </c>
      <c r="P434" s="82">
        <v>0.75679306800000001</v>
      </c>
      <c r="Q434" s="81">
        <v>2.8929740860000002</v>
      </c>
      <c r="R434" s="80">
        <v>5</v>
      </c>
      <c r="S434" s="88">
        <v>0.71648178200000001</v>
      </c>
      <c r="T434" s="88">
        <v>-7.5276479999999996E-3</v>
      </c>
      <c r="U434" s="82">
        <v>1.3178952000000001E-2</v>
      </c>
      <c r="V434" s="88">
        <v>0.59258763599999997</v>
      </c>
      <c r="W434" s="83">
        <v>9.2111099999999996E-4</v>
      </c>
      <c r="X434" s="83">
        <v>2.0599999999999999E-5</v>
      </c>
      <c r="Y434" s="80" t="b">
        <v>1</v>
      </c>
      <c r="Z434" s="83">
        <v>1.3000000000000001E-19</v>
      </c>
      <c r="AA434" s="80"/>
    </row>
    <row r="435" spans="1:27" x14ac:dyDescent="0.15">
      <c r="A435" s="80"/>
      <c r="B435" s="80"/>
      <c r="C435" s="80"/>
      <c r="D435" s="80"/>
      <c r="E435" s="80"/>
      <c r="F435" s="80"/>
      <c r="G435" s="80" t="s">
        <v>216</v>
      </c>
      <c r="H435" s="80">
        <v>7</v>
      </c>
      <c r="I435" s="88">
        <v>0.27569662099999998</v>
      </c>
      <c r="J435" s="88">
        <v>0.21606308299999999</v>
      </c>
      <c r="K435" s="88">
        <v>-0.32430229416</v>
      </c>
      <c r="L435" s="88">
        <v>0.75642846015999998</v>
      </c>
      <c r="M435" s="88">
        <v>1.2411806739315601</v>
      </c>
      <c r="N435" s="88">
        <v>0.72303164109796203</v>
      </c>
      <c r="O435" s="88">
        <v>2.1306529033803101</v>
      </c>
      <c r="P435" s="82">
        <v>0.46302209900000002</v>
      </c>
      <c r="Q435" s="81" t="s">
        <v>16</v>
      </c>
      <c r="R435" s="80" t="s">
        <v>16</v>
      </c>
      <c r="S435" s="88" t="s">
        <v>16</v>
      </c>
      <c r="T435" s="88">
        <v>-7.5276479999999996E-3</v>
      </c>
      <c r="U435" s="82">
        <v>1.3178952000000001E-2</v>
      </c>
      <c r="V435" s="88">
        <v>0.59258763599999997</v>
      </c>
      <c r="W435" s="83">
        <v>9.2111099999999996E-4</v>
      </c>
      <c r="X435" s="83">
        <v>2.0599999999999999E-5</v>
      </c>
      <c r="Y435" s="80" t="b">
        <v>1</v>
      </c>
      <c r="Z435" s="83">
        <v>1.3000000000000001E-19</v>
      </c>
      <c r="AA435" s="80"/>
    </row>
    <row r="436" spans="1:27" x14ac:dyDescent="0.15">
      <c r="A436" s="80"/>
      <c r="B436" s="80"/>
      <c r="C436" s="80"/>
      <c r="D436" s="80"/>
      <c r="E436" s="80"/>
      <c r="F436" s="80"/>
      <c r="G436" s="80" t="s">
        <v>203</v>
      </c>
      <c r="H436" s="80">
        <v>7</v>
      </c>
      <c r="I436" s="88">
        <v>0.20626203800000001</v>
      </c>
      <c r="J436" s="88">
        <v>0.197713208</v>
      </c>
      <c r="K436" s="88">
        <v>-0.20656038648</v>
      </c>
      <c r="L436" s="88">
        <v>0.60198680248000003</v>
      </c>
      <c r="M436" s="88">
        <v>1.21861285528362</v>
      </c>
      <c r="N436" s="88">
        <v>0.813377142991353</v>
      </c>
      <c r="O436" s="88">
        <v>1.82574258922626</v>
      </c>
      <c r="P436" s="82">
        <v>0.33778370600000002</v>
      </c>
      <c r="Q436" s="81" t="s">
        <v>16</v>
      </c>
      <c r="R436" s="80" t="s">
        <v>16</v>
      </c>
      <c r="S436" s="88" t="s">
        <v>16</v>
      </c>
      <c r="T436" s="88">
        <v>-7.5276479999999996E-3</v>
      </c>
      <c r="U436" s="82">
        <v>1.3178952000000001E-2</v>
      </c>
      <c r="V436" s="88">
        <v>0.59258763599999997</v>
      </c>
      <c r="W436" s="83">
        <v>9.2111099999999996E-4</v>
      </c>
      <c r="X436" s="83">
        <v>2.0599999999999999E-5</v>
      </c>
      <c r="Y436" s="80" t="b">
        <v>1</v>
      </c>
      <c r="Z436" s="83">
        <v>1.3000000000000001E-19</v>
      </c>
      <c r="AA436" s="80"/>
    </row>
    <row r="437" spans="1:27" x14ac:dyDescent="0.15">
      <c r="A437" s="80"/>
      <c r="B437" s="80"/>
      <c r="C437" s="80"/>
      <c r="D437" s="80"/>
      <c r="E437" s="80"/>
      <c r="F437" s="80"/>
      <c r="G437" s="80" t="s">
        <v>223</v>
      </c>
      <c r="H437" s="80">
        <v>7</v>
      </c>
      <c r="I437" s="88">
        <v>0.239095685</v>
      </c>
      <c r="J437" s="88">
        <v>0.246802828</v>
      </c>
      <c r="K437" s="88">
        <v>-0.2218247146</v>
      </c>
      <c r="L437" s="88">
        <v>0.71543037060000003</v>
      </c>
      <c r="M437" s="88">
        <v>1.27992672218524</v>
      </c>
      <c r="N437" s="88">
        <v>0.80105576540943302</v>
      </c>
      <c r="O437" s="88">
        <v>2.0450666294456301</v>
      </c>
      <c r="P437" s="82">
        <v>0.34176300999999998</v>
      </c>
      <c r="Q437" s="81" t="s">
        <v>16</v>
      </c>
      <c r="R437" s="80" t="s">
        <v>16</v>
      </c>
      <c r="S437" s="88" t="s">
        <v>16</v>
      </c>
      <c r="T437" s="88">
        <v>-7.5276479999999996E-3</v>
      </c>
      <c r="U437" s="82">
        <v>1.3178952000000001E-2</v>
      </c>
      <c r="V437" s="88">
        <v>0.59258763599999997</v>
      </c>
      <c r="W437" s="83">
        <v>9.2111099999999996E-4</v>
      </c>
      <c r="X437" s="83">
        <v>2.0599999999999999E-5</v>
      </c>
      <c r="Y437" s="80" t="b">
        <v>1</v>
      </c>
      <c r="Z437" s="83">
        <v>1.3000000000000001E-19</v>
      </c>
      <c r="AA437" s="80"/>
    </row>
    <row r="438" spans="1:27" x14ac:dyDescent="0.15">
      <c r="A438" s="80" t="s">
        <v>389</v>
      </c>
      <c r="B438" s="80" t="s">
        <v>167</v>
      </c>
      <c r="C438" s="80" t="s">
        <v>392</v>
      </c>
      <c r="D438" s="80" t="s">
        <v>430</v>
      </c>
      <c r="E438" s="80" t="s">
        <v>391</v>
      </c>
      <c r="F438" s="80" t="s">
        <v>473</v>
      </c>
      <c r="G438" s="80" t="s">
        <v>200</v>
      </c>
      <c r="H438" s="80">
        <v>2</v>
      </c>
      <c r="I438" s="88">
        <v>0.56945628000000004</v>
      </c>
      <c r="J438" s="88">
        <v>0.43669844000000002</v>
      </c>
      <c r="K438" s="88">
        <v>-0.67943586879999995</v>
      </c>
      <c r="L438" s="88">
        <v>1.5528327488</v>
      </c>
      <c r="M438" s="88">
        <v>1.54758931564757</v>
      </c>
      <c r="N438" s="88">
        <v>0.50690287144650603</v>
      </c>
      <c r="O438" s="88">
        <v>4.7248355154745898</v>
      </c>
      <c r="P438" s="82">
        <v>0.44315933200000002</v>
      </c>
      <c r="Q438" s="81">
        <v>1.2380323449999999</v>
      </c>
      <c r="R438" s="80">
        <v>1</v>
      </c>
      <c r="S438" s="88">
        <v>0.26585060599999999</v>
      </c>
      <c r="T438" s="88" t="s">
        <v>16</v>
      </c>
      <c r="U438" s="82" t="s">
        <v>16</v>
      </c>
      <c r="V438" s="88" t="s">
        <v>16</v>
      </c>
      <c r="W438" s="83">
        <v>7.9800000000000002E-5</v>
      </c>
      <c r="X438" s="83">
        <v>1.0200000000000001E-5</v>
      </c>
      <c r="Y438" s="80" t="b">
        <v>1</v>
      </c>
      <c r="Z438" s="80">
        <v>2.8665302E-2</v>
      </c>
      <c r="AA438" s="80" t="s">
        <v>431</v>
      </c>
    </row>
    <row r="439" spans="1:27" x14ac:dyDescent="0.15">
      <c r="A439" s="80" t="s">
        <v>389</v>
      </c>
      <c r="B439" s="80" t="s">
        <v>167</v>
      </c>
      <c r="C439" s="80" t="s">
        <v>392</v>
      </c>
      <c r="D439" s="80" t="s">
        <v>432</v>
      </c>
      <c r="E439" s="80" t="s">
        <v>340</v>
      </c>
      <c r="F439" s="80" t="s">
        <v>473</v>
      </c>
      <c r="G439" s="80" t="s">
        <v>200</v>
      </c>
      <c r="H439" s="80">
        <v>9</v>
      </c>
      <c r="I439" s="88">
        <v>9.8542926000000003E-2</v>
      </c>
      <c r="J439" s="88">
        <v>6.0485533000000001E-2</v>
      </c>
      <c r="K439" s="88">
        <v>-0.13265860196000001</v>
      </c>
      <c r="L439" s="88">
        <v>0.25362966796000003</v>
      </c>
      <c r="M439" s="88">
        <v>1.06235222840946</v>
      </c>
      <c r="N439" s="88">
        <v>0.87576402519998797</v>
      </c>
      <c r="O439" s="88">
        <v>1.2886944710349699</v>
      </c>
      <c r="P439" s="82">
        <v>0.53934826800000002</v>
      </c>
      <c r="Q439" s="81">
        <v>8.9123602349999995</v>
      </c>
      <c r="R439" s="80">
        <v>8</v>
      </c>
      <c r="S439" s="88">
        <v>0.349743056</v>
      </c>
      <c r="T439" s="88">
        <v>-3.2959420000000001E-3</v>
      </c>
      <c r="U439" s="82">
        <v>8.4779190000000004E-3</v>
      </c>
      <c r="V439" s="88">
        <v>0.70900244499999998</v>
      </c>
      <c r="W439" s="83">
        <v>1.2941230000000001E-3</v>
      </c>
      <c r="X439" s="83">
        <v>4.85E-5</v>
      </c>
      <c r="Y439" s="80" t="b">
        <v>1</v>
      </c>
      <c r="Z439" s="83">
        <v>4.8100000000000002E-26</v>
      </c>
      <c r="AA439" s="80" t="s">
        <v>518</v>
      </c>
    </row>
    <row r="440" spans="1:27" x14ac:dyDescent="0.15">
      <c r="A440" s="80"/>
      <c r="B440" s="80"/>
      <c r="C440" s="80"/>
      <c r="D440" s="80"/>
      <c r="E440" s="80"/>
      <c r="F440" s="80"/>
      <c r="G440" s="80" t="s">
        <v>201</v>
      </c>
      <c r="H440" s="80">
        <v>9</v>
      </c>
      <c r="I440" s="88">
        <v>0.28125501800000002</v>
      </c>
      <c r="J440" s="88">
        <v>-4.1072180999999999E-2</v>
      </c>
      <c r="K440" s="88">
        <v>-0.59233201627999998</v>
      </c>
      <c r="L440" s="88">
        <v>0.51018765428000001</v>
      </c>
      <c r="M440" s="88">
        <v>0.95975985102171102</v>
      </c>
      <c r="N440" s="88">
        <v>0.55303609061007597</v>
      </c>
      <c r="O440" s="88">
        <v>1.6656037232887899</v>
      </c>
      <c r="P440" s="82">
        <v>0.88801265600000001</v>
      </c>
      <c r="Q440" s="81">
        <v>8.7239962200000001</v>
      </c>
      <c r="R440" s="80">
        <v>7</v>
      </c>
      <c r="S440" s="88">
        <v>0.27308405699999999</v>
      </c>
      <c r="T440" s="88">
        <v>-3.2959420000000001E-3</v>
      </c>
      <c r="U440" s="82">
        <v>8.4779190000000004E-3</v>
      </c>
      <c r="V440" s="88">
        <v>0.70900244499999998</v>
      </c>
      <c r="W440" s="83">
        <v>1.2941230000000001E-3</v>
      </c>
      <c r="X440" s="83">
        <v>4.85E-5</v>
      </c>
      <c r="Y440" s="80" t="b">
        <v>1</v>
      </c>
      <c r="Z440" s="83">
        <v>4.8100000000000002E-26</v>
      </c>
      <c r="AA440" s="80"/>
    </row>
    <row r="441" spans="1:27" x14ac:dyDescent="0.15">
      <c r="A441" s="80"/>
      <c r="B441" s="80"/>
      <c r="C441" s="80"/>
      <c r="D441" s="80"/>
      <c r="E441" s="80"/>
      <c r="F441" s="80"/>
      <c r="G441" s="80" t="s">
        <v>216</v>
      </c>
      <c r="H441" s="80">
        <v>9</v>
      </c>
      <c r="I441" s="88">
        <v>0.21066399899999999</v>
      </c>
      <c r="J441" s="88">
        <v>5.8694169999999997E-2</v>
      </c>
      <c r="K441" s="88">
        <v>-0.35420726804000002</v>
      </c>
      <c r="L441" s="88">
        <v>0.47159560804</v>
      </c>
      <c r="M441" s="88">
        <v>1.06045087345144</v>
      </c>
      <c r="N441" s="88">
        <v>0.70172950618183205</v>
      </c>
      <c r="O441" s="88">
        <v>1.60254919466436</v>
      </c>
      <c r="P441" s="82">
        <v>0.78760646599999995</v>
      </c>
      <c r="Q441" s="81" t="s">
        <v>16</v>
      </c>
      <c r="R441" s="80" t="s">
        <v>16</v>
      </c>
      <c r="S441" s="88" t="s">
        <v>16</v>
      </c>
      <c r="T441" s="88">
        <v>-3.2959420000000001E-3</v>
      </c>
      <c r="U441" s="82">
        <v>8.4779190000000004E-3</v>
      </c>
      <c r="V441" s="88">
        <v>0.70900244499999998</v>
      </c>
      <c r="W441" s="83">
        <v>1.2941230000000001E-3</v>
      </c>
      <c r="X441" s="83">
        <v>4.85E-5</v>
      </c>
      <c r="Y441" s="80" t="b">
        <v>1</v>
      </c>
      <c r="Z441" s="83">
        <v>4.8100000000000002E-26</v>
      </c>
      <c r="AA441" s="80"/>
    </row>
    <row r="442" spans="1:27" x14ac:dyDescent="0.15">
      <c r="A442" s="80"/>
      <c r="B442" s="80"/>
      <c r="C442" s="80"/>
      <c r="D442" s="80"/>
      <c r="E442" s="80"/>
      <c r="F442" s="80"/>
      <c r="G442" s="80" t="s">
        <v>203</v>
      </c>
      <c r="H442" s="80">
        <v>9</v>
      </c>
      <c r="I442" s="88">
        <v>0.123924041</v>
      </c>
      <c r="J442" s="88">
        <v>7.5382584000000002E-2</v>
      </c>
      <c r="K442" s="88">
        <v>-0.16750853635999999</v>
      </c>
      <c r="L442" s="88">
        <v>0.31827370436000002</v>
      </c>
      <c r="M442" s="88">
        <v>1.0782966110098999</v>
      </c>
      <c r="N442" s="88">
        <v>0.84576939746597501</v>
      </c>
      <c r="O442" s="88">
        <v>1.3747524854872999</v>
      </c>
      <c r="P442" s="82">
        <v>0.54299071700000001</v>
      </c>
      <c r="Q442" s="81" t="s">
        <v>16</v>
      </c>
      <c r="R442" s="80" t="s">
        <v>16</v>
      </c>
      <c r="S442" s="88" t="s">
        <v>16</v>
      </c>
      <c r="T442" s="88">
        <v>-3.2959420000000001E-3</v>
      </c>
      <c r="U442" s="82">
        <v>8.4779190000000004E-3</v>
      </c>
      <c r="V442" s="88">
        <v>0.70900244499999998</v>
      </c>
      <c r="W442" s="83">
        <v>1.2941230000000001E-3</v>
      </c>
      <c r="X442" s="83">
        <v>4.85E-5</v>
      </c>
      <c r="Y442" s="80" t="b">
        <v>1</v>
      </c>
      <c r="Z442" s="83">
        <v>4.8100000000000002E-26</v>
      </c>
      <c r="AA442" s="80"/>
    </row>
    <row r="443" spans="1:27" x14ac:dyDescent="0.15">
      <c r="A443" s="80"/>
      <c r="B443" s="80"/>
      <c r="C443" s="80"/>
      <c r="D443" s="80"/>
      <c r="E443" s="80"/>
      <c r="F443" s="80"/>
      <c r="G443" s="80" t="s">
        <v>223</v>
      </c>
      <c r="H443" s="80">
        <v>9</v>
      </c>
      <c r="I443" s="88">
        <v>0.175305769</v>
      </c>
      <c r="J443" s="88">
        <v>-2.1807125E-2</v>
      </c>
      <c r="K443" s="88">
        <v>-0.36540643224000002</v>
      </c>
      <c r="L443" s="88">
        <v>0.32179218224</v>
      </c>
      <c r="M443" s="88">
        <v>0.97842893133335795</v>
      </c>
      <c r="N443" s="88">
        <v>0.69391456430658405</v>
      </c>
      <c r="O443" s="88">
        <v>1.37959804118937</v>
      </c>
      <c r="P443" s="82">
        <v>0.904071556</v>
      </c>
      <c r="Q443" s="81" t="s">
        <v>16</v>
      </c>
      <c r="R443" s="80" t="s">
        <v>16</v>
      </c>
      <c r="S443" s="88" t="s">
        <v>16</v>
      </c>
      <c r="T443" s="88">
        <v>-3.2959420000000001E-3</v>
      </c>
      <c r="U443" s="82">
        <v>8.4779190000000004E-3</v>
      </c>
      <c r="V443" s="88">
        <v>0.70900244499999998</v>
      </c>
      <c r="W443" s="83">
        <v>1.2941230000000001E-3</v>
      </c>
      <c r="X443" s="83">
        <v>4.85E-5</v>
      </c>
      <c r="Y443" s="80" t="b">
        <v>1</v>
      </c>
      <c r="Z443" s="83">
        <v>4.8100000000000002E-26</v>
      </c>
      <c r="AA443" s="80"/>
    </row>
    <row r="444" spans="1:27" x14ac:dyDescent="0.15">
      <c r="A444" s="80" t="s">
        <v>389</v>
      </c>
      <c r="B444" s="80" t="s">
        <v>167</v>
      </c>
      <c r="C444" s="80" t="s">
        <v>397</v>
      </c>
      <c r="D444" s="80" t="s">
        <v>436</v>
      </c>
      <c r="E444" s="80" t="s">
        <v>340</v>
      </c>
      <c r="F444" s="80" t="s">
        <v>473</v>
      </c>
      <c r="G444" s="80" t="s">
        <v>200</v>
      </c>
      <c r="H444" s="80">
        <v>10</v>
      </c>
      <c r="I444" s="88">
        <v>9.1424953000000003E-2</v>
      </c>
      <c r="J444" s="88">
        <v>3.9218626999999999E-2</v>
      </c>
      <c r="K444" s="88">
        <v>-0.13997428088</v>
      </c>
      <c r="L444" s="88">
        <v>0.21841153488000001</v>
      </c>
      <c r="M444" s="88">
        <v>1.0399978304028501</v>
      </c>
      <c r="N444" s="88">
        <v>0.86938059481511598</v>
      </c>
      <c r="O444" s="88">
        <v>1.2440989523957</v>
      </c>
      <c r="P444" s="82">
        <v>0.66794453899999995</v>
      </c>
      <c r="Q444" s="81">
        <v>7.277407535</v>
      </c>
      <c r="R444" s="80">
        <v>9</v>
      </c>
      <c r="S444" s="88">
        <v>0.60826172499999998</v>
      </c>
      <c r="T444" s="88">
        <v>-1.1321121999999999E-2</v>
      </c>
      <c r="U444" s="82">
        <v>8.6365890000000001E-3</v>
      </c>
      <c r="V444" s="88">
        <v>0.226290095</v>
      </c>
      <c r="W444" s="83">
        <v>1.644635E-3</v>
      </c>
      <c r="X444" s="83">
        <v>3.8800000000000001E-5</v>
      </c>
      <c r="Y444" s="80" t="b">
        <v>1</v>
      </c>
      <c r="Z444" s="83">
        <v>2.73E-33</v>
      </c>
      <c r="AA444" s="80" t="s">
        <v>519</v>
      </c>
    </row>
    <row r="445" spans="1:27" x14ac:dyDescent="0.15">
      <c r="A445" s="80"/>
      <c r="B445" s="80"/>
      <c r="C445" s="80"/>
      <c r="D445" s="80"/>
      <c r="E445" s="80"/>
      <c r="F445" s="80"/>
      <c r="G445" s="80" t="s">
        <v>201</v>
      </c>
      <c r="H445" s="80">
        <v>10</v>
      </c>
      <c r="I445" s="88">
        <v>0.27844324100000001</v>
      </c>
      <c r="J445" s="88">
        <v>-0.30553812699999999</v>
      </c>
      <c r="K445" s="88">
        <v>-0.85128687936000003</v>
      </c>
      <c r="L445" s="88">
        <v>0.24021062536000001</v>
      </c>
      <c r="M445" s="88">
        <v>0.73672681511073401</v>
      </c>
      <c r="N445" s="88">
        <v>0.42686525425494398</v>
      </c>
      <c r="O445" s="88">
        <v>1.2715169358315599</v>
      </c>
      <c r="P445" s="82">
        <v>0.30443378199999999</v>
      </c>
      <c r="Q445" s="81">
        <v>5.5591252860000004</v>
      </c>
      <c r="R445" s="80">
        <v>8</v>
      </c>
      <c r="S445" s="88">
        <v>0.69648097399999997</v>
      </c>
      <c r="T445" s="88">
        <v>-1.1321121999999999E-2</v>
      </c>
      <c r="U445" s="82">
        <v>8.6365890000000001E-3</v>
      </c>
      <c r="V445" s="88">
        <v>0.226290095</v>
      </c>
      <c r="W445" s="83">
        <v>1.644635E-3</v>
      </c>
      <c r="X445" s="83">
        <v>3.8800000000000001E-5</v>
      </c>
      <c r="Y445" s="80" t="b">
        <v>1</v>
      </c>
      <c r="Z445" s="83">
        <v>2.73E-33</v>
      </c>
      <c r="AA445" s="80"/>
    </row>
    <row r="446" spans="1:27" x14ac:dyDescent="0.15">
      <c r="A446" s="80"/>
      <c r="B446" s="80"/>
      <c r="C446" s="80"/>
      <c r="D446" s="80"/>
      <c r="E446" s="80"/>
      <c r="F446" s="80"/>
      <c r="G446" s="80" t="s">
        <v>216</v>
      </c>
      <c r="H446" s="80">
        <v>10</v>
      </c>
      <c r="I446" s="88">
        <v>0.204629114</v>
      </c>
      <c r="J446" s="88">
        <v>-3.9940564999999997E-2</v>
      </c>
      <c r="K446" s="88">
        <v>-0.44101362844000003</v>
      </c>
      <c r="L446" s="88">
        <v>0.36113249844</v>
      </c>
      <c r="M446" s="88">
        <v>0.96084654536967595</v>
      </c>
      <c r="N446" s="88">
        <v>0.64338393819380801</v>
      </c>
      <c r="O446" s="88">
        <v>1.4349535773936799</v>
      </c>
      <c r="P446" s="82">
        <v>0.84958328900000002</v>
      </c>
      <c r="Q446" s="81" t="s">
        <v>16</v>
      </c>
      <c r="R446" s="80" t="s">
        <v>16</v>
      </c>
      <c r="S446" s="88" t="s">
        <v>16</v>
      </c>
      <c r="T446" s="88">
        <v>-1.1321121999999999E-2</v>
      </c>
      <c r="U446" s="82">
        <v>8.6365890000000001E-3</v>
      </c>
      <c r="V446" s="88">
        <v>0.226290095</v>
      </c>
      <c r="W446" s="83">
        <v>1.644635E-3</v>
      </c>
      <c r="X446" s="83">
        <v>3.8800000000000001E-5</v>
      </c>
      <c r="Y446" s="80" t="b">
        <v>1</v>
      </c>
      <c r="Z446" s="83">
        <v>2.73E-33</v>
      </c>
      <c r="AA446" s="80"/>
    </row>
    <row r="447" spans="1:27" x14ac:dyDescent="0.15">
      <c r="A447" s="80"/>
      <c r="B447" s="80"/>
      <c r="C447" s="80"/>
      <c r="D447" s="80"/>
      <c r="E447" s="80"/>
      <c r="F447" s="80"/>
      <c r="G447" s="80" t="s">
        <v>203</v>
      </c>
      <c r="H447" s="80">
        <v>10</v>
      </c>
      <c r="I447" s="88">
        <v>0.120903863</v>
      </c>
      <c r="J447" s="88">
        <v>-1.3844889000000001E-2</v>
      </c>
      <c r="K447" s="88">
        <v>-0.25081646048</v>
      </c>
      <c r="L447" s="88">
        <v>0.22312668248</v>
      </c>
      <c r="M447" s="88">
        <v>0.98625051070213199</v>
      </c>
      <c r="N447" s="88">
        <v>0.77816518251690903</v>
      </c>
      <c r="O447" s="88">
        <v>1.2499789141350901</v>
      </c>
      <c r="P447" s="82">
        <v>0.90883229200000004</v>
      </c>
      <c r="Q447" s="81" t="s">
        <v>16</v>
      </c>
      <c r="R447" s="80" t="s">
        <v>16</v>
      </c>
      <c r="S447" s="88" t="s">
        <v>16</v>
      </c>
      <c r="T447" s="88">
        <v>-1.1321121999999999E-2</v>
      </c>
      <c r="U447" s="82">
        <v>8.6365890000000001E-3</v>
      </c>
      <c r="V447" s="88">
        <v>0.226290095</v>
      </c>
      <c r="W447" s="83">
        <v>1.644635E-3</v>
      </c>
      <c r="X447" s="83">
        <v>3.8800000000000001E-5</v>
      </c>
      <c r="Y447" s="80" t="b">
        <v>1</v>
      </c>
      <c r="Z447" s="83">
        <v>2.73E-33</v>
      </c>
      <c r="AA447" s="80"/>
    </row>
    <row r="448" spans="1:27" x14ac:dyDescent="0.15">
      <c r="A448" s="80"/>
      <c r="B448" s="80"/>
      <c r="C448" s="80"/>
      <c r="D448" s="80"/>
      <c r="E448" s="80"/>
      <c r="F448" s="80"/>
      <c r="G448" s="80" t="s">
        <v>223</v>
      </c>
      <c r="H448" s="80">
        <v>10</v>
      </c>
      <c r="I448" s="88">
        <v>0.17909662800000001</v>
      </c>
      <c r="J448" s="88">
        <v>7.6231010000000002E-3</v>
      </c>
      <c r="K448" s="88">
        <v>-0.34340628987999999</v>
      </c>
      <c r="L448" s="88">
        <v>0.35865249187999998</v>
      </c>
      <c r="M448" s="88">
        <v>1.0076522308072</v>
      </c>
      <c r="N448" s="88">
        <v>0.70934995129896905</v>
      </c>
      <c r="O448" s="88">
        <v>1.43139929225538</v>
      </c>
      <c r="P448" s="82">
        <v>0.96697830200000001</v>
      </c>
      <c r="Q448" s="81" t="s">
        <v>16</v>
      </c>
      <c r="R448" s="80" t="s">
        <v>16</v>
      </c>
      <c r="S448" s="88" t="s">
        <v>16</v>
      </c>
      <c r="T448" s="88">
        <v>-1.1321121999999999E-2</v>
      </c>
      <c r="U448" s="82">
        <v>8.6365890000000001E-3</v>
      </c>
      <c r="V448" s="88">
        <v>0.226290095</v>
      </c>
      <c r="W448" s="83">
        <v>1.644635E-3</v>
      </c>
      <c r="X448" s="83">
        <v>3.8800000000000001E-5</v>
      </c>
      <c r="Y448" s="80" t="b">
        <v>1</v>
      </c>
      <c r="Z448" s="83">
        <v>2.73E-33</v>
      </c>
      <c r="AA448" s="80"/>
    </row>
    <row r="449" spans="1:27" x14ac:dyDescent="0.15">
      <c r="A449" s="80" t="s">
        <v>389</v>
      </c>
      <c r="B449" s="80" t="s">
        <v>167</v>
      </c>
      <c r="C449" s="80" t="s">
        <v>397</v>
      </c>
      <c r="D449" s="80" t="s">
        <v>434</v>
      </c>
      <c r="E449" s="80" t="s">
        <v>33</v>
      </c>
      <c r="F449" s="80" t="s">
        <v>473</v>
      </c>
      <c r="G449" s="80" t="s">
        <v>200</v>
      </c>
      <c r="H449" s="80">
        <v>3</v>
      </c>
      <c r="I449" s="88">
        <v>0.28796148900000001</v>
      </c>
      <c r="J449" s="88">
        <v>3.0778730000000001E-2</v>
      </c>
      <c r="K449" s="88">
        <v>-0.53362578843999997</v>
      </c>
      <c r="L449" s="88">
        <v>0.59518324844000003</v>
      </c>
      <c r="M449" s="88">
        <v>1.03125729233819</v>
      </c>
      <c r="N449" s="88">
        <v>0.58647467691280597</v>
      </c>
      <c r="O449" s="88">
        <v>1.8133632104951301</v>
      </c>
      <c r="P449" s="82">
        <v>0.914880307</v>
      </c>
      <c r="Q449" s="81">
        <v>2.093100905</v>
      </c>
      <c r="R449" s="80">
        <v>2</v>
      </c>
      <c r="S449" s="88">
        <v>0.35114696000000001</v>
      </c>
      <c r="T449" s="88">
        <v>-1.8071965999999998E-2</v>
      </c>
      <c r="U449" s="82">
        <v>2.0219274999999998E-2</v>
      </c>
      <c r="V449" s="88">
        <v>0.53566322399999999</v>
      </c>
      <c r="W449" s="83">
        <v>2.82818E-4</v>
      </c>
      <c r="X449" s="83">
        <v>1.0900000000000001E-5</v>
      </c>
      <c r="Y449" s="80" t="b">
        <v>1</v>
      </c>
      <c r="Z449" s="83">
        <v>2.0999999999999998E-6</v>
      </c>
      <c r="AA449" s="80" t="s">
        <v>455</v>
      </c>
    </row>
    <row r="450" spans="1:27" x14ac:dyDescent="0.15">
      <c r="A450" s="80"/>
      <c r="B450" s="80"/>
      <c r="C450" s="80"/>
      <c r="D450" s="80"/>
      <c r="E450" s="80"/>
      <c r="F450" s="80"/>
      <c r="G450" s="80" t="s">
        <v>201</v>
      </c>
      <c r="H450" s="80">
        <v>3</v>
      </c>
      <c r="I450" s="88">
        <v>1.127109393</v>
      </c>
      <c r="J450" s="88">
        <v>-0.939387466</v>
      </c>
      <c r="K450" s="88">
        <v>-3.1485218762799998</v>
      </c>
      <c r="L450" s="88">
        <v>1.26974694428</v>
      </c>
      <c r="M450" s="88">
        <v>0.39086718148536098</v>
      </c>
      <c r="N450" s="88">
        <v>4.2915514448017299E-2</v>
      </c>
      <c r="O450" s="88">
        <v>3.55995158225043</v>
      </c>
      <c r="P450" s="82">
        <v>0.55767266599999998</v>
      </c>
      <c r="Q450" s="81">
        <v>1.163560098</v>
      </c>
      <c r="R450" s="80">
        <v>1</v>
      </c>
      <c r="S450" s="88">
        <v>0.280728429</v>
      </c>
      <c r="T450" s="88">
        <v>-1.8071965999999998E-2</v>
      </c>
      <c r="U450" s="82">
        <v>2.0219274999999998E-2</v>
      </c>
      <c r="V450" s="88">
        <v>0.53566322399999999</v>
      </c>
      <c r="W450" s="83">
        <v>2.82818E-4</v>
      </c>
      <c r="X450" s="83">
        <v>1.0900000000000001E-5</v>
      </c>
      <c r="Y450" s="80" t="b">
        <v>1</v>
      </c>
      <c r="Z450" s="83">
        <v>2.0999999999999998E-6</v>
      </c>
      <c r="AA450" s="80"/>
    </row>
    <row r="451" spans="1:27" x14ac:dyDescent="0.15">
      <c r="A451" s="80"/>
      <c r="B451" s="80"/>
      <c r="C451" s="80"/>
      <c r="D451" s="80"/>
      <c r="E451" s="80"/>
      <c r="F451" s="80"/>
      <c r="G451" s="80" t="s">
        <v>216</v>
      </c>
      <c r="H451" s="80">
        <v>3</v>
      </c>
      <c r="I451" s="88">
        <v>0.461975794</v>
      </c>
      <c r="J451" s="88">
        <v>0.207566474</v>
      </c>
      <c r="K451" s="88">
        <v>-0.69790608223999995</v>
      </c>
      <c r="L451" s="88">
        <v>1.1130390302399999</v>
      </c>
      <c r="M451" s="88">
        <v>1.23067952231166</v>
      </c>
      <c r="N451" s="88">
        <v>0.49762620197565299</v>
      </c>
      <c r="O451" s="88">
        <v>3.0435939277798698</v>
      </c>
      <c r="P451" s="82">
        <v>0.69720970000000004</v>
      </c>
      <c r="Q451" s="81" t="s">
        <v>16</v>
      </c>
      <c r="R451" s="80" t="s">
        <v>16</v>
      </c>
      <c r="S451" s="88" t="s">
        <v>16</v>
      </c>
      <c r="T451" s="88">
        <v>-1.8071965999999998E-2</v>
      </c>
      <c r="U451" s="82">
        <v>2.0219274999999998E-2</v>
      </c>
      <c r="V451" s="88">
        <v>0.53566322399999999</v>
      </c>
      <c r="W451" s="83">
        <v>2.82818E-4</v>
      </c>
      <c r="X451" s="83">
        <v>1.0900000000000001E-5</v>
      </c>
      <c r="Y451" s="80" t="b">
        <v>1</v>
      </c>
      <c r="Z451" s="83">
        <v>2.0999999999999998E-6</v>
      </c>
      <c r="AA451" s="80"/>
    </row>
    <row r="452" spans="1:27" x14ac:dyDescent="0.15">
      <c r="A452" s="80"/>
      <c r="B452" s="80"/>
      <c r="C452" s="80"/>
      <c r="D452" s="80"/>
      <c r="E452" s="80"/>
      <c r="F452" s="80"/>
      <c r="G452" s="80" t="s">
        <v>203</v>
      </c>
      <c r="H452" s="80">
        <v>3</v>
      </c>
      <c r="I452" s="88">
        <v>0.36808044699999998</v>
      </c>
      <c r="J452" s="88">
        <v>0.105414639</v>
      </c>
      <c r="K452" s="88">
        <v>-0.61602303711999995</v>
      </c>
      <c r="L452" s="88">
        <v>0.82685231512000001</v>
      </c>
      <c r="M452" s="88">
        <v>1.11117124978541</v>
      </c>
      <c r="N452" s="88">
        <v>0.54008808242708894</v>
      </c>
      <c r="O452" s="88">
        <v>2.2861114446389399</v>
      </c>
      <c r="P452" s="82">
        <v>0.77457926600000004</v>
      </c>
      <c r="Q452" s="81" t="s">
        <v>16</v>
      </c>
      <c r="R452" s="80" t="s">
        <v>16</v>
      </c>
      <c r="S452" s="88" t="s">
        <v>16</v>
      </c>
      <c r="T452" s="88">
        <v>-1.8071965999999998E-2</v>
      </c>
      <c r="U452" s="82">
        <v>2.0219274999999998E-2</v>
      </c>
      <c r="V452" s="88">
        <v>0.53566322399999999</v>
      </c>
      <c r="W452" s="83">
        <v>2.82818E-4</v>
      </c>
      <c r="X452" s="83">
        <v>1.0900000000000001E-5</v>
      </c>
      <c r="Y452" s="80" t="b">
        <v>1</v>
      </c>
      <c r="Z452" s="83">
        <v>2.0999999999999998E-6</v>
      </c>
      <c r="AA452" s="80"/>
    </row>
    <row r="453" spans="1:27" x14ac:dyDescent="0.15">
      <c r="A453" s="80"/>
      <c r="B453" s="80"/>
      <c r="C453" s="80"/>
      <c r="D453" s="80"/>
      <c r="E453" s="80"/>
      <c r="F453" s="80"/>
      <c r="G453" s="80" t="s">
        <v>223</v>
      </c>
      <c r="H453" s="80">
        <v>3</v>
      </c>
      <c r="I453" s="88">
        <v>0.47210550600000001</v>
      </c>
      <c r="J453" s="88">
        <v>0.21982901399999999</v>
      </c>
      <c r="K453" s="88">
        <v>-0.70549777776</v>
      </c>
      <c r="L453" s="88">
        <v>1.14515580576</v>
      </c>
      <c r="M453" s="88">
        <v>1.24586368712577</v>
      </c>
      <c r="N453" s="88">
        <v>0.49386267920247401</v>
      </c>
      <c r="O453" s="88">
        <v>3.1429310054470698</v>
      </c>
      <c r="P453" s="82">
        <v>0.68726168200000004</v>
      </c>
      <c r="Q453" s="81" t="s">
        <v>16</v>
      </c>
      <c r="R453" s="80" t="s">
        <v>16</v>
      </c>
      <c r="S453" s="88" t="s">
        <v>16</v>
      </c>
      <c r="T453" s="88">
        <v>-1.8071965999999998E-2</v>
      </c>
      <c r="U453" s="82">
        <v>2.0219274999999998E-2</v>
      </c>
      <c r="V453" s="88">
        <v>0.53566322399999999</v>
      </c>
      <c r="W453" s="83">
        <v>2.82818E-4</v>
      </c>
      <c r="X453" s="83">
        <v>1.0900000000000001E-5</v>
      </c>
      <c r="Y453" s="80" t="b">
        <v>1</v>
      </c>
      <c r="Z453" s="83">
        <v>2.0999999999999998E-6</v>
      </c>
      <c r="AA453" s="80"/>
    </row>
    <row r="454" spans="1:27" x14ac:dyDescent="0.15">
      <c r="A454" s="80" t="s">
        <v>389</v>
      </c>
      <c r="B454" s="80" t="s">
        <v>146</v>
      </c>
      <c r="C454" s="80" t="s">
        <v>392</v>
      </c>
      <c r="D454" s="80" t="s">
        <v>390</v>
      </c>
      <c r="E454" s="80" t="s">
        <v>391</v>
      </c>
      <c r="F454" s="80" t="s">
        <v>474</v>
      </c>
      <c r="G454" s="80" t="s">
        <v>200</v>
      </c>
      <c r="H454" s="80">
        <v>3</v>
      </c>
      <c r="I454" s="88">
        <v>0.199086391</v>
      </c>
      <c r="J454" s="88">
        <v>0.1817848</v>
      </c>
      <c r="K454" s="88">
        <v>-0.20842452636</v>
      </c>
      <c r="L454" s="88">
        <v>0.57199412636000002</v>
      </c>
      <c r="M454" s="88">
        <v>1.1993560646810399</v>
      </c>
      <c r="N454" s="88">
        <v>0.81186230659376601</v>
      </c>
      <c r="O454" s="88">
        <v>1.7717967175029401</v>
      </c>
      <c r="P454" s="82">
        <v>0.361192548</v>
      </c>
      <c r="Q454" s="81">
        <v>0.49427217899999998</v>
      </c>
      <c r="R454" s="80">
        <v>2</v>
      </c>
      <c r="S454" s="88">
        <v>0.78103439600000002</v>
      </c>
      <c r="T454" s="88">
        <v>2.1634739999999999E-3</v>
      </c>
      <c r="U454" s="82">
        <v>1.0247899E-2</v>
      </c>
      <c r="V454" s="88">
        <v>0.86754561900000005</v>
      </c>
      <c r="W454" s="83">
        <v>4.8210400000000002E-4</v>
      </c>
      <c r="X454" s="83">
        <v>6.2999999999999998E-6</v>
      </c>
      <c r="Y454" s="80" t="b">
        <v>1</v>
      </c>
      <c r="Z454" s="83">
        <v>1.32E-14</v>
      </c>
      <c r="AA454" s="80" t="s">
        <v>451</v>
      </c>
    </row>
    <row r="455" spans="1:27" x14ac:dyDescent="0.15">
      <c r="A455" s="80"/>
      <c r="B455" s="80"/>
      <c r="C455" s="80"/>
      <c r="D455" s="80"/>
      <c r="E455" s="80"/>
      <c r="F455" s="80"/>
      <c r="G455" s="80" t="s">
        <v>201</v>
      </c>
      <c r="H455" s="80">
        <v>3</v>
      </c>
      <c r="I455" s="88">
        <v>0.4358418</v>
      </c>
      <c r="J455" s="88">
        <v>0.26363678099999999</v>
      </c>
      <c r="K455" s="88">
        <v>-0.590613147</v>
      </c>
      <c r="L455" s="88">
        <v>1.117886709</v>
      </c>
      <c r="M455" s="88">
        <v>1.30165532448278</v>
      </c>
      <c r="N455" s="88">
        <v>0.55398750480102199</v>
      </c>
      <c r="O455" s="88">
        <v>3.0583841134881</v>
      </c>
      <c r="P455" s="82">
        <v>0.65367371100000005</v>
      </c>
      <c r="Q455" s="81">
        <v>0.44970307900000001</v>
      </c>
      <c r="R455" s="80">
        <v>1</v>
      </c>
      <c r="S455" s="88">
        <v>0.50247599099999996</v>
      </c>
      <c r="T455" s="88">
        <v>2.1634739999999999E-3</v>
      </c>
      <c r="U455" s="82">
        <v>1.0247899E-2</v>
      </c>
      <c r="V455" s="88">
        <v>0.86754561900000005</v>
      </c>
      <c r="W455" s="83">
        <v>4.8210400000000002E-4</v>
      </c>
      <c r="X455" s="83">
        <v>6.2999999999999998E-6</v>
      </c>
      <c r="Y455" s="80" t="b">
        <v>1</v>
      </c>
      <c r="Z455" s="83">
        <v>1.32E-14</v>
      </c>
      <c r="AA455" s="80"/>
    </row>
    <row r="456" spans="1:27" x14ac:dyDescent="0.15">
      <c r="A456" s="80"/>
      <c r="B456" s="80"/>
      <c r="C456" s="80"/>
      <c r="D456" s="80"/>
      <c r="E456" s="80"/>
      <c r="F456" s="80"/>
      <c r="G456" s="80" t="s">
        <v>216</v>
      </c>
      <c r="H456" s="80">
        <v>3</v>
      </c>
      <c r="I456" s="88">
        <v>0.29454444800000001</v>
      </c>
      <c r="J456" s="88">
        <v>0.17651801</v>
      </c>
      <c r="K456" s="88">
        <v>-0.40078910808000001</v>
      </c>
      <c r="L456" s="88">
        <v>0.75382512808000002</v>
      </c>
      <c r="M456" s="88">
        <v>1.19305591350311</v>
      </c>
      <c r="N456" s="88">
        <v>0.66979129971756002</v>
      </c>
      <c r="O456" s="88">
        <v>2.1251133201416001</v>
      </c>
      <c r="P456" s="82">
        <v>0.60982416699999997</v>
      </c>
      <c r="Q456" s="81" t="s">
        <v>16</v>
      </c>
      <c r="R456" s="80" t="s">
        <v>16</v>
      </c>
      <c r="S456" s="88" t="s">
        <v>16</v>
      </c>
      <c r="T456" s="88">
        <v>2.1634739999999999E-3</v>
      </c>
      <c r="U456" s="82">
        <v>1.0247899E-2</v>
      </c>
      <c r="V456" s="88">
        <v>0.86754561900000005</v>
      </c>
      <c r="W456" s="83">
        <v>4.8210400000000002E-4</v>
      </c>
      <c r="X456" s="83">
        <v>6.2999999999999998E-6</v>
      </c>
      <c r="Y456" s="80" t="b">
        <v>1</v>
      </c>
      <c r="Z456" s="83">
        <v>1.32E-14</v>
      </c>
      <c r="AA456" s="80"/>
    </row>
    <row r="457" spans="1:27" x14ac:dyDescent="0.15">
      <c r="A457" s="80"/>
      <c r="B457" s="80"/>
      <c r="C457" s="80"/>
      <c r="D457" s="80"/>
      <c r="E457" s="80"/>
      <c r="F457" s="80"/>
      <c r="G457" s="80" t="s">
        <v>203</v>
      </c>
      <c r="H457" s="80">
        <v>3</v>
      </c>
      <c r="I457" s="88">
        <v>0.21429587</v>
      </c>
      <c r="J457" s="88">
        <v>0.21538090100000001</v>
      </c>
      <c r="K457" s="88">
        <v>-0.2046390042</v>
      </c>
      <c r="L457" s="88">
        <v>0.63540080619999995</v>
      </c>
      <c r="M457" s="88">
        <v>1.24033425155694</v>
      </c>
      <c r="N457" s="88">
        <v>0.81494145375909999</v>
      </c>
      <c r="O457" s="88">
        <v>1.8877786232237399</v>
      </c>
      <c r="P457" s="82">
        <v>0.31486639999999999</v>
      </c>
      <c r="Q457" s="81" t="s">
        <v>16</v>
      </c>
      <c r="R457" s="80" t="s">
        <v>16</v>
      </c>
      <c r="S457" s="88" t="s">
        <v>16</v>
      </c>
      <c r="T457" s="88">
        <v>2.1634739999999999E-3</v>
      </c>
      <c r="U457" s="82">
        <v>1.0247899E-2</v>
      </c>
      <c r="V457" s="88">
        <v>0.86754561900000005</v>
      </c>
      <c r="W457" s="83">
        <v>4.8210400000000002E-4</v>
      </c>
      <c r="X457" s="83">
        <v>6.2999999999999998E-6</v>
      </c>
      <c r="Y457" s="80" t="b">
        <v>1</v>
      </c>
      <c r="Z457" s="83">
        <v>1.32E-14</v>
      </c>
      <c r="AA457" s="80"/>
    </row>
    <row r="458" spans="1:27" x14ac:dyDescent="0.15">
      <c r="A458" s="80"/>
      <c r="B458" s="80"/>
      <c r="C458" s="80"/>
      <c r="D458" s="80"/>
      <c r="E458" s="80"/>
      <c r="F458" s="80"/>
      <c r="G458" s="80" t="s">
        <v>223</v>
      </c>
      <c r="H458" s="80">
        <v>3</v>
      </c>
      <c r="I458" s="88">
        <v>0.220219102</v>
      </c>
      <c r="J458" s="88">
        <v>0.240710853</v>
      </c>
      <c r="K458" s="88">
        <v>-0.19091858691999999</v>
      </c>
      <c r="L458" s="88">
        <v>0.67234029291999997</v>
      </c>
      <c r="M458" s="88">
        <v>1.2721531428585</v>
      </c>
      <c r="N458" s="88">
        <v>0.82619984888759801</v>
      </c>
      <c r="O458" s="88">
        <v>1.9588161642291999</v>
      </c>
      <c r="P458" s="82">
        <v>0.38846483500000001</v>
      </c>
      <c r="Q458" s="81" t="s">
        <v>16</v>
      </c>
      <c r="R458" s="80" t="s">
        <v>16</v>
      </c>
      <c r="S458" s="88" t="s">
        <v>16</v>
      </c>
      <c r="T458" s="88">
        <v>2.1634739999999999E-3</v>
      </c>
      <c r="U458" s="82">
        <v>1.0247899E-2</v>
      </c>
      <c r="V458" s="88">
        <v>0.86754561900000005</v>
      </c>
      <c r="W458" s="83">
        <v>4.8210400000000002E-4</v>
      </c>
      <c r="X458" s="83">
        <v>6.2999999999999998E-6</v>
      </c>
      <c r="Y458" s="80" t="b">
        <v>1</v>
      </c>
      <c r="Z458" s="83">
        <v>1.32E-14</v>
      </c>
      <c r="AA458" s="80"/>
    </row>
    <row r="459" spans="1:27" x14ac:dyDescent="0.15">
      <c r="A459" s="80" t="s">
        <v>389</v>
      </c>
      <c r="B459" s="80" t="s">
        <v>146</v>
      </c>
      <c r="C459" s="80" t="s">
        <v>392</v>
      </c>
      <c r="D459" s="80" t="s">
        <v>394</v>
      </c>
      <c r="E459" s="80" t="s">
        <v>340</v>
      </c>
      <c r="F459" s="80" t="s">
        <v>474</v>
      </c>
      <c r="G459" s="80" t="s">
        <v>200</v>
      </c>
      <c r="H459" s="80">
        <v>8</v>
      </c>
      <c r="I459" s="88">
        <v>0.101562608</v>
      </c>
      <c r="J459" s="88">
        <v>7.1533317999999999E-2</v>
      </c>
      <c r="K459" s="88">
        <v>-0.12752939367999999</v>
      </c>
      <c r="L459" s="88">
        <v>0.27059602968000002</v>
      </c>
      <c r="M459" s="88">
        <v>1.0741539387660499</v>
      </c>
      <c r="N459" s="88">
        <v>0.88026754115152805</v>
      </c>
      <c r="O459" s="88">
        <v>1.3107454611552001</v>
      </c>
      <c r="P459" s="82">
        <v>0.48122896900000001</v>
      </c>
      <c r="Q459" s="81">
        <v>10.795332289999999</v>
      </c>
      <c r="R459" s="80">
        <v>7</v>
      </c>
      <c r="S459" s="88">
        <v>0.147799034</v>
      </c>
      <c r="T459" s="88">
        <v>4.0532190000000003E-3</v>
      </c>
      <c r="U459" s="82">
        <v>7.5130889999999997E-3</v>
      </c>
      <c r="V459" s="88">
        <v>0.60897228000000003</v>
      </c>
      <c r="W459" s="83">
        <v>1.7139200000000001E-3</v>
      </c>
      <c r="X459" s="83">
        <v>5.5300000000000002E-5</v>
      </c>
      <c r="Y459" s="80" t="b">
        <v>1</v>
      </c>
      <c r="Z459" s="83">
        <v>4.0199999999999998E-37</v>
      </c>
      <c r="AA459" s="80" t="s">
        <v>516</v>
      </c>
    </row>
    <row r="460" spans="1:27" x14ac:dyDescent="0.15">
      <c r="A460" s="80"/>
      <c r="B460" s="80"/>
      <c r="C460" s="80"/>
      <c r="D460" s="80"/>
      <c r="E460" s="80"/>
      <c r="F460" s="80"/>
      <c r="G460" s="80" t="s">
        <v>201</v>
      </c>
      <c r="H460" s="80">
        <v>8</v>
      </c>
      <c r="I460" s="88">
        <v>0.18825719599999999</v>
      </c>
      <c r="J460" s="88">
        <v>0.15504663099999999</v>
      </c>
      <c r="K460" s="88">
        <v>-0.21393747316</v>
      </c>
      <c r="L460" s="88">
        <v>0.52403073515999998</v>
      </c>
      <c r="M460" s="88">
        <v>1.1677124114330399</v>
      </c>
      <c r="N460" s="88">
        <v>0.80739886754421597</v>
      </c>
      <c r="O460" s="88">
        <v>1.6888211398687401</v>
      </c>
      <c r="P460" s="82">
        <v>0.44167212</v>
      </c>
      <c r="Q460" s="81">
        <v>10.29590044</v>
      </c>
      <c r="R460" s="80">
        <v>6</v>
      </c>
      <c r="S460" s="88">
        <v>0.112731437</v>
      </c>
      <c r="T460" s="88">
        <v>4.0532190000000003E-3</v>
      </c>
      <c r="U460" s="82">
        <v>7.5130889999999997E-3</v>
      </c>
      <c r="V460" s="88">
        <v>0.60897228000000003</v>
      </c>
      <c r="W460" s="83">
        <v>1.7139200000000001E-3</v>
      </c>
      <c r="X460" s="83">
        <v>5.5300000000000002E-5</v>
      </c>
      <c r="Y460" s="80" t="b">
        <v>1</v>
      </c>
      <c r="Z460" s="83">
        <v>4.0199999999999998E-37</v>
      </c>
      <c r="AA460" s="80"/>
    </row>
    <row r="461" spans="1:27" x14ac:dyDescent="0.15">
      <c r="A461" s="80"/>
      <c r="B461" s="80"/>
      <c r="C461" s="80"/>
      <c r="D461" s="80"/>
      <c r="E461" s="80"/>
      <c r="F461" s="80"/>
      <c r="G461" s="80" t="s">
        <v>216</v>
      </c>
      <c r="H461" s="80">
        <v>8</v>
      </c>
      <c r="I461" s="88">
        <v>0.22014007399999999</v>
      </c>
      <c r="J461" s="88">
        <v>-0.20407327</v>
      </c>
      <c r="K461" s="88">
        <v>-0.63554781504000002</v>
      </c>
      <c r="L461" s="88">
        <v>0.22740127503999999</v>
      </c>
      <c r="M461" s="88">
        <v>0.81540262444820399</v>
      </c>
      <c r="N461" s="88">
        <v>0.52964526118948896</v>
      </c>
      <c r="O461" s="88">
        <v>1.25533350088664</v>
      </c>
      <c r="P461" s="82">
        <v>0.38476657399999997</v>
      </c>
      <c r="Q461" s="81" t="s">
        <v>16</v>
      </c>
      <c r="R461" s="80" t="s">
        <v>16</v>
      </c>
      <c r="S461" s="88" t="s">
        <v>16</v>
      </c>
      <c r="T461" s="88">
        <v>4.0532190000000003E-3</v>
      </c>
      <c r="U461" s="82">
        <v>7.5130889999999997E-3</v>
      </c>
      <c r="V461" s="88">
        <v>0.60897228000000003</v>
      </c>
      <c r="W461" s="83">
        <v>1.7139200000000001E-3</v>
      </c>
      <c r="X461" s="83">
        <v>5.5300000000000002E-5</v>
      </c>
      <c r="Y461" s="80" t="b">
        <v>1</v>
      </c>
      <c r="Z461" s="83">
        <v>4.0199999999999998E-37</v>
      </c>
      <c r="AA461" s="80"/>
    </row>
    <row r="462" spans="1:27" x14ac:dyDescent="0.15">
      <c r="A462" s="80"/>
      <c r="B462" s="80"/>
      <c r="C462" s="80"/>
      <c r="D462" s="80"/>
      <c r="E462" s="80"/>
      <c r="F462" s="80"/>
      <c r="G462" s="80" t="s">
        <v>203</v>
      </c>
      <c r="H462" s="80">
        <v>8</v>
      </c>
      <c r="I462" s="88">
        <v>9.6580133999999998E-2</v>
      </c>
      <c r="J462" s="88">
        <v>0.103610723</v>
      </c>
      <c r="K462" s="88">
        <v>-8.5686339639999998E-2</v>
      </c>
      <c r="L462" s="88">
        <v>0.29290778563999997</v>
      </c>
      <c r="M462" s="88">
        <v>1.10916859704092</v>
      </c>
      <c r="N462" s="88">
        <v>0.91788208929952397</v>
      </c>
      <c r="O462" s="88">
        <v>1.34031918805669</v>
      </c>
      <c r="P462" s="82">
        <v>0.28336292899999999</v>
      </c>
      <c r="Q462" s="81" t="s">
        <v>16</v>
      </c>
      <c r="R462" s="80" t="s">
        <v>16</v>
      </c>
      <c r="S462" s="88" t="s">
        <v>16</v>
      </c>
      <c r="T462" s="88">
        <v>4.0532190000000003E-3</v>
      </c>
      <c r="U462" s="82">
        <v>7.5130889999999997E-3</v>
      </c>
      <c r="V462" s="88">
        <v>0.60897228000000003</v>
      </c>
      <c r="W462" s="83">
        <v>1.7139200000000001E-3</v>
      </c>
      <c r="X462" s="83">
        <v>5.5300000000000002E-5</v>
      </c>
      <c r="Y462" s="80" t="b">
        <v>1</v>
      </c>
      <c r="Z462" s="83">
        <v>4.0199999999999998E-37</v>
      </c>
      <c r="AA462" s="80"/>
    </row>
    <row r="463" spans="1:27" x14ac:dyDescent="0.15">
      <c r="A463" s="80"/>
      <c r="B463" s="80"/>
      <c r="C463" s="80"/>
      <c r="D463" s="80"/>
      <c r="E463" s="80"/>
      <c r="F463" s="80"/>
      <c r="G463" s="80" t="s">
        <v>223</v>
      </c>
      <c r="H463" s="80">
        <v>8</v>
      </c>
      <c r="I463" s="88">
        <v>0.10797727999999999</v>
      </c>
      <c r="J463" s="88">
        <v>9.1699612999999999E-2</v>
      </c>
      <c r="K463" s="88">
        <v>-0.1199358558</v>
      </c>
      <c r="L463" s="88">
        <v>0.30333508180000002</v>
      </c>
      <c r="M463" s="88">
        <v>1.0960355377998401</v>
      </c>
      <c r="N463" s="88">
        <v>0.88697732934368101</v>
      </c>
      <c r="O463" s="88">
        <v>1.3543682125551999</v>
      </c>
      <c r="P463" s="82">
        <v>0.42383168500000001</v>
      </c>
      <c r="Q463" s="81" t="s">
        <v>16</v>
      </c>
      <c r="R463" s="80" t="s">
        <v>16</v>
      </c>
      <c r="S463" s="88" t="s">
        <v>16</v>
      </c>
      <c r="T463" s="88">
        <v>4.0532190000000003E-3</v>
      </c>
      <c r="U463" s="82">
        <v>7.5130889999999997E-3</v>
      </c>
      <c r="V463" s="88">
        <v>0.60897228000000003</v>
      </c>
      <c r="W463" s="83">
        <v>1.7139200000000001E-3</v>
      </c>
      <c r="X463" s="83">
        <v>5.5300000000000002E-5</v>
      </c>
      <c r="Y463" s="80" t="b">
        <v>1</v>
      </c>
      <c r="Z463" s="83">
        <v>4.0199999999999998E-37</v>
      </c>
      <c r="AA463" s="80"/>
    </row>
    <row r="464" spans="1:27" x14ac:dyDescent="0.15">
      <c r="A464" s="80" t="s">
        <v>389</v>
      </c>
      <c r="B464" s="80" t="s">
        <v>146</v>
      </c>
      <c r="C464" s="80" t="s">
        <v>397</v>
      </c>
      <c r="D464" s="80" t="s">
        <v>399</v>
      </c>
      <c r="E464" s="80" t="s">
        <v>340</v>
      </c>
      <c r="F464" s="80" t="s">
        <v>474</v>
      </c>
      <c r="G464" s="80" t="s">
        <v>200</v>
      </c>
      <c r="H464" s="80">
        <v>5</v>
      </c>
      <c r="I464" s="88">
        <v>0.10872791800000001</v>
      </c>
      <c r="J464" s="88">
        <v>-0.20531089499999999</v>
      </c>
      <c r="K464" s="88">
        <v>-0.41841761428000002</v>
      </c>
      <c r="L464" s="88">
        <v>7.7958242800000299E-3</v>
      </c>
      <c r="M464" s="88">
        <v>0.81439408600005303</v>
      </c>
      <c r="N464" s="88">
        <v>0.65808734435857497</v>
      </c>
      <c r="O464" s="88">
        <v>1.0078262908372799</v>
      </c>
      <c r="P464" s="82">
        <v>5.8985726000000002E-2</v>
      </c>
      <c r="Q464" s="81">
        <v>1.501839905</v>
      </c>
      <c r="R464" s="80">
        <v>4</v>
      </c>
      <c r="S464" s="88">
        <v>0.82631550099999995</v>
      </c>
      <c r="T464" s="88">
        <v>-1.047669E-2</v>
      </c>
      <c r="U464" s="82">
        <v>1.0581162E-2</v>
      </c>
      <c r="V464" s="88">
        <v>0.39510500399999998</v>
      </c>
      <c r="W464" s="83">
        <v>1.1271160000000001E-3</v>
      </c>
      <c r="X464" s="83">
        <v>2.41E-5</v>
      </c>
      <c r="Y464" s="80" t="b">
        <v>1</v>
      </c>
      <c r="Z464" s="83">
        <v>6.9399999999999996E-25</v>
      </c>
      <c r="AA464" s="80" t="s">
        <v>517</v>
      </c>
    </row>
    <row r="465" spans="1:27" x14ac:dyDescent="0.15">
      <c r="A465" s="80"/>
      <c r="B465" s="80"/>
      <c r="C465" s="80"/>
      <c r="D465" s="80"/>
      <c r="E465" s="80"/>
      <c r="F465" s="80"/>
      <c r="G465" s="80" t="s">
        <v>201</v>
      </c>
      <c r="H465" s="80">
        <v>5</v>
      </c>
      <c r="I465" s="88">
        <v>0.374260861</v>
      </c>
      <c r="J465" s="88">
        <v>-0.55989435600000004</v>
      </c>
      <c r="K465" s="88">
        <v>-1.2934456435599999</v>
      </c>
      <c r="L465" s="88">
        <v>0.17365693156000001</v>
      </c>
      <c r="M465" s="88">
        <v>0.57126941184680202</v>
      </c>
      <c r="N465" s="88">
        <v>0.27432393028416802</v>
      </c>
      <c r="O465" s="88">
        <v>1.18964736533824</v>
      </c>
      <c r="P465" s="82">
        <v>0.23154612999999999</v>
      </c>
      <c r="Q465" s="81">
        <v>0.52148912300000005</v>
      </c>
      <c r="R465" s="80">
        <v>3</v>
      </c>
      <c r="S465" s="88">
        <v>0.914145608</v>
      </c>
      <c r="T465" s="88">
        <v>-1.047669E-2</v>
      </c>
      <c r="U465" s="82">
        <v>1.0581162E-2</v>
      </c>
      <c r="V465" s="88">
        <v>0.39510500399999998</v>
      </c>
      <c r="W465" s="83">
        <v>1.1271160000000001E-3</v>
      </c>
      <c r="X465" s="83">
        <v>2.41E-5</v>
      </c>
      <c r="Y465" s="80" t="b">
        <v>1</v>
      </c>
      <c r="Z465" s="83">
        <v>6.9399999999999996E-25</v>
      </c>
      <c r="AA465" s="80"/>
    </row>
    <row r="466" spans="1:27" x14ac:dyDescent="0.15">
      <c r="A466" s="80"/>
      <c r="B466" s="80"/>
      <c r="C466" s="80"/>
      <c r="D466" s="80"/>
      <c r="E466" s="80"/>
      <c r="F466" s="80"/>
      <c r="G466" s="80" t="s">
        <v>216</v>
      </c>
      <c r="H466" s="80">
        <v>5</v>
      </c>
      <c r="I466" s="88">
        <v>0.16745903000000001</v>
      </c>
      <c r="J466" s="88">
        <v>-0.15884162299999999</v>
      </c>
      <c r="K466" s="88">
        <v>-0.4870613218</v>
      </c>
      <c r="L466" s="88">
        <v>0.1693780758</v>
      </c>
      <c r="M466" s="88">
        <v>0.85313146467201195</v>
      </c>
      <c r="N466" s="88">
        <v>0.61442935387541597</v>
      </c>
      <c r="O466" s="88">
        <v>1.1845679107333</v>
      </c>
      <c r="P466" s="82">
        <v>0.39656607900000002</v>
      </c>
      <c r="Q466" s="81" t="s">
        <v>16</v>
      </c>
      <c r="R466" s="80" t="s">
        <v>16</v>
      </c>
      <c r="S466" s="88" t="s">
        <v>16</v>
      </c>
      <c r="T466" s="88">
        <v>-1.047669E-2</v>
      </c>
      <c r="U466" s="82">
        <v>1.0581162E-2</v>
      </c>
      <c r="V466" s="88">
        <v>0.39510500399999998</v>
      </c>
      <c r="W466" s="83">
        <v>1.1271160000000001E-3</v>
      </c>
      <c r="X466" s="83">
        <v>2.41E-5</v>
      </c>
      <c r="Y466" s="80" t="b">
        <v>1</v>
      </c>
      <c r="Z466" s="83">
        <v>6.9399999999999996E-25</v>
      </c>
      <c r="AA466" s="80"/>
    </row>
    <row r="467" spans="1:27" x14ac:dyDescent="0.15">
      <c r="A467" s="80"/>
      <c r="B467" s="80"/>
      <c r="C467" s="80"/>
      <c r="D467" s="80"/>
      <c r="E467" s="80"/>
      <c r="F467" s="80"/>
      <c r="G467" s="80" t="s">
        <v>203</v>
      </c>
      <c r="H467" s="80">
        <v>5</v>
      </c>
      <c r="I467" s="88">
        <v>0.124235546</v>
      </c>
      <c r="J467" s="88">
        <v>-0.182641839</v>
      </c>
      <c r="K467" s="88">
        <v>-0.42614350915999999</v>
      </c>
      <c r="L467" s="88">
        <v>6.0859831160000002E-2</v>
      </c>
      <c r="M467" s="88">
        <v>0.83306647423235403</v>
      </c>
      <c r="N467" s="88">
        <v>0.65302262066813999</v>
      </c>
      <c r="O467" s="88">
        <v>1.0627499393204201</v>
      </c>
      <c r="P467" s="82">
        <v>0.14152777799999999</v>
      </c>
      <c r="Q467" s="81" t="s">
        <v>16</v>
      </c>
      <c r="R467" s="80" t="s">
        <v>16</v>
      </c>
      <c r="S467" s="88" t="s">
        <v>16</v>
      </c>
      <c r="T467" s="88">
        <v>-1.047669E-2</v>
      </c>
      <c r="U467" s="82">
        <v>1.0581162E-2</v>
      </c>
      <c r="V467" s="88">
        <v>0.39510500399999998</v>
      </c>
      <c r="W467" s="83">
        <v>1.1271160000000001E-3</v>
      </c>
      <c r="X467" s="83">
        <v>2.41E-5</v>
      </c>
      <c r="Y467" s="80" t="b">
        <v>1</v>
      </c>
      <c r="Z467" s="83">
        <v>6.9399999999999996E-25</v>
      </c>
      <c r="AA467" s="80"/>
    </row>
    <row r="468" spans="1:27" x14ac:dyDescent="0.15">
      <c r="A468" s="80"/>
      <c r="B468" s="80"/>
      <c r="C468" s="80"/>
      <c r="D468" s="80"/>
      <c r="E468" s="80"/>
      <c r="F468" s="80"/>
      <c r="G468" s="80" t="s">
        <v>223</v>
      </c>
      <c r="H468" s="80">
        <v>5</v>
      </c>
      <c r="I468" s="88">
        <v>0.15234588399999999</v>
      </c>
      <c r="J468" s="88">
        <v>-0.173049288</v>
      </c>
      <c r="K468" s="88">
        <v>-0.47164722063999998</v>
      </c>
      <c r="L468" s="88">
        <v>0.12554864464000001</v>
      </c>
      <c r="M468" s="88">
        <v>0.84109615787553704</v>
      </c>
      <c r="N468" s="88">
        <v>0.62397359910148598</v>
      </c>
      <c r="O468" s="88">
        <v>1.1337703194681601</v>
      </c>
      <c r="P468" s="82">
        <v>0.31944002300000002</v>
      </c>
      <c r="Q468" s="81" t="s">
        <v>16</v>
      </c>
      <c r="R468" s="80" t="s">
        <v>16</v>
      </c>
      <c r="S468" s="88" t="s">
        <v>16</v>
      </c>
      <c r="T468" s="88">
        <v>-1.047669E-2</v>
      </c>
      <c r="U468" s="82">
        <v>1.0581162E-2</v>
      </c>
      <c r="V468" s="88">
        <v>0.39510500399999998</v>
      </c>
      <c r="W468" s="83">
        <v>1.1271160000000001E-3</v>
      </c>
      <c r="X468" s="83">
        <v>2.41E-5</v>
      </c>
      <c r="Y468" s="80" t="b">
        <v>1</v>
      </c>
      <c r="Z468" s="83">
        <v>6.9399999999999996E-25</v>
      </c>
      <c r="AA468" s="80"/>
    </row>
    <row r="469" spans="1:27" x14ac:dyDescent="0.15">
      <c r="A469" s="80" t="s">
        <v>389</v>
      </c>
      <c r="B469" s="80" t="s">
        <v>146</v>
      </c>
      <c r="C469" s="80" t="s">
        <v>397</v>
      </c>
      <c r="D469" s="80" t="s">
        <v>396</v>
      </c>
      <c r="E469" s="80" t="s">
        <v>33</v>
      </c>
      <c r="F469" s="80" t="s">
        <v>474</v>
      </c>
      <c r="G469" s="80" t="s">
        <v>200</v>
      </c>
      <c r="H469" s="80">
        <v>4</v>
      </c>
      <c r="I469" s="88">
        <v>0.184375495</v>
      </c>
      <c r="J469" s="88">
        <v>0.12971484999999999</v>
      </c>
      <c r="K469" s="88">
        <v>-0.23166112019999999</v>
      </c>
      <c r="L469" s="88">
        <v>0.4910908202</v>
      </c>
      <c r="M469" s="88">
        <v>1.1385036927060801</v>
      </c>
      <c r="N469" s="88">
        <v>0.79321488226628001</v>
      </c>
      <c r="O469" s="88">
        <v>1.63409775495142</v>
      </c>
      <c r="P469" s="82">
        <v>0.481721605</v>
      </c>
      <c r="Q469" s="81">
        <v>2.1574661740000001</v>
      </c>
      <c r="R469" s="80">
        <v>3</v>
      </c>
      <c r="S469" s="88">
        <v>0.540374723</v>
      </c>
      <c r="T469" s="88">
        <v>-3.5126856999999997E-2</v>
      </c>
      <c r="U469" s="82">
        <v>2.6493127000000002E-2</v>
      </c>
      <c r="V469" s="88">
        <v>0.31604228200000001</v>
      </c>
      <c r="W469" s="83">
        <v>6.3829299999999996E-4</v>
      </c>
      <c r="X469" s="83">
        <v>1.2799999999999999E-5</v>
      </c>
      <c r="Y469" s="80" t="b">
        <v>1</v>
      </c>
      <c r="Z469" s="83">
        <v>5.4600000000000004E-15</v>
      </c>
      <c r="AA469" s="80" t="s">
        <v>453</v>
      </c>
    </row>
    <row r="470" spans="1:27" x14ac:dyDescent="0.15">
      <c r="A470" s="80"/>
      <c r="B470" s="80"/>
      <c r="C470" s="80"/>
      <c r="D470" s="80"/>
      <c r="E470" s="80"/>
      <c r="F470" s="80"/>
      <c r="G470" s="80" t="s">
        <v>201</v>
      </c>
      <c r="H470" s="80">
        <v>4</v>
      </c>
      <c r="I470" s="88">
        <v>1.0808661959999999</v>
      </c>
      <c r="J470" s="88">
        <v>-1.282385981</v>
      </c>
      <c r="K470" s="88">
        <v>-3.4008837251599999</v>
      </c>
      <c r="L470" s="88">
        <v>0.83611176316000002</v>
      </c>
      <c r="M470" s="88">
        <v>0.277374699527974</v>
      </c>
      <c r="N470" s="88">
        <v>3.3343790189916699E-2</v>
      </c>
      <c r="O470" s="88">
        <v>2.3073778805596001</v>
      </c>
      <c r="P470" s="82">
        <v>0.35728335300000003</v>
      </c>
      <c r="Q470" s="81">
        <v>0.399493445</v>
      </c>
      <c r="R470" s="80">
        <v>2</v>
      </c>
      <c r="S470" s="88">
        <v>0.81893814499999995</v>
      </c>
      <c r="T470" s="88">
        <v>-3.5126856999999997E-2</v>
      </c>
      <c r="U470" s="82">
        <v>2.6493127000000002E-2</v>
      </c>
      <c r="V470" s="88">
        <v>0.31604228200000001</v>
      </c>
      <c r="W470" s="83">
        <v>6.3829299999999996E-4</v>
      </c>
      <c r="X470" s="83">
        <v>1.2799999999999999E-5</v>
      </c>
      <c r="Y470" s="80" t="b">
        <v>1</v>
      </c>
      <c r="Z470" s="83">
        <v>5.4600000000000004E-15</v>
      </c>
      <c r="AA470" s="80"/>
    </row>
    <row r="471" spans="1:27" x14ac:dyDescent="0.15">
      <c r="A471" s="80"/>
      <c r="B471" s="80"/>
      <c r="C471" s="80"/>
      <c r="D471" s="80"/>
      <c r="E471" s="80"/>
      <c r="F471" s="80"/>
      <c r="G471" s="80" t="s">
        <v>216</v>
      </c>
      <c r="H471" s="80">
        <v>4</v>
      </c>
      <c r="I471" s="88">
        <v>0.30830078700000002</v>
      </c>
      <c r="J471" s="88">
        <v>0.25207640599999998</v>
      </c>
      <c r="K471" s="88">
        <v>-0.35219313652000001</v>
      </c>
      <c r="L471" s="88">
        <v>0.85634594852000001</v>
      </c>
      <c r="M471" s="88">
        <v>1.2866943446972601</v>
      </c>
      <c r="N471" s="88">
        <v>0.70314430601693001</v>
      </c>
      <c r="O471" s="88">
        <v>2.35454134024664</v>
      </c>
      <c r="P471" s="82">
        <v>0.47346322800000001</v>
      </c>
      <c r="Q471" s="81" t="s">
        <v>16</v>
      </c>
      <c r="R471" s="80" t="s">
        <v>16</v>
      </c>
      <c r="S471" s="88" t="s">
        <v>16</v>
      </c>
      <c r="T471" s="88">
        <v>-3.5126856999999997E-2</v>
      </c>
      <c r="U471" s="82">
        <v>2.6493127000000002E-2</v>
      </c>
      <c r="V471" s="88">
        <v>0.31604228200000001</v>
      </c>
      <c r="W471" s="83">
        <v>6.3829299999999996E-4</v>
      </c>
      <c r="X471" s="83">
        <v>1.2799999999999999E-5</v>
      </c>
      <c r="Y471" s="80" t="b">
        <v>1</v>
      </c>
      <c r="Z471" s="83">
        <v>5.4600000000000004E-15</v>
      </c>
      <c r="AA471" s="80"/>
    </row>
    <row r="472" spans="1:27" x14ac:dyDescent="0.15">
      <c r="A472" s="80"/>
      <c r="B472" s="80"/>
      <c r="C472" s="80"/>
      <c r="D472" s="80"/>
      <c r="E472" s="80"/>
      <c r="F472" s="80"/>
      <c r="G472" s="80" t="s">
        <v>203</v>
      </c>
      <c r="H472" s="80">
        <v>4</v>
      </c>
      <c r="I472" s="88">
        <v>0.20583316300000001</v>
      </c>
      <c r="J472" s="88">
        <v>0.16171226499999999</v>
      </c>
      <c r="K472" s="88">
        <v>-0.24172073448</v>
      </c>
      <c r="L472" s="88">
        <v>0.56514526448000002</v>
      </c>
      <c r="M472" s="88">
        <v>1.1755219538453701</v>
      </c>
      <c r="N472" s="88">
        <v>0.78527544728929599</v>
      </c>
      <c r="O472" s="88">
        <v>1.75970338655369</v>
      </c>
      <c r="P472" s="82">
        <v>0.43207415799999999</v>
      </c>
      <c r="Q472" s="81" t="s">
        <v>16</v>
      </c>
      <c r="R472" s="80" t="s">
        <v>16</v>
      </c>
      <c r="S472" s="88" t="s">
        <v>16</v>
      </c>
      <c r="T472" s="88">
        <v>-3.5126856999999997E-2</v>
      </c>
      <c r="U472" s="82">
        <v>2.6493127000000002E-2</v>
      </c>
      <c r="V472" s="88">
        <v>0.31604228200000001</v>
      </c>
      <c r="W472" s="83">
        <v>6.3829299999999996E-4</v>
      </c>
      <c r="X472" s="83">
        <v>1.2799999999999999E-5</v>
      </c>
      <c r="Y472" s="80" t="b">
        <v>1</v>
      </c>
      <c r="Z472" s="83">
        <v>5.4600000000000004E-15</v>
      </c>
      <c r="AA472" s="80"/>
    </row>
    <row r="473" spans="1:27" x14ac:dyDescent="0.15">
      <c r="A473" s="80"/>
      <c r="B473" s="80"/>
      <c r="C473" s="80"/>
      <c r="D473" s="80"/>
      <c r="E473" s="80"/>
      <c r="F473" s="80"/>
      <c r="G473" s="80" t="s">
        <v>223</v>
      </c>
      <c r="H473" s="80">
        <v>4</v>
      </c>
      <c r="I473" s="88">
        <v>0.23980385300000001</v>
      </c>
      <c r="J473" s="88">
        <v>0.17510125000000001</v>
      </c>
      <c r="K473" s="88">
        <v>-0.29491430188000001</v>
      </c>
      <c r="L473" s="88">
        <v>0.64511680187999998</v>
      </c>
      <c r="M473" s="88">
        <v>1.1913668363980601</v>
      </c>
      <c r="N473" s="88">
        <v>0.744595395157296</v>
      </c>
      <c r="O473" s="88">
        <v>1.9062096651420899</v>
      </c>
      <c r="P473" s="82">
        <v>0.51812997699999996</v>
      </c>
      <c r="Q473" s="81" t="s">
        <v>16</v>
      </c>
      <c r="R473" s="80" t="s">
        <v>16</v>
      </c>
      <c r="S473" s="88" t="s">
        <v>16</v>
      </c>
      <c r="T473" s="88">
        <v>-3.5126856999999997E-2</v>
      </c>
      <c r="U473" s="82">
        <v>2.6493127000000002E-2</v>
      </c>
      <c r="V473" s="88">
        <v>0.31604228200000001</v>
      </c>
      <c r="W473" s="83">
        <v>6.3829299999999996E-4</v>
      </c>
      <c r="X473" s="83">
        <v>1.2799999999999999E-5</v>
      </c>
      <c r="Y473" s="80" t="b">
        <v>1</v>
      </c>
      <c r="Z473" s="83">
        <v>5.4600000000000004E-15</v>
      </c>
      <c r="AA473" s="80"/>
    </row>
    <row r="474" spans="1:27" x14ac:dyDescent="0.15">
      <c r="A474" s="80" t="s">
        <v>389</v>
      </c>
      <c r="B474" s="80" t="s">
        <v>535</v>
      </c>
      <c r="C474" s="80" t="s">
        <v>392</v>
      </c>
      <c r="D474" s="80" t="s">
        <v>536</v>
      </c>
      <c r="E474" s="80" t="s">
        <v>391</v>
      </c>
      <c r="F474" s="80" t="s">
        <v>474</v>
      </c>
      <c r="G474" s="80" t="s">
        <v>200</v>
      </c>
      <c r="H474" s="80">
        <v>5</v>
      </c>
      <c r="I474" s="88">
        <v>0.184776362</v>
      </c>
      <c r="J474" s="88">
        <v>0.16410733299999999</v>
      </c>
      <c r="K474" s="88">
        <v>-0.19805433652000001</v>
      </c>
      <c r="L474" s="88">
        <v>0.52626900251999997</v>
      </c>
      <c r="M474" s="88">
        <v>1.17834078315678</v>
      </c>
      <c r="N474" s="88">
        <v>0.82032527830593005</v>
      </c>
      <c r="O474" s="88">
        <v>1.6926054066234899</v>
      </c>
      <c r="P474" s="82">
        <v>0.37446529000000001</v>
      </c>
      <c r="Q474" s="81">
        <v>0.58584205899999997</v>
      </c>
      <c r="R474" s="80">
        <v>4</v>
      </c>
      <c r="S474" s="88">
        <v>0.96462388799999998</v>
      </c>
      <c r="T474" s="88">
        <v>1.882941E-3</v>
      </c>
      <c r="U474" s="82">
        <v>5.9446389999999998E-3</v>
      </c>
      <c r="V474" s="88">
        <v>0.77219813699999995</v>
      </c>
      <c r="W474" s="83">
        <v>5.6192600000000003E-4</v>
      </c>
      <c r="X474" s="83">
        <v>6.5300000000000002E-6</v>
      </c>
      <c r="Y474" s="80" t="b">
        <v>1</v>
      </c>
      <c r="Z474" s="83">
        <v>6.3400000000000005E-17</v>
      </c>
      <c r="AA474" s="80" t="s">
        <v>421</v>
      </c>
    </row>
    <row r="475" spans="1:27" x14ac:dyDescent="0.15">
      <c r="A475" s="80"/>
      <c r="B475" s="80"/>
      <c r="C475" s="80"/>
      <c r="D475" s="80"/>
      <c r="E475" s="80"/>
      <c r="F475" s="80"/>
      <c r="G475" s="80" t="s">
        <v>201</v>
      </c>
      <c r="H475" s="80">
        <v>5</v>
      </c>
      <c r="I475" s="88">
        <v>0.33989105400000003</v>
      </c>
      <c r="J475" s="88">
        <v>0.25446806199999999</v>
      </c>
      <c r="K475" s="88">
        <v>-0.41171840384000002</v>
      </c>
      <c r="L475" s="88">
        <v>0.92065452784000001</v>
      </c>
      <c r="M475" s="88">
        <v>1.2897753578400799</v>
      </c>
      <c r="N475" s="88">
        <v>0.66251081028736303</v>
      </c>
      <c r="O475" s="88">
        <v>2.5109333279708399</v>
      </c>
      <c r="P475" s="82">
        <v>0.50840548299999999</v>
      </c>
      <c r="Q475" s="81">
        <v>0.48551399699999997</v>
      </c>
      <c r="R475" s="80">
        <v>3</v>
      </c>
      <c r="S475" s="88">
        <v>0.92206220100000003</v>
      </c>
      <c r="T475" s="88">
        <v>1.882941E-3</v>
      </c>
      <c r="U475" s="82">
        <v>5.9446389999999998E-3</v>
      </c>
      <c r="V475" s="88">
        <v>0.77219813699999995</v>
      </c>
      <c r="W475" s="83">
        <v>5.6192600000000003E-4</v>
      </c>
      <c r="X475" s="83">
        <v>6.5300000000000002E-6</v>
      </c>
      <c r="Y475" s="80" t="b">
        <v>1</v>
      </c>
      <c r="Z475" s="83">
        <v>6.3400000000000005E-17</v>
      </c>
      <c r="AA475" s="80"/>
    </row>
    <row r="476" spans="1:27" x14ac:dyDescent="0.15">
      <c r="A476" s="80"/>
      <c r="B476" s="80"/>
      <c r="C476" s="80"/>
      <c r="D476" s="80"/>
      <c r="E476" s="80"/>
      <c r="F476" s="80"/>
      <c r="G476" s="80" t="s">
        <v>216</v>
      </c>
      <c r="H476" s="80">
        <v>5</v>
      </c>
      <c r="I476" s="88">
        <v>0.313270294</v>
      </c>
      <c r="J476" s="88">
        <v>0.14675148599999999</v>
      </c>
      <c r="K476" s="88">
        <v>-0.46725829023999998</v>
      </c>
      <c r="L476" s="88">
        <v>0.76076126223999996</v>
      </c>
      <c r="M476" s="88">
        <v>1.1580661316196399</v>
      </c>
      <c r="N476" s="88">
        <v>0.62671819431236497</v>
      </c>
      <c r="O476" s="88">
        <v>2.13990462918655</v>
      </c>
      <c r="P476" s="82">
        <v>0.66385094700000002</v>
      </c>
      <c r="Q476" s="81" t="s">
        <v>16</v>
      </c>
      <c r="R476" s="80" t="s">
        <v>16</v>
      </c>
      <c r="S476" s="88" t="s">
        <v>16</v>
      </c>
      <c r="T476" s="88">
        <v>1.882941E-3</v>
      </c>
      <c r="U476" s="82">
        <v>5.9446389999999998E-3</v>
      </c>
      <c r="V476" s="88">
        <v>0.77219813699999995</v>
      </c>
      <c r="W476" s="83">
        <v>5.6192600000000003E-4</v>
      </c>
      <c r="X476" s="83">
        <v>6.5300000000000002E-6</v>
      </c>
      <c r="Y476" s="80" t="b">
        <v>1</v>
      </c>
      <c r="Z476" s="83">
        <v>6.3400000000000005E-17</v>
      </c>
      <c r="AA476" s="80"/>
    </row>
    <row r="477" spans="1:27" x14ac:dyDescent="0.15">
      <c r="A477" s="80"/>
      <c r="B477" s="80"/>
      <c r="C477" s="80"/>
      <c r="D477" s="80"/>
      <c r="E477" s="80"/>
      <c r="F477" s="80"/>
      <c r="G477" s="80" t="s">
        <v>203</v>
      </c>
      <c r="H477" s="80">
        <v>5</v>
      </c>
      <c r="I477" s="88">
        <v>0.203279287</v>
      </c>
      <c r="J477" s="88">
        <v>0.198879578</v>
      </c>
      <c r="K477" s="88">
        <v>-0.19954782452</v>
      </c>
      <c r="L477" s="88">
        <v>0.59730698051999997</v>
      </c>
      <c r="M477" s="88">
        <v>1.2200350379940299</v>
      </c>
      <c r="N477" s="88">
        <v>0.81910104676179896</v>
      </c>
      <c r="O477" s="88">
        <v>1.81721840036417</v>
      </c>
      <c r="P477" s="82">
        <v>0.32789811600000002</v>
      </c>
      <c r="Q477" s="81" t="s">
        <v>16</v>
      </c>
      <c r="R477" s="80" t="s">
        <v>16</v>
      </c>
      <c r="S477" s="88" t="s">
        <v>16</v>
      </c>
      <c r="T477" s="88">
        <v>1.882941E-3</v>
      </c>
      <c r="U477" s="82">
        <v>5.9446389999999998E-3</v>
      </c>
      <c r="V477" s="88">
        <v>0.77219813699999995</v>
      </c>
      <c r="W477" s="83">
        <v>5.6192600000000003E-4</v>
      </c>
      <c r="X477" s="83">
        <v>6.5300000000000002E-6</v>
      </c>
      <c r="Y477" s="80" t="b">
        <v>1</v>
      </c>
      <c r="Z477" s="83">
        <v>6.3400000000000005E-17</v>
      </c>
      <c r="AA477" s="80"/>
    </row>
    <row r="478" spans="1:27" x14ac:dyDescent="0.15">
      <c r="A478" s="80"/>
      <c r="B478" s="80"/>
      <c r="C478" s="80"/>
      <c r="D478" s="80"/>
      <c r="E478" s="80"/>
      <c r="F478" s="80"/>
      <c r="G478" s="80" t="s">
        <v>223</v>
      </c>
      <c r="H478" s="80">
        <v>5</v>
      </c>
      <c r="I478" s="88">
        <v>0.222790286</v>
      </c>
      <c r="J478" s="88">
        <v>0.238041638</v>
      </c>
      <c r="K478" s="88">
        <v>-0.19862732256000001</v>
      </c>
      <c r="L478" s="88">
        <v>0.67471059856000004</v>
      </c>
      <c r="M478" s="88">
        <v>1.2687620204380901</v>
      </c>
      <c r="N478" s="88">
        <v>0.81985537800921304</v>
      </c>
      <c r="O478" s="88">
        <v>1.96346466423748</v>
      </c>
      <c r="P478" s="82">
        <v>0.34550719899999999</v>
      </c>
      <c r="Q478" s="81" t="s">
        <v>16</v>
      </c>
      <c r="R478" s="80" t="s">
        <v>16</v>
      </c>
      <c r="S478" s="88" t="s">
        <v>16</v>
      </c>
      <c r="T478" s="88">
        <v>1.882941E-3</v>
      </c>
      <c r="U478" s="82">
        <v>5.9446389999999998E-3</v>
      </c>
      <c r="V478" s="88">
        <v>0.77219813699999995</v>
      </c>
      <c r="W478" s="83">
        <v>5.6192600000000003E-4</v>
      </c>
      <c r="X478" s="83">
        <v>6.5300000000000002E-6</v>
      </c>
      <c r="Y478" s="80" t="b">
        <v>1</v>
      </c>
      <c r="Z478" s="83">
        <v>6.3400000000000005E-17</v>
      </c>
      <c r="AA478" s="80"/>
    </row>
    <row r="479" spans="1:27" x14ac:dyDescent="0.15">
      <c r="A479" s="80" t="s">
        <v>389</v>
      </c>
      <c r="B479" s="80" t="s">
        <v>535</v>
      </c>
      <c r="C479" s="80" t="s">
        <v>392</v>
      </c>
      <c r="D479" s="80" t="s">
        <v>537</v>
      </c>
      <c r="E479" s="80" t="s">
        <v>340</v>
      </c>
      <c r="F479" s="80" t="s">
        <v>474</v>
      </c>
      <c r="G479" s="80" t="s">
        <v>200</v>
      </c>
      <c r="H479" s="80">
        <v>17</v>
      </c>
      <c r="I479" s="88">
        <v>7.4733380000000002E-2</v>
      </c>
      <c r="J479" s="88">
        <v>-2.9815728999999999E-2</v>
      </c>
      <c r="K479" s="88">
        <v>-0.17629315379999999</v>
      </c>
      <c r="L479" s="88">
        <v>0.11666169580000001</v>
      </c>
      <c r="M479" s="88">
        <v>0.970624374994561</v>
      </c>
      <c r="N479" s="88">
        <v>0.83837217532004804</v>
      </c>
      <c r="O479" s="88">
        <v>1.1237391996865</v>
      </c>
      <c r="P479" s="82">
        <v>0.68992168899999995</v>
      </c>
      <c r="Q479" s="81">
        <v>24.2436501</v>
      </c>
      <c r="R479" s="80">
        <v>16</v>
      </c>
      <c r="S479" s="88">
        <v>8.4316330999999994E-2</v>
      </c>
      <c r="T479" s="88">
        <v>6.064804E-3</v>
      </c>
      <c r="U479" s="82">
        <v>5.1412000000000003E-3</v>
      </c>
      <c r="V479" s="88">
        <v>0.25651199099999999</v>
      </c>
      <c r="W479" s="83">
        <v>3.0060989999999999E-3</v>
      </c>
      <c r="X479" s="83">
        <v>1.17395E-4</v>
      </c>
      <c r="Y479" s="80" t="b">
        <v>1</v>
      </c>
      <c r="Z479" s="83">
        <v>4.3000000000000003E-61</v>
      </c>
      <c r="AA479" s="80" t="s">
        <v>454</v>
      </c>
    </row>
    <row r="480" spans="1:27" x14ac:dyDescent="0.15">
      <c r="A480" s="80"/>
      <c r="B480" s="80"/>
      <c r="C480" s="80"/>
      <c r="D480" s="80"/>
      <c r="E480" s="80"/>
      <c r="F480" s="80"/>
      <c r="G480" s="80" t="s">
        <v>201</v>
      </c>
      <c r="H480" s="80">
        <v>17</v>
      </c>
      <c r="I480" s="88">
        <v>0.14907420900000001</v>
      </c>
      <c r="J480" s="88">
        <v>0.122954152</v>
      </c>
      <c r="K480" s="88">
        <v>-0.16923129764</v>
      </c>
      <c r="L480" s="88">
        <v>0.41513960164000002</v>
      </c>
      <c r="M480" s="88">
        <v>1.1308325733471201</v>
      </c>
      <c r="N480" s="88">
        <v>0.84431359305800202</v>
      </c>
      <c r="O480" s="88">
        <v>1.5145821640882</v>
      </c>
      <c r="P480" s="82">
        <v>0.422416609</v>
      </c>
      <c r="Q480" s="81">
        <v>22.18547607</v>
      </c>
      <c r="R480" s="80">
        <v>15</v>
      </c>
      <c r="S480" s="88">
        <v>0.103031989</v>
      </c>
      <c r="T480" s="88">
        <v>6.064804E-3</v>
      </c>
      <c r="U480" s="82">
        <v>5.1412000000000003E-3</v>
      </c>
      <c r="V480" s="88">
        <v>0.25651199099999999</v>
      </c>
      <c r="W480" s="83">
        <v>3.0060989999999999E-3</v>
      </c>
      <c r="X480" s="83">
        <v>1.17395E-4</v>
      </c>
      <c r="Y480" s="80" t="b">
        <v>1</v>
      </c>
      <c r="Z480" s="83">
        <v>4.3000000000000003E-61</v>
      </c>
      <c r="AA480" s="80"/>
    </row>
    <row r="481" spans="1:27" x14ac:dyDescent="0.15">
      <c r="A481" s="80"/>
      <c r="B481" s="80"/>
      <c r="C481" s="80"/>
      <c r="D481" s="80"/>
      <c r="E481" s="80"/>
      <c r="F481" s="80"/>
      <c r="G481" s="80" t="s">
        <v>216</v>
      </c>
      <c r="H481" s="80">
        <v>17</v>
      </c>
      <c r="I481" s="88">
        <v>0.20548470099999999</v>
      </c>
      <c r="J481" s="88">
        <v>4.1576775000000003E-2</v>
      </c>
      <c r="K481" s="88">
        <v>-0.36117323895999998</v>
      </c>
      <c r="L481" s="88">
        <v>0.44432678896</v>
      </c>
      <c r="M481" s="88">
        <v>1.04245319312314</v>
      </c>
      <c r="N481" s="88">
        <v>0.69685826500820802</v>
      </c>
      <c r="O481" s="88">
        <v>1.5594400101429799</v>
      </c>
      <c r="P481" s="82">
        <v>0.84220511600000003</v>
      </c>
      <c r="Q481" s="81" t="s">
        <v>16</v>
      </c>
      <c r="R481" s="80" t="s">
        <v>16</v>
      </c>
      <c r="S481" s="88" t="s">
        <v>16</v>
      </c>
      <c r="T481" s="88">
        <v>6.064804E-3</v>
      </c>
      <c r="U481" s="82">
        <v>5.1412000000000003E-3</v>
      </c>
      <c r="V481" s="88">
        <v>0.25651199099999999</v>
      </c>
      <c r="W481" s="83">
        <v>3.0060989999999999E-3</v>
      </c>
      <c r="X481" s="83">
        <v>1.17395E-4</v>
      </c>
      <c r="Y481" s="80" t="b">
        <v>1</v>
      </c>
      <c r="Z481" s="83">
        <v>4.3000000000000003E-61</v>
      </c>
      <c r="AA481" s="80"/>
    </row>
    <row r="482" spans="1:27" x14ac:dyDescent="0.15">
      <c r="A482" s="80"/>
      <c r="B482" s="80"/>
      <c r="C482" s="80"/>
      <c r="D482" s="80"/>
      <c r="E482" s="80"/>
      <c r="F482" s="80"/>
      <c r="G482" s="80" t="s">
        <v>203</v>
      </c>
      <c r="H482" s="80">
        <v>17</v>
      </c>
      <c r="I482" s="88">
        <v>8.7556181999999996E-2</v>
      </c>
      <c r="J482" s="88">
        <v>7.5199622999999993E-2</v>
      </c>
      <c r="K482" s="88">
        <v>-9.6410493720000004E-2</v>
      </c>
      <c r="L482" s="88">
        <v>0.24680973972</v>
      </c>
      <c r="M482" s="88">
        <v>1.0780993428304</v>
      </c>
      <c r="N482" s="88">
        <v>0.90809117382519899</v>
      </c>
      <c r="O482" s="88">
        <v>1.2799355687109399</v>
      </c>
      <c r="P482" s="82">
        <v>0.3904107</v>
      </c>
      <c r="Q482" s="81" t="s">
        <v>16</v>
      </c>
      <c r="R482" s="80" t="s">
        <v>16</v>
      </c>
      <c r="S482" s="88" t="s">
        <v>16</v>
      </c>
      <c r="T482" s="88">
        <v>6.064804E-3</v>
      </c>
      <c r="U482" s="82">
        <v>5.1412000000000003E-3</v>
      </c>
      <c r="V482" s="88">
        <v>0.25651199099999999</v>
      </c>
      <c r="W482" s="83">
        <v>3.0060989999999999E-3</v>
      </c>
      <c r="X482" s="83">
        <v>1.17395E-4</v>
      </c>
      <c r="Y482" s="80" t="b">
        <v>1</v>
      </c>
      <c r="Z482" s="83">
        <v>4.3000000000000003E-61</v>
      </c>
      <c r="AA482" s="80"/>
    </row>
    <row r="483" spans="1:27" x14ac:dyDescent="0.15">
      <c r="A483" s="80"/>
      <c r="B483" s="80"/>
      <c r="C483" s="80"/>
      <c r="D483" s="80"/>
      <c r="E483" s="80"/>
      <c r="F483" s="80"/>
      <c r="G483" s="80" t="s">
        <v>223</v>
      </c>
      <c r="H483" s="80">
        <v>17</v>
      </c>
      <c r="I483" s="88">
        <v>9.8463288999999996E-2</v>
      </c>
      <c r="J483" s="88">
        <v>7.6344838999999998E-2</v>
      </c>
      <c r="K483" s="88">
        <v>-0.11664320743999999</v>
      </c>
      <c r="L483" s="88">
        <v>0.26933288544</v>
      </c>
      <c r="M483" s="88">
        <v>1.0793347066916099</v>
      </c>
      <c r="N483" s="88">
        <v>0.88990264717106504</v>
      </c>
      <c r="O483" s="88">
        <v>1.3090908458047601</v>
      </c>
      <c r="P483" s="82">
        <v>0.449433688</v>
      </c>
      <c r="Q483" s="81" t="s">
        <v>16</v>
      </c>
      <c r="R483" s="80" t="s">
        <v>16</v>
      </c>
      <c r="S483" s="88" t="s">
        <v>16</v>
      </c>
      <c r="T483" s="88">
        <v>6.064804E-3</v>
      </c>
      <c r="U483" s="82">
        <v>5.1412000000000003E-3</v>
      </c>
      <c r="V483" s="88">
        <v>0.25651199099999999</v>
      </c>
      <c r="W483" s="83">
        <v>3.0060989999999999E-3</v>
      </c>
      <c r="X483" s="83">
        <v>1.17395E-4</v>
      </c>
      <c r="Y483" s="80" t="b">
        <v>1</v>
      </c>
      <c r="Z483" s="83">
        <v>4.3000000000000003E-61</v>
      </c>
      <c r="AA483" s="80"/>
    </row>
    <row r="484" spans="1:27" x14ac:dyDescent="0.15">
      <c r="A484" s="80" t="s">
        <v>389</v>
      </c>
      <c r="B484" s="80" t="s">
        <v>535</v>
      </c>
      <c r="C484" s="80" t="s">
        <v>397</v>
      </c>
      <c r="D484" s="80" t="s">
        <v>538</v>
      </c>
      <c r="E484" s="80" t="s">
        <v>340</v>
      </c>
      <c r="F484" s="80" t="s">
        <v>474</v>
      </c>
      <c r="G484" s="80" t="s">
        <v>200</v>
      </c>
      <c r="H484" s="80">
        <v>15</v>
      </c>
      <c r="I484" s="88">
        <v>7.6443658999999997E-2</v>
      </c>
      <c r="J484" s="88">
        <v>-0.13489114999999999</v>
      </c>
      <c r="K484" s="88">
        <v>-0.28472072164000001</v>
      </c>
      <c r="L484" s="88">
        <v>1.493842164E-2</v>
      </c>
      <c r="M484" s="88">
        <v>0.87381102084124296</v>
      </c>
      <c r="N484" s="88">
        <v>0.75222430495695902</v>
      </c>
      <c r="O484" s="88">
        <v>1.0150505575425499</v>
      </c>
      <c r="P484" s="82">
        <v>7.7633942999999997E-2</v>
      </c>
      <c r="Q484" s="81">
        <v>17.303221359999998</v>
      </c>
      <c r="R484" s="80">
        <v>14</v>
      </c>
      <c r="S484" s="88">
        <v>0.240379013</v>
      </c>
      <c r="T484" s="88">
        <v>-1.4271206E-2</v>
      </c>
      <c r="U484" s="82">
        <v>6.4806480000000003E-3</v>
      </c>
      <c r="V484" s="88">
        <v>4.6316265000000002E-2</v>
      </c>
      <c r="W484" s="83">
        <v>2.7709639999999999E-3</v>
      </c>
      <c r="X484" s="83">
        <v>1.01437E-4</v>
      </c>
      <c r="Y484" s="80" t="b">
        <v>1</v>
      </c>
      <c r="Z484" s="83">
        <v>6.37E-53</v>
      </c>
      <c r="AA484" s="80" t="s">
        <v>517</v>
      </c>
    </row>
    <row r="485" spans="1:27" x14ac:dyDescent="0.15">
      <c r="A485" s="80"/>
      <c r="B485" s="80"/>
      <c r="C485" s="80"/>
      <c r="D485" s="80"/>
      <c r="E485" s="80"/>
      <c r="F485" s="80"/>
      <c r="G485" s="80" t="s">
        <v>201</v>
      </c>
      <c r="H485" s="80">
        <v>15</v>
      </c>
      <c r="I485" s="88">
        <v>0.21734705800000001</v>
      </c>
      <c r="J485" s="88">
        <v>-0.58893349299999997</v>
      </c>
      <c r="K485" s="88">
        <v>-1.01493372668</v>
      </c>
      <c r="L485" s="88">
        <v>-0.16293325932</v>
      </c>
      <c r="M485" s="88">
        <v>0.55491879403230404</v>
      </c>
      <c r="N485" s="88">
        <v>0.36242644824057202</v>
      </c>
      <c r="O485" s="88">
        <v>0.84964789260044404</v>
      </c>
      <c r="P485" s="82">
        <v>1.7862335E-2</v>
      </c>
      <c r="Q485" s="81">
        <v>12.45386029</v>
      </c>
      <c r="R485" s="80">
        <v>13</v>
      </c>
      <c r="S485" s="88">
        <v>0.49082403000000002</v>
      </c>
      <c r="T485" s="88">
        <v>-1.4271206E-2</v>
      </c>
      <c r="U485" s="82">
        <v>6.4806480000000003E-3</v>
      </c>
      <c r="V485" s="88">
        <v>4.6316265000000002E-2</v>
      </c>
      <c r="W485" s="83">
        <v>2.7709639999999999E-3</v>
      </c>
      <c r="X485" s="83">
        <v>1.01437E-4</v>
      </c>
      <c r="Y485" s="80" t="b">
        <v>1</v>
      </c>
      <c r="Z485" s="83">
        <v>6.37E-53</v>
      </c>
      <c r="AA485" s="80"/>
    </row>
    <row r="486" spans="1:27" x14ac:dyDescent="0.15">
      <c r="A486" s="80"/>
      <c r="B486" s="80"/>
      <c r="C486" s="80"/>
      <c r="D486" s="80"/>
      <c r="E486" s="80"/>
      <c r="F486" s="80"/>
      <c r="G486" s="80" t="s">
        <v>216</v>
      </c>
      <c r="H486" s="80">
        <v>15</v>
      </c>
      <c r="I486" s="88">
        <v>0.14742902699999999</v>
      </c>
      <c r="J486" s="88">
        <v>-0.195205024</v>
      </c>
      <c r="K486" s="88">
        <v>-0.48416591691999999</v>
      </c>
      <c r="L486" s="88">
        <v>9.3755868919999999E-2</v>
      </c>
      <c r="M486" s="88">
        <v>0.82266597449576495</v>
      </c>
      <c r="N486" s="88">
        <v>0.61621095360667</v>
      </c>
      <c r="O486" s="88">
        <v>1.0982915860743701</v>
      </c>
      <c r="P486" s="82">
        <v>0.206694726</v>
      </c>
      <c r="Q486" s="81" t="s">
        <v>16</v>
      </c>
      <c r="R486" s="80" t="s">
        <v>16</v>
      </c>
      <c r="S486" s="88" t="s">
        <v>16</v>
      </c>
      <c r="T486" s="88">
        <v>-1.4271206E-2</v>
      </c>
      <c r="U486" s="82">
        <v>6.4806480000000003E-3</v>
      </c>
      <c r="V486" s="88">
        <v>4.6316265000000002E-2</v>
      </c>
      <c r="W486" s="83">
        <v>2.7709639999999999E-3</v>
      </c>
      <c r="X486" s="83">
        <v>1.01437E-4</v>
      </c>
      <c r="Y486" s="80" t="b">
        <v>1</v>
      </c>
      <c r="Z486" s="83">
        <v>6.37E-53</v>
      </c>
      <c r="AA486" s="80"/>
    </row>
    <row r="487" spans="1:27" x14ac:dyDescent="0.15">
      <c r="A487" s="80"/>
      <c r="B487" s="80"/>
      <c r="C487" s="80"/>
      <c r="D487" s="80"/>
      <c r="E487" s="80"/>
      <c r="F487" s="80"/>
      <c r="G487" s="80" t="s">
        <v>203</v>
      </c>
      <c r="H487" s="80">
        <v>15</v>
      </c>
      <c r="I487" s="88">
        <v>0.102672847</v>
      </c>
      <c r="J487" s="88">
        <v>-0.174155324</v>
      </c>
      <c r="K487" s="88">
        <v>-0.37539410412000002</v>
      </c>
      <c r="L487" s="88">
        <v>2.7083456119999998E-2</v>
      </c>
      <c r="M487" s="88">
        <v>0.840166389518885</v>
      </c>
      <c r="N487" s="88">
        <v>0.68701846862177596</v>
      </c>
      <c r="O487" s="88">
        <v>1.0274535464719901</v>
      </c>
      <c r="P487" s="82">
        <v>8.9844985000000002E-2</v>
      </c>
      <c r="Q487" s="81" t="s">
        <v>16</v>
      </c>
      <c r="R487" s="80" t="s">
        <v>16</v>
      </c>
      <c r="S487" s="88" t="s">
        <v>16</v>
      </c>
      <c r="T487" s="88">
        <v>-1.4271206E-2</v>
      </c>
      <c r="U487" s="82">
        <v>6.4806480000000003E-3</v>
      </c>
      <c r="V487" s="88">
        <v>4.6316265000000002E-2</v>
      </c>
      <c r="W487" s="83">
        <v>2.7709639999999999E-3</v>
      </c>
      <c r="X487" s="83">
        <v>1.01437E-4</v>
      </c>
      <c r="Y487" s="80" t="b">
        <v>1</v>
      </c>
      <c r="Z487" s="83">
        <v>6.37E-53</v>
      </c>
      <c r="AA487" s="80"/>
    </row>
    <row r="488" spans="1:27" x14ac:dyDescent="0.15">
      <c r="A488" s="80"/>
      <c r="B488" s="80"/>
      <c r="C488" s="80"/>
      <c r="D488" s="80"/>
      <c r="E488" s="80"/>
      <c r="F488" s="80"/>
      <c r="G488" s="80" t="s">
        <v>223</v>
      </c>
      <c r="H488" s="80">
        <v>15</v>
      </c>
      <c r="I488" s="88">
        <v>0.13914490299999999</v>
      </c>
      <c r="J488" s="88">
        <v>-0.211616894</v>
      </c>
      <c r="K488" s="88">
        <v>-0.48434090388000001</v>
      </c>
      <c r="L488" s="88">
        <v>6.110711588E-2</v>
      </c>
      <c r="M488" s="88">
        <v>0.80927467616946602</v>
      </c>
      <c r="N488" s="88">
        <v>0.61610313415895301</v>
      </c>
      <c r="O488" s="88">
        <v>1.06301277363771</v>
      </c>
      <c r="P488" s="82">
        <v>0.150561002</v>
      </c>
      <c r="Q488" s="81" t="s">
        <v>16</v>
      </c>
      <c r="R488" s="80" t="s">
        <v>16</v>
      </c>
      <c r="S488" s="88" t="s">
        <v>16</v>
      </c>
      <c r="T488" s="88">
        <v>-1.4271206E-2</v>
      </c>
      <c r="U488" s="82">
        <v>6.4806480000000003E-3</v>
      </c>
      <c r="V488" s="88">
        <v>4.6316265000000002E-2</v>
      </c>
      <c r="W488" s="83">
        <v>2.7709639999999999E-3</v>
      </c>
      <c r="X488" s="83">
        <v>1.01437E-4</v>
      </c>
      <c r="Y488" s="80" t="b">
        <v>1</v>
      </c>
      <c r="Z488" s="83">
        <v>6.37E-53</v>
      </c>
      <c r="AA488" s="80"/>
    </row>
    <row r="489" spans="1:27" x14ac:dyDescent="0.15">
      <c r="A489" s="80" t="s">
        <v>389</v>
      </c>
      <c r="B489" s="80" t="s">
        <v>535</v>
      </c>
      <c r="C489" s="80" t="s">
        <v>397</v>
      </c>
      <c r="D489" s="80" t="s">
        <v>539</v>
      </c>
      <c r="E489" s="80" t="s">
        <v>33</v>
      </c>
      <c r="F489" s="80" t="s">
        <v>474</v>
      </c>
      <c r="G489" s="80" t="s">
        <v>200</v>
      </c>
      <c r="H489" s="80">
        <v>7</v>
      </c>
      <c r="I489" s="88">
        <v>0.163525226</v>
      </c>
      <c r="J489" s="88">
        <v>-1.2105826E-2</v>
      </c>
      <c r="K489" s="88">
        <v>-0.33261526895999999</v>
      </c>
      <c r="L489" s="88">
        <v>0.30840361696000002</v>
      </c>
      <c r="M489" s="88">
        <v>0.98796715471742802</v>
      </c>
      <c r="N489" s="88">
        <v>0.71704601095217702</v>
      </c>
      <c r="O489" s="88">
        <v>1.3612503017823101</v>
      </c>
      <c r="P489" s="82">
        <v>0.94098625400000002</v>
      </c>
      <c r="Q489" s="81">
        <v>6.868016838</v>
      </c>
      <c r="R489" s="80">
        <v>6</v>
      </c>
      <c r="S489" s="88">
        <v>0.33322568299999999</v>
      </c>
      <c r="T489" s="88">
        <v>-4.75709E-4</v>
      </c>
      <c r="U489" s="82">
        <v>1.4980136E-2</v>
      </c>
      <c r="V489" s="88">
        <v>0.97589526699999996</v>
      </c>
      <c r="W489" s="83">
        <v>9.2111099999999996E-4</v>
      </c>
      <c r="X489" s="83">
        <v>3.3000000000000003E-5</v>
      </c>
      <c r="Y489" s="80" t="b">
        <v>1</v>
      </c>
      <c r="Z489" s="83">
        <v>7.1500000000000005E-19</v>
      </c>
      <c r="AA489" s="80" t="s">
        <v>424</v>
      </c>
    </row>
    <row r="490" spans="1:27" x14ac:dyDescent="0.15">
      <c r="A490" s="80"/>
      <c r="B490" s="80"/>
      <c r="C490" s="80"/>
      <c r="D490" s="80"/>
      <c r="E490" s="80"/>
      <c r="F490" s="80"/>
      <c r="G490" s="80" t="s">
        <v>201</v>
      </c>
      <c r="H490" s="80">
        <v>7</v>
      </c>
      <c r="I490" s="88">
        <v>0.68894527000000005</v>
      </c>
      <c r="J490" s="88">
        <v>-3.3231657999999997E-2</v>
      </c>
      <c r="K490" s="88">
        <v>-1.3835643872000001</v>
      </c>
      <c r="L490" s="88">
        <v>1.3171010712</v>
      </c>
      <c r="M490" s="88">
        <v>0.96731444750107598</v>
      </c>
      <c r="N490" s="88">
        <v>0.25068342592299497</v>
      </c>
      <c r="O490" s="88">
        <v>3.7325851794914402</v>
      </c>
      <c r="P490" s="82">
        <v>0.96339595200000006</v>
      </c>
      <c r="Q490" s="81">
        <v>6.8666319140000001</v>
      </c>
      <c r="R490" s="80">
        <v>5</v>
      </c>
      <c r="S490" s="88">
        <v>0.23074952800000001</v>
      </c>
      <c r="T490" s="88">
        <v>-4.75709E-4</v>
      </c>
      <c r="U490" s="82">
        <v>1.4980136E-2</v>
      </c>
      <c r="V490" s="88">
        <v>0.97589526699999996</v>
      </c>
      <c r="W490" s="83">
        <v>9.2111099999999996E-4</v>
      </c>
      <c r="X490" s="83">
        <v>3.3000000000000003E-5</v>
      </c>
      <c r="Y490" s="80" t="b">
        <v>1</v>
      </c>
      <c r="Z490" s="83">
        <v>7.1500000000000005E-19</v>
      </c>
      <c r="AA490" s="80"/>
    </row>
    <row r="491" spans="1:27" x14ac:dyDescent="0.15">
      <c r="A491" s="80"/>
      <c r="B491" s="80"/>
      <c r="C491" s="80"/>
      <c r="D491" s="80"/>
      <c r="E491" s="80"/>
      <c r="F491" s="80"/>
      <c r="G491" s="80" t="s">
        <v>216</v>
      </c>
      <c r="H491" s="80">
        <v>7</v>
      </c>
      <c r="I491" s="88">
        <v>0.29928490000000002</v>
      </c>
      <c r="J491" s="88">
        <v>0.12616461500000001</v>
      </c>
      <c r="K491" s="88">
        <v>-0.46043378899999998</v>
      </c>
      <c r="L491" s="88">
        <v>0.71276301900000005</v>
      </c>
      <c r="M491" s="88">
        <v>1.1344689035114499</v>
      </c>
      <c r="N491" s="88">
        <v>0.63100986099227396</v>
      </c>
      <c r="O491" s="88">
        <v>2.0396189863191698</v>
      </c>
      <c r="P491" s="82">
        <v>0.68803623300000005</v>
      </c>
      <c r="Q491" s="81" t="s">
        <v>16</v>
      </c>
      <c r="R491" s="80" t="s">
        <v>16</v>
      </c>
      <c r="S491" s="88" t="s">
        <v>16</v>
      </c>
      <c r="T491" s="88">
        <v>-4.75709E-4</v>
      </c>
      <c r="U491" s="82">
        <v>1.4980136E-2</v>
      </c>
      <c r="V491" s="88">
        <v>0.97589526699999996</v>
      </c>
      <c r="W491" s="83">
        <v>9.2111099999999996E-4</v>
      </c>
      <c r="X491" s="83">
        <v>3.3000000000000003E-5</v>
      </c>
      <c r="Y491" s="80" t="b">
        <v>1</v>
      </c>
      <c r="Z491" s="83">
        <v>7.1500000000000005E-19</v>
      </c>
      <c r="AA491" s="80"/>
    </row>
    <row r="492" spans="1:27" x14ac:dyDescent="0.15">
      <c r="A492" s="80"/>
      <c r="B492" s="80"/>
      <c r="C492" s="80"/>
      <c r="D492" s="80"/>
      <c r="E492" s="80"/>
      <c r="F492" s="80"/>
      <c r="G492" s="80" t="s">
        <v>203</v>
      </c>
      <c r="H492" s="80">
        <v>7</v>
      </c>
      <c r="I492" s="88">
        <v>0.190984449</v>
      </c>
      <c r="J492" s="88">
        <v>0.121937722</v>
      </c>
      <c r="K492" s="88">
        <v>-0.25239179804</v>
      </c>
      <c r="L492" s="88">
        <v>0.49626724204</v>
      </c>
      <c r="M492" s="88">
        <v>1.12968374514523</v>
      </c>
      <c r="N492" s="88">
        <v>0.77694027475193095</v>
      </c>
      <c r="O492" s="88">
        <v>1.6425784651887401</v>
      </c>
      <c r="P492" s="82">
        <v>0.52316818300000001</v>
      </c>
      <c r="Q492" s="81" t="s">
        <v>16</v>
      </c>
      <c r="R492" s="80" t="s">
        <v>16</v>
      </c>
      <c r="S492" s="88" t="s">
        <v>16</v>
      </c>
      <c r="T492" s="88">
        <v>-4.75709E-4</v>
      </c>
      <c r="U492" s="82">
        <v>1.4980136E-2</v>
      </c>
      <c r="V492" s="88">
        <v>0.97589526699999996</v>
      </c>
      <c r="W492" s="83">
        <v>9.2111099999999996E-4</v>
      </c>
      <c r="X492" s="83">
        <v>3.3000000000000003E-5</v>
      </c>
      <c r="Y492" s="80" t="b">
        <v>1</v>
      </c>
      <c r="Z492" s="83">
        <v>7.1500000000000005E-19</v>
      </c>
      <c r="AA492" s="80"/>
    </row>
    <row r="493" spans="1:27" x14ac:dyDescent="0.15">
      <c r="A493" s="80"/>
      <c r="B493" s="80"/>
      <c r="C493" s="80"/>
      <c r="D493" s="80"/>
      <c r="E493" s="80"/>
      <c r="F493" s="80"/>
      <c r="G493" s="80" t="s">
        <v>223</v>
      </c>
      <c r="H493" s="80">
        <v>7</v>
      </c>
      <c r="I493" s="88">
        <v>0.22655086399999999</v>
      </c>
      <c r="J493" s="88">
        <v>0.13654615000000001</v>
      </c>
      <c r="K493" s="88">
        <v>-0.30749354344000002</v>
      </c>
      <c r="L493" s="88">
        <v>0.58058584343999997</v>
      </c>
      <c r="M493" s="88">
        <v>1.1463077786590601</v>
      </c>
      <c r="N493" s="88">
        <v>0.73528761496107797</v>
      </c>
      <c r="O493" s="88">
        <v>1.7870850762035699</v>
      </c>
      <c r="P493" s="82">
        <v>0.56876146400000005</v>
      </c>
      <c r="Q493" s="81" t="s">
        <v>16</v>
      </c>
      <c r="R493" s="80" t="s">
        <v>16</v>
      </c>
      <c r="S493" s="88" t="s">
        <v>16</v>
      </c>
      <c r="T493" s="88">
        <v>-4.75709E-4</v>
      </c>
      <c r="U493" s="82">
        <v>1.4980136E-2</v>
      </c>
      <c r="V493" s="88">
        <v>0.97589526699999996</v>
      </c>
      <c r="W493" s="83">
        <v>9.2111099999999996E-4</v>
      </c>
      <c r="X493" s="83">
        <v>3.3000000000000003E-5</v>
      </c>
      <c r="Y493" s="80" t="b">
        <v>1</v>
      </c>
      <c r="Z493" s="83">
        <v>7.1500000000000005E-19</v>
      </c>
      <c r="AA493" s="80"/>
    </row>
    <row r="494" spans="1:27" x14ac:dyDescent="0.15">
      <c r="A494" s="80" t="s">
        <v>389</v>
      </c>
      <c r="B494" s="80" t="s">
        <v>167</v>
      </c>
      <c r="C494" s="80" t="s">
        <v>392</v>
      </c>
      <c r="D494" s="80" t="s">
        <v>430</v>
      </c>
      <c r="E494" s="80" t="s">
        <v>391</v>
      </c>
      <c r="F494" s="80" t="s">
        <v>474</v>
      </c>
      <c r="G494" s="80" t="s">
        <v>200</v>
      </c>
      <c r="H494" s="80">
        <v>2</v>
      </c>
      <c r="I494" s="88">
        <v>0.49634054100000002</v>
      </c>
      <c r="J494" s="88">
        <v>5.4232964000000002E-2</v>
      </c>
      <c r="K494" s="88">
        <v>-0.91859449636000001</v>
      </c>
      <c r="L494" s="88">
        <v>1.0270604243599999</v>
      </c>
      <c r="M494" s="88">
        <v>1.05573052071391</v>
      </c>
      <c r="N494" s="88">
        <v>0.39907955485717</v>
      </c>
      <c r="O494" s="88">
        <v>2.7928439801075902</v>
      </c>
      <c r="P494" s="82">
        <v>0.91299180400000002</v>
      </c>
      <c r="Q494" s="81">
        <v>3.4681495E-2</v>
      </c>
      <c r="R494" s="80">
        <v>1</v>
      </c>
      <c r="S494" s="88">
        <v>0.85226464800000001</v>
      </c>
      <c r="T494" s="88" t="s">
        <v>16</v>
      </c>
      <c r="U494" s="82" t="s">
        <v>16</v>
      </c>
      <c r="V494" s="88" t="s">
        <v>16</v>
      </c>
      <c r="W494" s="83">
        <v>7.9800000000000002E-5</v>
      </c>
      <c r="X494" s="83">
        <v>2.23E-7</v>
      </c>
      <c r="Y494" s="80" t="b">
        <v>1</v>
      </c>
      <c r="Z494" s="80">
        <v>8.6438900000000002E-4</v>
      </c>
      <c r="AA494" s="80" t="s">
        <v>431</v>
      </c>
    </row>
    <row r="495" spans="1:27" x14ac:dyDescent="0.15">
      <c r="A495" s="80" t="s">
        <v>389</v>
      </c>
      <c r="B495" s="80" t="s">
        <v>167</v>
      </c>
      <c r="C495" s="80" t="s">
        <v>392</v>
      </c>
      <c r="D495" s="80" t="s">
        <v>432</v>
      </c>
      <c r="E495" s="80" t="s">
        <v>340</v>
      </c>
      <c r="F495" s="80" t="s">
        <v>474</v>
      </c>
      <c r="G495" s="80" t="s">
        <v>200</v>
      </c>
      <c r="H495" s="80">
        <v>9</v>
      </c>
      <c r="I495" s="88">
        <v>0.101344112</v>
      </c>
      <c r="J495" s="88">
        <v>-0.154625281</v>
      </c>
      <c r="K495" s="88">
        <v>-0.35325974051999998</v>
      </c>
      <c r="L495" s="88">
        <v>4.4009178519999997E-2</v>
      </c>
      <c r="M495" s="88">
        <v>0.85673615265649705</v>
      </c>
      <c r="N495" s="88">
        <v>0.70239472930937497</v>
      </c>
      <c r="O495" s="88">
        <v>1.0449919463239099</v>
      </c>
      <c r="P495" s="82">
        <v>0.127073361</v>
      </c>
      <c r="Q495" s="81">
        <v>10.006650069999999</v>
      </c>
      <c r="R495" s="80">
        <v>8</v>
      </c>
      <c r="S495" s="88">
        <v>0.26455947699999999</v>
      </c>
      <c r="T495" s="88">
        <v>3.3838560000000002E-3</v>
      </c>
      <c r="U495" s="82">
        <v>8.6845180000000004E-3</v>
      </c>
      <c r="V495" s="88">
        <v>0.708384299</v>
      </c>
      <c r="W495" s="83">
        <v>1.2921790000000001E-3</v>
      </c>
      <c r="X495" s="83">
        <v>6.2100000000000005E-5</v>
      </c>
      <c r="Y495" s="80" t="b">
        <v>1</v>
      </c>
      <c r="Z495" s="83">
        <v>7.8399999999999996E-26</v>
      </c>
      <c r="AA495" s="80" t="s">
        <v>518</v>
      </c>
    </row>
    <row r="496" spans="1:27" x14ac:dyDescent="0.15">
      <c r="A496" s="80"/>
      <c r="B496" s="80"/>
      <c r="C496" s="80"/>
      <c r="D496" s="80"/>
      <c r="E496" s="80"/>
      <c r="F496" s="80"/>
      <c r="G496" s="80" t="s">
        <v>201</v>
      </c>
      <c r="H496" s="80">
        <v>9</v>
      </c>
      <c r="I496" s="88">
        <v>0.28830579099999998</v>
      </c>
      <c r="J496" s="88">
        <v>-5.0341128999999998E-2</v>
      </c>
      <c r="K496" s="88">
        <v>-0.61542047935999999</v>
      </c>
      <c r="L496" s="88">
        <v>0.51473822136000003</v>
      </c>
      <c r="M496" s="88">
        <v>0.95090498789887601</v>
      </c>
      <c r="N496" s="88">
        <v>0.54041361475840599</v>
      </c>
      <c r="O496" s="88">
        <v>1.6732004363272699</v>
      </c>
      <c r="P496" s="82">
        <v>0.86632885199999998</v>
      </c>
      <c r="Q496" s="81">
        <v>9.7942256790000002</v>
      </c>
      <c r="R496" s="80">
        <v>7</v>
      </c>
      <c r="S496" s="88">
        <v>0.200537508</v>
      </c>
      <c r="T496" s="88">
        <v>3.3838560000000002E-3</v>
      </c>
      <c r="U496" s="82">
        <v>8.6845180000000004E-3</v>
      </c>
      <c r="V496" s="88">
        <v>0.708384299</v>
      </c>
      <c r="W496" s="83">
        <v>1.2921790000000001E-3</v>
      </c>
      <c r="X496" s="83">
        <v>6.2100000000000005E-5</v>
      </c>
      <c r="Y496" s="80" t="b">
        <v>1</v>
      </c>
      <c r="Z496" s="83">
        <v>7.8399999999999996E-26</v>
      </c>
      <c r="AA496" s="80"/>
    </row>
    <row r="497" spans="1:27" x14ac:dyDescent="0.15">
      <c r="A497" s="80"/>
      <c r="B497" s="80"/>
      <c r="C497" s="80"/>
      <c r="D497" s="80"/>
      <c r="E497" s="80"/>
      <c r="F497" s="80"/>
      <c r="G497" s="80" t="s">
        <v>216</v>
      </c>
      <c r="H497" s="80">
        <v>9</v>
      </c>
      <c r="I497" s="88">
        <v>0.23205583900000001</v>
      </c>
      <c r="J497" s="88">
        <v>0.115431529</v>
      </c>
      <c r="K497" s="88">
        <v>-0.33939791543999998</v>
      </c>
      <c r="L497" s="88">
        <v>0.57026097344000004</v>
      </c>
      <c r="M497" s="88">
        <v>1.1223576629657199</v>
      </c>
      <c r="N497" s="88">
        <v>0.71219899772054795</v>
      </c>
      <c r="O497" s="88">
        <v>1.7687285823900301</v>
      </c>
      <c r="P497" s="82">
        <v>0.63226791400000004</v>
      </c>
      <c r="Q497" s="81" t="s">
        <v>16</v>
      </c>
      <c r="R497" s="80" t="s">
        <v>16</v>
      </c>
      <c r="S497" s="88" t="s">
        <v>16</v>
      </c>
      <c r="T497" s="88">
        <v>3.3838560000000002E-3</v>
      </c>
      <c r="U497" s="82">
        <v>8.6845180000000004E-3</v>
      </c>
      <c r="V497" s="88">
        <v>0.708384299</v>
      </c>
      <c r="W497" s="83">
        <v>1.2921790000000001E-3</v>
      </c>
      <c r="X497" s="83">
        <v>6.2100000000000005E-5</v>
      </c>
      <c r="Y497" s="80" t="b">
        <v>1</v>
      </c>
      <c r="Z497" s="83">
        <v>7.8399999999999996E-26</v>
      </c>
      <c r="AA497" s="80"/>
    </row>
    <row r="498" spans="1:27" x14ac:dyDescent="0.15">
      <c r="A498" s="80"/>
      <c r="B498" s="80"/>
      <c r="C498" s="80"/>
      <c r="D498" s="80"/>
      <c r="E498" s="80"/>
      <c r="F498" s="80"/>
      <c r="G498" s="80" t="s">
        <v>203</v>
      </c>
      <c r="H498" s="80">
        <v>9</v>
      </c>
      <c r="I498" s="88">
        <v>0.12554933600000001</v>
      </c>
      <c r="J498" s="88">
        <v>-0.140141933</v>
      </c>
      <c r="K498" s="88">
        <v>-0.38621863156000003</v>
      </c>
      <c r="L498" s="88">
        <v>0.10593476556</v>
      </c>
      <c r="M498" s="88">
        <v>0.86923485353256702</v>
      </c>
      <c r="N498" s="88">
        <v>0.67962192263509902</v>
      </c>
      <c r="O498" s="88">
        <v>1.11174934979468</v>
      </c>
      <c r="P498" s="82">
        <v>0.26432370300000002</v>
      </c>
      <c r="Q498" s="81" t="s">
        <v>16</v>
      </c>
      <c r="R498" s="80" t="s">
        <v>16</v>
      </c>
      <c r="S498" s="88" t="s">
        <v>16</v>
      </c>
      <c r="T498" s="88">
        <v>3.3838560000000002E-3</v>
      </c>
      <c r="U498" s="82">
        <v>8.6845180000000004E-3</v>
      </c>
      <c r="V498" s="88">
        <v>0.708384299</v>
      </c>
      <c r="W498" s="83">
        <v>1.2921790000000001E-3</v>
      </c>
      <c r="X498" s="83">
        <v>6.2100000000000005E-5</v>
      </c>
      <c r="Y498" s="80" t="b">
        <v>1</v>
      </c>
      <c r="Z498" s="83">
        <v>7.8399999999999996E-26</v>
      </c>
      <c r="AA498" s="80"/>
    </row>
    <row r="499" spans="1:27" x14ac:dyDescent="0.15">
      <c r="A499" s="80"/>
      <c r="B499" s="80"/>
      <c r="C499" s="80"/>
      <c r="D499" s="80"/>
      <c r="E499" s="80"/>
      <c r="F499" s="80"/>
      <c r="G499" s="80" t="s">
        <v>223</v>
      </c>
      <c r="H499" s="80">
        <v>9</v>
      </c>
      <c r="I499" s="88">
        <v>0.18977534800000001</v>
      </c>
      <c r="J499" s="88">
        <v>-0.28803684499999999</v>
      </c>
      <c r="K499" s="88">
        <v>-0.65999652708000001</v>
      </c>
      <c r="L499" s="88">
        <v>8.3922837080000007E-2</v>
      </c>
      <c r="M499" s="88">
        <v>0.74973396778209001</v>
      </c>
      <c r="N499" s="88">
        <v>0.51685312947815298</v>
      </c>
      <c r="O499" s="88">
        <v>1.0875449724253501</v>
      </c>
      <c r="P499" s="82">
        <v>0.16754829399999999</v>
      </c>
      <c r="Q499" s="81" t="s">
        <v>16</v>
      </c>
      <c r="R499" s="80" t="s">
        <v>16</v>
      </c>
      <c r="S499" s="88" t="s">
        <v>16</v>
      </c>
      <c r="T499" s="88">
        <v>3.3838560000000002E-3</v>
      </c>
      <c r="U499" s="82">
        <v>8.6845180000000004E-3</v>
      </c>
      <c r="V499" s="88">
        <v>0.708384299</v>
      </c>
      <c r="W499" s="83">
        <v>1.2921790000000001E-3</v>
      </c>
      <c r="X499" s="83">
        <v>6.2100000000000005E-5</v>
      </c>
      <c r="Y499" s="80" t="b">
        <v>1</v>
      </c>
      <c r="Z499" s="83">
        <v>7.8399999999999996E-26</v>
      </c>
      <c r="AA499" s="80"/>
    </row>
    <row r="500" spans="1:27" x14ac:dyDescent="0.15">
      <c r="A500" s="80" t="s">
        <v>389</v>
      </c>
      <c r="B500" s="80" t="s">
        <v>167</v>
      </c>
      <c r="C500" s="80" t="s">
        <v>397</v>
      </c>
      <c r="D500" s="80" t="s">
        <v>436</v>
      </c>
      <c r="E500" s="80" t="s">
        <v>340</v>
      </c>
      <c r="F500" s="80" t="s">
        <v>474</v>
      </c>
      <c r="G500" s="80" t="s">
        <v>200</v>
      </c>
      <c r="H500" s="80">
        <v>10</v>
      </c>
      <c r="I500" s="88">
        <v>0.11498668500000001</v>
      </c>
      <c r="J500" s="88">
        <v>-8.7955123999999996E-2</v>
      </c>
      <c r="K500" s="88">
        <v>-0.3133290266</v>
      </c>
      <c r="L500" s="88">
        <v>0.13741877860000001</v>
      </c>
      <c r="M500" s="88">
        <v>0.91580197333054802</v>
      </c>
      <c r="N500" s="88">
        <v>0.73100935147406898</v>
      </c>
      <c r="O500" s="88">
        <v>1.1473085161837</v>
      </c>
      <c r="P500" s="82">
        <v>0.444321725</v>
      </c>
      <c r="Q500" s="81">
        <v>15.10231774</v>
      </c>
      <c r="R500" s="80">
        <v>9</v>
      </c>
      <c r="S500" s="88">
        <v>8.8163554000000005E-2</v>
      </c>
      <c r="T500" s="88">
        <v>-1.8630539000000002E-2</v>
      </c>
      <c r="U500" s="82">
        <v>9.4152420000000007E-3</v>
      </c>
      <c r="V500" s="88">
        <v>8.3207769000000001E-2</v>
      </c>
      <c r="W500" s="83">
        <v>1.6438480000000001E-3</v>
      </c>
      <c r="X500" s="83">
        <v>7.7299999999999995E-5</v>
      </c>
      <c r="Y500" s="80" t="b">
        <v>1</v>
      </c>
      <c r="Z500" s="83">
        <v>3.4599999999999999E-30</v>
      </c>
      <c r="AA500" s="80" t="s">
        <v>519</v>
      </c>
    </row>
    <row r="501" spans="1:27" x14ac:dyDescent="0.15">
      <c r="A501" s="80"/>
      <c r="B501" s="80"/>
      <c r="C501" s="80"/>
      <c r="D501" s="80"/>
      <c r="E501" s="80"/>
      <c r="F501" s="80"/>
      <c r="G501" s="80" t="s">
        <v>201</v>
      </c>
      <c r="H501" s="80">
        <v>10</v>
      </c>
      <c r="I501" s="88">
        <v>0.30372263500000002</v>
      </c>
      <c r="J501" s="88">
        <v>-0.65548671199999997</v>
      </c>
      <c r="K501" s="88">
        <v>-1.2507830766000001</v>
      </c>
      <c r="L501" s="88">
        <v>-6.0190347399999997E-2</v>
      </c>
      <c r="M501" s="88">
        <v>0.51918930541684605</v>
      </c>
      <c r="N501" s="88">
        <v>0.28628052947871102</v>
      </c>
      <c r="O501" s="88">
        <v>0.94158528821385501</v>
      </c>
      <c r="P501" s="82">
        <v>6.2968157999999996E-2</v>
      </c>
      <c r="Q501" s="81">
        <v>10.139606819999999</v>
      </c>
      <c r="R501" s="80">
        <v>8</v>
      </c>
      <c r="S501" s="88">
        <v>0.25536379799999998</v>
      </c>
      <c r="T501" s="88">
        <v>-1.8630539000000002E-2</v>
      </c>
      <c r="U501" s="82">
        <v>9.4152420000000007E-3</v>
      </c>
      <c r="V501" s="88">
        <v>8.3207769000000001E-2</v>
      </c>
      <c r="W501" s="83">
        <v>1.6438480000000001E-3</v>
      </c>
      <c r="X501" s="83">
        <v>7.7299999999999995E-5</v>
      </c>
      <c r="Y501" s="80" t="b">
        <v>1</v>
      </c>
      <c r="Z501" s="83">
        <v>3.4599999999999999E-30</v>
      </c>
      <c r="AA501" s="80"/>
    </row>
    <row r="502" spans="1:27" x14ac:dyDescent="0.15">
      <c r="A502" s="80"/>
      <c r="B502" s="80"/>
      <c r="C502" s="80"/>
      <c r="D502" s="80"/>
      <c r="E502" s="80"/>
      <c r="F502" s="80"/>
      <c r="G502" s="80" t="s">
        <v>216</v>
      </c>
      <c r="H502" s="80">
        <v>10</v>
      </c>
      <c r="I502" s="88">
        <v>0.222440627</v>
      </c>
      <c r="J502" s="88">
        <v>-0.228522582</v>
      </c>
      <c r="K502" s="88">
        <v>-0.66450621091999995</v>
      </c>
      <c r="L502" s="88">
        <v>0.20746104692</v>
      </c>
      <c r="M502" s="88">
        <v>0.79570832831612903</v>
      </c>
      <c r="N502" s="88">
        <v>0.51452753306612198</v>
      </c>
      <c r="O502" s="88">
        <v>1.2305497822023901</v>
      </c>
      <c r="P502" s="82">
        <v>0.331077607</v>
      </c>
      <c r="Q502" s="81" t="s">
        <v>16</v>
      </c>
      <c r="R502" s="80" t="s">
        <v>16</v>
      </c>
      <c r="S502" s="88" t="s">
        <v>16</v>
      </c>
      <c r="T502" s="88">
        <v>-1.8630539000000002E-2</v>
      </c>
      <c r="U502" s="82">
        <v>9.4152420000000007E-3</v>
      </c>
      <c r="V502" s="88">
        <v>8.3207769000000001E-2</v>
      </c>
      <c r="W502" s="83">
        <v>1.6438480000000001E-3</v>
      </c>
      <c r="X502" s="83">
        <v>7.7299999999999995E-5</v>
      </c>
      <c r="Y502" s="80" t="b">
        <v>1</v>
      </c>
      <c r="Z502" s="83">
        <v>3.4599999999999999E-30</v>
      </c>
      <c r="AA502" s="80"/>
    </row>
    <row r="503" spans="1:27" x14ac:dyDescent="0.15">
      <c r="A503" s="80"/>
      <c r="B503" s="80"/>
      <c r="C503" s="80"/>
      <c r="D503" s="80"/>
      <c r="E503" s="80"/>
      <c r="F503" s="80"/>
      <c r="G503" s="80" t="s">
        <v>203</v>
      </c>
      <c r="H503" s="80">
        <v>10</v>
      </c>
      <c r="I503" s="88">
        <v>0.13001521399999999</v>
      </c>
      <c r="J503" s="88">
        <v>-0.173653426</v>
      </c>
      <c r="K503" s="88">
        <v>-0.42848324543999999</v>
      </c>
      <c r="L503" s="88">
        <v>8.1176393439999994E-2</v>
      </c>
      <c r="M503" s="88">
        <v>0.84058817318678702</v>
      </c>
      <c r="N503" s="88">
        <v>0.65149650600003906</v>
      </c>
      <c r="O503" s="88">
        <v>1.0845621893503401</v>
      </c>
      <c r="P503" s="82">
        <v>0.181667205</v>
      </c>
      <c r="Q503" s="81" t="s">
        <v>16</v>
      </c>
      <c r="R503" s="80" t="s">
        <v>16</v>
      </c>
      <c r="S503" s="88" t="s">
        <v>16</v>
      </c>
      <c r="T503" s="88">
        <v>-1.8630539000000002E-2</v>
      </c>
      <c r="U503" s="82">
        <v>9.4152420000000007E-3</v>
      </c>
      <c r="V503" s="88">
        <v>8.3207769000000001E-2</v>
      </c>
      <c r="W503" s="83">
        <v>1.6438480000000001E-3</v>
      </c>
      <c r="X503" s="83">
        <v>7.7299999999999995E-5</v>
      </c>
      <c r="Y503" s="80" t="b">
        <v>1</v>
      </c>
      <c r="Z503" s="83">
        <v>3.4599999999999999E-30</v>
      </c>
      <c r="AA503" s="80"/>
    </row>
    <row r="504" spans="1:27" x14ac:dyDescent="0.15">
      <c r="A504" s="80"/>
      <c r="B504" s="80"/>
      <c r="C504" s="80"/>
      <c r="D504" s="80"/>
      <c r="E504" s="80"/>
      <c r="F504" s="80"/>
      <c r="G504" s="80" t="s">
        <v>223</v>
      </c>
      <c r="H504" s="80">
        <v>10</v>
      </c>
      <c r="I504" s="88">
        <v>0.19683463900000001</v>
      </c>
      <c r="J504" s="88">
        <v>-0.19381190300000001</v>
      </c>
      <c r="K504" s="88">
        <v>-0.57960779543999996</v>
      </c>
      <c r="L504" s="88">
        <v>0.19198398944</v>
      </c>
      <c r="M504" s="88">
        <v>0.82381284642101604</v>
      </c>
      <c r="N504" s="88">
        <v>0.56011800432655601</v>
      </c>
      <c r="O504" s="88">
        <v>1.21165111759669</v>
      </c>
      <c r="P504" s="82">
        <v>0.35052788099999999</v>
      </c>
      <c r="Q504" s="81" t="s">
        <v>16</v>
      </c>
      <c r="R504" s="80" t="s">
        <v>16</v>
      </c>
      <c r="S504" s="88" t="s">
        <v>16</v>
      </c>
      <c r="T504" s="88">
        <v>-1.8630539000000002E-2</v>
      </c>
      <c r="U504" s="82">
        <v>9.4152420000000007E-3</v>
      </c>
      <c r="V504" s="88">
        <v>8.3207769000000001E-2</v>
      </c>
      <c r="W504" s="83">
        <v>1.6438480000000001E-3</v>
      </c>
      <c r="X504" s="83">
        <v>7.7299999999999995E-5</v>
      </c>
      <c r="Y504" s="80" t="b">
        <v>1</v>
      </c>
      <c r="Z504" s="83">
        <v>3.4599999999999999E-30</v>
      </c>
      <c r="AA504" s="80"/>
    </row>
    <row r="505" spans="1:27" x14ac:dyDescent="0.15">
      <c r="A505" s="80" t="s">
        <v>389</v>
      </c>
      <c r="B505" s="80" t="s">
        <v>167</v>
      </c>
      <c r="C505" s="80" t="s">
        <v>397</v>
      </c>
      <c r="D505" s="80" t="s">
        <v>434</v>
      </c>
      <c r="E505" s="80" t="s">
        <v>33</v>
      </c>
      <c r="F505" s="80" t="s">
        <v>474</v>
      </c>
      <c r="G505" s="80" t="s">
        <v>200</v>
      </c>
      <c r="H505" s="80">
        <v>3</v>
      </c>
      <c r="I505" s="88">
        <v>0.32445005900000001</v>
      </c>
      <c r="J505" s="88">
        <v>-0.32367574700000001</v>
      </c>
      <c r="K505" s="88">
        <v>-0.95959786264000002</v>
      </c>
      <c r="L505" s="88">
        <v>0.31224636863999999</v>
      </c>
      <c r="M505" s="88">
        <v>0.72348479646606301</v>
      </c>
      <c r="N505" s="88">
        <v>0.38304689247324902</v>
      </c>
      <c r="O505" s="88">
        <v>1.36649131216773</v>
      </c>
      <c r="P505" s="82">
        <v>0.31846683100000001</v>
      </c>
      <c r="Q505" s="81">
        <v>2.8190536430000002</v>
      </c>
      <c r="R505" s="80">
        <v>2</v>
      </c>
      <c r="S505" s="88">
        <v>0.24425883400000001</v>
      </c>
      <c r="T505" s="88">
        <v>-2.9719849999999999E-3</v>
      </c>
      <c r="U505" s="82">
        <v>3.0361837999999999E-2</v>
      </c>
      <c r="V505" s="88">
        <v>0.93788201299999996</v>
      </c>
      <c r="W505" s="83">
        <v>2.82818E-4</v>
      </c>
      <c r="X505" s="83">
        <v>2.02E-5</v>
      </c>
      <c r="Y505" s="80" t="b">
        <v>1</v>
      </c>
      <c r="Z505" s="83">
        <v>8.7900000000000005E-6</v>
      </c>
      <c r="AA505" s="80" t="s">
        <v>455</v>
      </c>
    </row>
    <row r="506" spans="1:27" x14ac:dyDescent="0.15">
      <c r="A506" s="80"/>
      <c r="B506" s="80"/>
      <c r="C506" s="80"/>
      <c r="D506" s="80"/>
      <c r="E506" s="80"/>
      <c r="F506" s="80"/>
      <c r="G506" s="80" t="s">
        <v>201</v>
      </c>
      <c r="H506" s="80">
        <v>3</v>
      </c>
      <c r="I506" s="88">
        <v>1.6918925250000001</v>
      </c>
      <c r="J506" s="88">
        <v>-0.48314098100000002</v>
      </c>
      <c r="K506" s="88">
        <v>-3.79925033</v>
      </c>
      <c r="L506" s="88">
        <v>2.832968368</v>
      </c>
      <c r="M506" s="88">
        <v>0.616842854120769</v>
      </c>
      <c r="N506" s="88">
        <v>2.23875488405182E-2</v>
      </c>
      <c r="O506" s="88">
        <v>16.9958359171155</v>
      </c>
      <c r="P506" s="82">
        <v>0.82291830200000005</v>
      </c>
      <c r="Q506" s="81">
        <v>2.792299002</v>
      </c>
      <c r="R506" s="80">
        <v>1</v>
      </c>
      <c r="S506" s="88">
        <v>9.4718250000000004E-2</v>
      </c>
      <c r="T506" s="88">
        <v>-2.9719849999999999E-3</v>
      </c>
      <c r="U506" s="82">
        <v>3.0361837999999999E-2</v>
      </c>
      <c r="V506" s="88">
        <v>0.93788201299999996</v>
      </c>
      <c r="W506" s="83">
        <v>2.82818E-4</v>
      </c>
      <c r="X506" s="83">
        <v>2.02E-5</v>
      </c>
      <c r="Y506" s="80" t="b">
        <v>1</v>
      </c>
      <c r="Z506" s="83">
        <v>8.7900000000000005E-6</v>
      </c>
      <c r="AA506" s="80"/>
    </row>
    <row r="507" spans="1:27" x14ac:dyDescent="0.15">
      <c r="A507" s="80"/>
      <c r="B507" s="80"/>
      <c r="C507" s="80"/>
      <c r="D507" s="80"/>
      <c r="E507" s="80"/>
      <c r="F507" s="80"/>
      <c r="G507" s="80" t="s">
        <v>216</v>
      </c>
      <c r="H507" s="80">
        <v>3</v>
      </c>
      <c r="I507" s="88">
        <v>0.45661575300000001</v>
      </c>
      <c r="J507" s="88">
        <v>2.6456100000000002E-4</v>
      </c>
      <c r="K507" s="88">
        <v>-0.89470231487999996</v>
      </c>
      <c r="L507" s="88">
        <v>0.89523143687999995</v>
      </c>
      <c r="M507" s="88">
        <v>1.0002645959993499</v>
      </c>
      <c r="N507" s="88">
        <v>0.40872925314935299</v>
      </c>
      <c r="O507" s="88">
        <v>2.4479022587701502</v>
      </c>
      <c r="P507" s="82">
        <v>0.99959030599999998</v>
      </c>
      <c r="Q507" s="81" t="s">
        <v>16</v>
      </c>
      <c r="R507" s="80" t="s">
        <v>16</v>
      </c>
      <c r="S507" s="88" t="s">
        <v>16</v>
      </c>
      <c r="T507" s="88">
        <v>-2.9719849999999999E-3</v>
      </c>
      <c r="U507" s="82">
        <v>3.0361837999999999E-2</v>
      </c>
      <c r="V507" s="88">
        <v>0.93788201299999996</v>
      </c>
      <c r="W507" s="83">
        <v>2.82818E-4</v>
      </c>
      <c r="X507" s="83">
        <v>2.02E-5</v>
      </c>
      <c r="Y507" s="80" t="b">
        <v>1</v>
      </c>
      <c r="Z507" s="83">
        <v>8.7900000000000005E-6</v>
      </c>
      <c r="AA507" s="80"/>
    </row>
    <row r="508" spans="1:27" x14ac:dyDescent="0.15">
      <c r="A508" s="80"/>
      <c r="B508" s="80"/>
      <c r="C508" s="80"/>
      <c r="D508" s="80"/>
      <c r="E508" s="80"/>
      <c r="F508" s="80"/>
      <c r="G508" s="80" t="s">
        <v>203</v>
      </c>
      <c r="H508" s="80">
        <v>3</v>
      </c>
      <c r="I508" s="88">
        <v>0.37079978400000002</v>
      </c>
      <c r="J508" s="88">
        <v>-9.7820949000000004E-2</v>
      </c>
      <c r="K508" s="88">
        <v>-0.82458852563999996</v>
      </c>
      <c r="L508" s="88">
        <v>0.62894662763999998</v>
      </c>
      <c r="M508" s="88">
        <v>0.90681125468090096</v>
      </c>
      <c r="N508" s="88">
        <v>0.438415352032127</v>
      </c>
      <c r="O508" s="88">
        <v>1.8756337975037201</v>
      </c>
      <c r="P508" s="82">
        <v>0.79192579299999999</v>
      </c>
      <c r="Q508" s="81" t="s">
        <v>16</v>
      </c>
      <c r="R508" s="80" t="s">
        <v>16</v>
      </c>
      <c r="S508" s="88" t="s">
        <v>16</v>
      </c>
      <c r="T508" s="88">
        <v>-2.9719849999999999E-3</v>
      </c>
      <c r="U508" s="82">
        <v>3.0361837999999999E-2</v>
      </c>
      <c r="V508" s="88">
        <v>0.93788201299999996</v>
      </c>
      <c r="W508" s="83">
        <v>2.82818E-4</v>
      </c>
      <c r="X508" s="83">
        <v>2.02E-5</v>
      </c>
      <c r="Y508" s="80" t="b">
        <v>1</v>
      </c>
      <c r="Z508" s="83">
        <v>8.7900000000000005E-6</v>
      </c>
      <c r="AA508" s="80"/>
    </row>
    <row r="509" spans="1:27" x14ac:dyDescent="0.15">
      <c r="A509" s="80"/>
      <c r="B509" s="80"/>
      <c r="C509" s="80"/>
      <c r="D509" s="80"/>
      <c r="E509" s="80"/>
      <c r="F509" s="80"/>
      <c r="G509" s="80" t="s">
        <v>223</v>
      </c>
      <c r="H509" s="80">
        <v>3</v>
      </c>
      <c r="I509" s="88">
        <v>0.44810091800000001</v>
      </c>
      <c r="J509" s="88">
        <v>2.6456100000000002E-4</v>
      </c>
      <c r="K509" s="88">
        <v>-0.87801323828</v>
      </c>
      <c r="L509" s="88">
        <v>0.87854236027999999</v>
      </c>
      <c r="M509" s="88">
        <v>1.0002645959993499</v>
      </c>
      <c r="N509" s="88">
        <v>0.41560780565516903</v>
      </c>
      <c r="O509" s="88">
        <v>2.4073880432358399</v>
      </c>
      <c r="P509" s="82">
        <v>0.999582521</v>
      </c>
      <c r="Q509" s="81" t="s">
        <v>16</v>
      </c>
      <c r="R509" s="80" t="s">
        <v>16</v>
      </c>
      <c r="S509" s="88" t="s">
        <v>16</v>
      </c>
      <c r="T509" s="88">
        <v>-2.9719849999999999E-3</v>
      </c>
      <c r="U509" s="82">
        <v>3.0361837999999999E-2</v>
      </c>
      <c r="V509" s="88">
        <v>0.93788201299999996</v>
      </c>
      <c r="W509" s="83">
        <v>2.82818E-4</v>
      </c>
      <c r="X509" s="83">
        <v>2.02E-5</v>
      </c>
      <c r="Y509" s="80" t="b">
        <v>1</v>
      </c>
      <c r="Z509" s="83">
        <v>8.7900000000000005E-6</v>
      </c>
      <c r="AA509" s="80"/>
    </row>
    <row r="510" spans="1:27" x14ac:dyDescent="0.15">
      <c r="A510" s="80" t="s">
        <v>389</v>
      </c>
      <c r="B510" s="80" t="s">
        <v>146</v>
      </c>
      <c r="C510" s="80" t="s">
        <v>392</v>
      </c>
      <c r="D510" s="80" t="s">
        <v>390</v>
      </c>
      <c r="E510" s="80" t="s">
        <v>391</v>
      </c>
      <c r="F510" s="80" t="s">
        <v>60</v>
      </c>
      <c r="G510" s="80" t="s">
        <v>200</v>
      </c>
      <c r="H510" s="80">
        <v>2</v>
      </c>
      <c r="I510" s="88">
        <v>0.20040598100000001</v>
      </c>
      <c r="J510" s="88">
        <v>-0.13895858</v>
      </c>
      <c r="K510" s="88">
        <v>-0.53175430276000002</v>
      </c>
      <c r="L510" s="88">
        <v>0.25383714276000002</v>
      </c>
      <c r="M510" s="88">
        <v>0.87026407404968897</v>
      </c>
      <c r="N510" s="88">
        <v>0.58757328356498795</v>
      </c>
      <c r="O510" s="88">
        <v>1.28896187040096</v>
      </c>
      <c r="P510" s="82">
        <v>0.48806772700000001</v>
      </c>
      <c r="Q510" s="81">
        <v>4.4166969999999998E-3</v>
      </c>
      <c r="R510" s="80">
        <v>1</v>
      </c>
      <c r="S510" s="88">
        <v>0.94701300799999999</v>
      </c>
      <c r="T510" s="88" t="s">
        <v>16</v>
      </c>
      <c r="U510" s="82" t="s">
        <v>16</v>
      </c>
      <c r="V510" s="88" t="s">
        <v>16</v>
      </c>
      <c r="W510" s="83">
        <v>3.8175900000000002E-4</v>
      </c>
      <c r="X510" s="83">
        <v>8.5199999999999997E-6</v>
      </c>
      <c r="Y510" s="80" t="b">
        <v>1</v>
      </c>
      <c r="Z510" s="80">
        <v>1.2726799999999999E-4</v>
      </c>
      <c r="AA510" s="80" t="s">
        <v>451</v>
      </c>
    </row>
    <row r="511" spans="1:27" x14ac:dyDescent="0.15">
      <c r="A511" s="80" t="s">
        <v>389</v>
      </c>
      <c r="B511" s="80" t="s">
        <v>146</v>
      </c>
      <c r="C511" s="80" t="s">
        <v>392</v>
      </c>
      <c r="D511" s="80" t="s">
        <v>394</v>
      </c>
      <c r="E511" s="80" t="s">
        <v>340</v>
      </c>
      <c r="F511" s="80" t="s">
        <v>60</v>
      </c>
      <c r="G511" s="80" t="s">
        <v>200</v>
      </c>
      <c r="H511" s="80">
        <v>6</v>
      </c>
      <c r="I511" s="88">
        <v>7.9867674999999999E-2</v>
      </c>
      <c r="J511" s="88">
        <v>1.7750716999999999E-2</v>
      </c>
      <c r="K511" s="88">
        <v>-0.13878992600000001</v>
      </c>
      <c r="L511" s="88">
        <v>0.17429136000000001</v>
      </c>
      <c r="M511" s="88">
        <v>1.0179091973012699</v>
      </c>
      <c r="N511" s="88">
        <v>0.87041085994449996</v>
      </c>
      <c r="O511" s="88">
        <v>1.1904023509272199</v>
      </c>
      <c r="P511" s="82">
        <v>0.82411804099999997</v>
      </c>
      <c r="Q511" s="81">
        <v>1.9741662339999999</v>
      </c>
      <c r="R511" s="80">
        <v>5</v>
      </c>
      <c r="S511" s="88">
        <v>0.85270796500000001</v>
      </c>
      <c r="T511" s="88">
        <v>-3.6986110000000001E-3</v>
      </c>
      <c r="U511" s="82">
        <v>6.0595520000000002E-3</v>
      </c>
      <c r="V511" s="88">
        <v>0.57458925299999997</v>
      </c>
      <c r="W511" s="83">
        <v>1.5541999999999999E-3</v>
      </c>
      <c r="X511" s="83">
        <v>3.5500000000000002E-5</v>
      </c>
      <c r="Y511" s="80" t="b">
        <v>1</v>
      </c>
      <c r="Z511" s="83">
        <v>6.1000000000000005E-14</v>
      </c>
      <c r="AA511" s="80" t="s">
        <v>516</v>
      </c>
    </row>
    <row r="512" spans="1:27" x14ac:dyDescent="0.15">
      <c r="A512" s="80"/>
      <c r="B512" s="80"/>
      <c r="C512" s="80"/>
      <c r="D512" s="80"/>
      <c r="E512" s="80"/>
      <c r="F512" s="80"/>
      <c r="G512" s="80" t="s">
        <v>201</v>
      </c>
      <c r="H512" s="80">
        <v>6</v>
      </c>
      <c r="I512" s="88">
        <v>0.14160056400000001</v>
      </c>
      <c r="J512" s="88">
        <v>-5.3618712999999998E-2</v>
      </c>
      <c r="K512" s="88">
        <v>-0.33115581844000003</v>
      </c>
      <c r="L512" s="88">
        <v>0.22391839244</v>
      </c>
      <c r="M512" s="88">
        <v>0.94779341892487801</v>
      </c>
      <c r="N512" s="88">
        <v>0.71809326814986796</v>
      </c>
      <c r="O512" s="88">
        <v>1.2509689267409001</v>
      </c>
      <c r="P512" s="82">
        <v>0.72417969999999998</v>
      </c>
      <c r="Q512" s="81">
        <v>1.6016060780000001</v>
      </c>
      <c r="R512" s="80">
        <v>4</v>
      </c>
      <c r="S512" s="88">
        <v>0.80850344399999996</v>
      </c>
      <c r="T512" s="88">
        <v>-3.6986110000000001E-3</v>
      </c>
      <c r="U512" s="82">
        <v>6.0595520000000002E-3</v>
      </c>
      <c r="V512" s="88">
        <v>0.57458925299999997</v>
      </c>
      <c r="W512" s="83">
        <v>1.5541999999999999E-3</v>
      </c>
      <c r="X512" s="83">
        <v>3.5500000000000002E-5</v>
      </c>
      <c r="Y512" s="80" t="b">
        <v>1</v>
      </c>
      <c r="Z512" s="83">
        <v>6.1000000000000005E-14</v>
      </c>
      <c r="AA512" s="80"/>
    </row>
    <row r="513" spans="1:27" x14ac:dyDescent="0.15">
      <c r="A513" s="80"/>
      <c r="B513" s="80"/>
      <c r="C513" s="80"/>
      <c r="D513" s="80"/>
      <c r="E513" s="80"/>
      <c r="F513" s="80"/>
      <c r="G513" s="80" t="s">
        <v>216</v>
      </c>
      <c r="H513" s="80">
        <v>6</v>
      </c>
      <c r="I513" s="88">
        <v>0.15281788199999999</v>
      </c>
      <c r="J513" s="88">
        <v>-3.3018793999999997E-2</v>
      </c>
      <c r="K513" s="88">
        <v>-0.33254184271999998</v>
      </c>
      <c r="L513" s="88">
        <v>0.26650425472</v>
      </c>
      <c r="M513" s="88">
        <v>0.967520375840216</v>
      </c>
      <c r="N513" s="88">
        <v>0.717098662877661</v>
      </c>
      <c r="O513" s="88">
        <v>1.3053931434058399</v>
      </c>
      <c r="P513" s="82">
        <v>0.83747423600000004</v>
      </c>
      <c r="Q513" s="81" t="s">
        <v>16</v>
      </c>
      <c r="R513" s="80" t="s">
        <v>16</v>
      </c>
      <c r="S513" s="88" t="s">
        <v>16</v>
      </c>
      <c r="T513" s="88">
        <v>-3.6986110000000001E-3</v>
      </c>
      <c r="U513" s="82">
        <v>6.0595520000000002E-3</v>
      </c>
      <c r="V513" s="88">
        <v>0.57458925299999997</v>
      </c>
      <c r="W513" s="83">
        <v>1.5541999999999999E-3</v>
      </c>
      <c r="X513" s="83">
        <v>3.5500000000000002E-5</v>
      </c>
      <c r="Y513" s="80" t="b">
        <v>1</v>
      </c>
      <c r="Z513" s="83">
        <v>6.1000000000000005E-14</v>
      </c>
      <c r="AA513" s="80"/>
    </row>
    <row r="514" spans="1:27" x14ac:dyDescent="0.15">
      <c r="A514" s="80"/>
      <c r="B514" s="80"/>
      <c r="C514" s="80"/>
      <c r="D514" s="80"/>
      <c r="E514" s="80"/>
      <c r="F514" s="80"/>
      <c r="G514" s="80" t="s">
        <v>203</v>
      </c>
      <c r="H514" s="80">
        <v>6</v>
      </c>
      <c r="I514" s="88">
        <v>9.0349581999999998E-2</v>
      </c>
      <c r="J514" s="88">
        <v>-5.7990130000000004E-3</v>
      </c>
      <c r="K514" s="88">
        <v>-0.18288419372</v>
      </c>
      <c r="L514" s="88">
        <v>0.17128616771999999</v>
      </c>
      <c r="M514" s="88">
        <v>0.99421776882088397</v>
      </c>
      <c r="N514" s="88">
        <v>0.83286460110369098</v>
      </c>
      <c r="O514" s="88">
        <v>1.1868303329608201</v>
      </c>
      <c r="P514" s="82">
        <v>0.94882357699999997</v>
      </c>
      <c r="Q514" s="81" t="s">
        <v>16</v>
      </c>
      <c r="R514" s="80" t="s">
        <v>16</v>
      </c>
      <c r="S514" s="88" t="s">
        <v>16</v>
      </c>
      <c r="T514" s="88">
        <v>-3.6986110000000001E-3</v>
      </c>
      <c r="U514" s="82">
        <v>6.0595520000000002E-3</v>
      </c>
      <c r="V514" s="88">
        <v>0.57458925299999997</v>
      </c>
      <c r="W514" s="83">
        <v>1.5541999999999999E-3</v>
      </c>
      <c r="X514" s="83">
        <v>3.5500000000000002E-5</v>
      </c>
      <c r="Y514" s="80" t="b">
        <v>1</v>
      </c>
      <c r="Z514" s="83">
        <v>6.1000000000000005E-14</v>
      </c>
      <c r="AA514" s="80"/>
    </row>
    <row r="515" spans="1:27" x14ac:dyDescent="0.15">
      <c r="A515" s="80"/>
      <c r="B515" s="80"/>
      <c r="C515" s="80"/>
      <c r="D515" s="80"/>
      <c r="E515" s="80"/>
      <c r="F515" s="80"/>
      <c r="G515" s="80" t="s">
        <v>223</v>
      </c>
      <c r="H515" s="80">
        <v>6</v>
      </c>
      <c r="I515" s="88">
        <v>9.5300802000000004E-2</v>
      </c>
      <c r="J515" s="88">
        <v>-2.378226E-2</v>
      </c>
      <c r="K515" s="88">
        <v>-0.21057183192000001</v>
      </c>
      <c r="L515" s="88">
        <v>0.16300731192000001</v>
      </c>
      <c r="M515" s="88">
        <v>0.97649830935323001</v>
      </c>
      <c r="N515" s="88">
        <v>0.81012086052641297</v>
      </c>
      <c r="O515" s="88">
        <v>1.17704529611804</v>
      </c>
      <c r="P515" s="82">
        <v>0.81286372100000004</v>
      </c>
      <c r="Q515" s="81" t="s">
        <v>16</v>
      </c>
      <c r="R515" s="80" t="s">
        <v>16</v>
      </c>
      <c r="S515" s="88" t="s">
        <v>16</v>
      </c>
      <c r="T515" s="88">
        <v>-3.6986110000000001E-3</v>
      </c>
      <c r="U515" s="82">
        <v>6.0595520000000002E-3</v>
      </c>
      <c r="V515" s="88">
        <v>0.57458925299999997</v>
      </c>
      <c r="W515" s="83">
        <v>1.5541999999999999E-3</v>
      </c>
      <c r="X515" s="83">
        <v>3.5500000000000002E-5</v>
      </c>
      <c r="Y515" s="80" t="b">
        <v>1</v>
      </c>
      <c r="Z515" s="83">
        <v>6.1000000000000005E-14</v>
      </c>
      <c r="AA515" s="80"/>
    </row>
    <row r="516" spans="1:27" x14ac:dyDescent="0.15">
      <c r="A516" s="80" t="s">
        <v>389</v>
      </c>
      <c r="B516" s="80" t="s">
        <v>146</v>
      </c>
      <c r="C516" s="80" t="s">
        <v>397</v>
      </c>
      <c r="D516" s="80" t="s">
        <v>399</v>
      </c>
      <c r="E516" s="80" t="s">
        <v>340</v>
      </c>
      <c r="F516" s="80" t="s">
        <v>60</v>
      </c>
      <c r="G516" s="80" t="s">
        <v>200</v>
      </c>
      <c r="H516" s="80">
        <v>3</v>
      </c>
      <c r="I516" s="88">
        <v>0.148022604</v>
      </c>
      <c r="J516" s="88">
        <v>0.155284957</v>
      </c>
      <c r="K516" s="88">
        <v>-0.13483934684000001</v>
      </c>
      <c r="L516" s="88">
        <v>0.44540926083999999</v>
      </c>
      <c r="M516" s="88">
        <v>1.16799074082645</v>
      </c>
      <c r="N516" s="88">
        <v>0.87385628818585104</v>
      </c>
      <c r="O516" s="88">
        <v>1.5611289740655701</v>
      </c>
      <c r="P516" s="82">
        <v>0.29414937299999999</v>
      </c>
      <c r="Q516" s="81">
        <v>0.68230395700000002</v>
      </c>
      <c r="R516" s="80">
        <v>2</v>
      </c>
      <c r="S516" s="88">
        <v>0.71095085099999999</v>
      </c>
      <c r="T516" s="88">
        <v>-7.698318E-3</v>
      </c>
      <c r="U516" s="82">
        <v>2.1080705000000002E-2</v>
      </c>
      <c r="V516" s="88">
        <v>0.77709621299999998</v>
      </c>
      <c r="W516" s="83">
        <v>5.7123299999999998E-4</v>
      </c>
      <c r="X516" s="83">
        <v>3.1300000000000002E-5</v>
      </c>
      <c r="Y516" s="80" t="b">
        <v>1</v>
      </c>
      <c r="Z516" s="83">
        <v>5.2299999999999997E-5</v>
      </c>
      <c r="AA516" s="80" t="s">
        <v>517</v>
      </c>
    </row>
    <row r="517" spans="1:27" x14ac:dyDescent="0.15">
      <c r="A517" s="80"/>
      <c r="B517" s="80"/>
      <c r="C517" s="80"/>
      <c r="D517" s="80"/>
      <c r="E517" s="80"/>
      <c r="F517" s="80"/>
      <c r="G517" s="80" t="s">
        <v>201</v>
      </c>
      <c r="H517" s="80">
        <v>3</v>
      </c>
      <c r="I517" s="88">
        <v>0.81874794100000003</v>
      </c>
      <c r="J517" s="88">
        <v>-0.13878101400000001</v>
      </c>
      <c r="K517" s="88">
        <v>-1.74352697836</v>
      </c>
      <c r="L517" s="88">
        <v>1.4659649503600001</v>
      </c>
      <c r="M517" s="88">
        <v>0.87041861708065005</v>
      </c>
      <c r="N517" s="88">
        <v>0.174902434379658</v>
      </c>
      <c r="O517" s="88">
        <v>4.3317211201075496</v>
      </c>
      <c r="P517" s="82">
        <v>0.89310644400000005</v>
      </c>
      <c r="Q517" s="81">
        <v>0.548945236</v>
      </c>
      <c r="R517" s="80">
        <v>1</v>
      </c>
      <c r="S517" s="88">
        <v>0.45874899000000002</v>
      </c>
      <c r="T517" s="88">
        <v>-7.698318E-3</v>
      </c>
      <c r="U517" s="82">
        <v>2.1080705000000002E-2</v>
      </c>
      <c r="V517" s="88">
        <v>0.77709621299999998</v>
      </c>
      <c r="W517" s="83">
        <v>5.7123299999999998E-4</v>
      </c>
      <c r="X517" s="83">
        <v>3.1300000000000002E-5</v>
      </c>
      <c r="Y517" s="80" t="b">
        <v>1</v>
      </c>
      <c r="Z517" s="83">
        <v>5.2299999999999997E-5</v>
      </c>
      <c r="AA517" s="80"/>
    </row>
    <row r="518" spans="1:27" x14ac:dyDescent="0.15">
      <c r="A518" s="80"/>
      <c r="B518" s="80"/>
      <c r="C518" s="80"/>
      <c r="D518" s="80"/>
      <c r="E518" s="80"/>
      <c r="F518" s="80"/>
      <c r="G518" s="80" t="s">
        <v>216</v>
      </c>
      <c r="H518" s="80">
        <v>3</v>
      </c>
      <c r="I518" s="88">
        <v>0.207914668</v>
      </c>
      <c r="J518" s="88">
        <v>0.10255232</v>
      </c>
      <c r="K518" s="88">
        <v>-0.30496042928</v>
      </c>
      <c r="L518" s="88">
        <v>0.51006506927999995</v>
      </c>
      <c r="M518" s="88">
        <v>1.10799527070589</v>
      </c>
      <c r="N518" s="88">
        <v>0.73715254347139803</v>
      </c>
      <c r="O518" s="88">
        <v>1.6653995577704399</v>
      </c>
      <c r="P518" s="82">
        <v>0.67068019999999995</v>
      </c>
      <c r="Q518" s="81" t="s">
        <v>16</v>
      </c>
      <c r="R518" s="80" t="s">
        <v>16</v>
      </c>
      <c r="S518" s="88" t="s">
        <v>16</v>
      </c>
      <c r="T518" s="88">
        <v>-7.698318E-3</v>
      </c>
      <c r="U518" s="82">
        <v>2.1080705000000002E-2</v>
      </c>
      <c r="V518" s="88">
        <v>0.77709621299999998</v>
      </c>
      <c r="W518" s="83">
        <v>5.7123299999999998E-4</v>
      </c>
      <c r="X518" s="83">
        <v>3.1300000000000002E-5</v>
      </c>
      <c r="Y518" s="80" t="b">
        <v>1</v>
      </c>
      <c r="Z518" s="83">
        <v>5.2299999999999997E-5</v>
      </c>
      <c r="AA518" s="80"/>
    </row>
    <row r="519" spans="1:27" x14ac:dyDescent="0.15">
      <c r="A519" s="80"/>
      <c r="B519" s="80"/>
      <c r="C519" s="80"/>
      <c r="D519" s="80"/>
      <c r="E519" s="80"/>
      <c r="F519" s="80"/>
      <c r="G519" s="80" t="s">
        <v>203</v>
      </c>
      <c r="H519" s="80">
        <v>3</v>
      </c>
      <c r="I519" s="88">
        <v>0.16630129599999999</v>
      </c>
      <c r="J519" s="88">
        <v>0.105594075</v>
      </c>
      <c r="K519" s="88">
        <v>-0.22035646515999999</v>
      </c>
      <c r="L519" s="88">
        <v>0.43154461515999998</v>
      </c>
      <c r="M519" s="88">
        <v>1.1113706517991999</v>
      </c>
      <c r="N519" s="88">
        <v>0.80223277895169498</v>
      </c>
      <c r="O519" s="88">
        <v>1.53963382959069</v>
      </c>
      <c r="P519" s="82">
        <v>0.52545684100000001</v>
      </c>
      <c r="Q519" s="81" t="s">
        <v>16</v>
      </c>
      <c r="R519" s="80" t="s">
        <v>16</v>
      </c>
      <c r="S519" s="88" t="s">
        <v>16</v>
      </c>
      <c r="T519" s="88">
        <v>-7.698318E-3</v>
      </c>
      <c r="U519" s="82">
        <v>2.1080705000000002E-2</v>
      </c>
      <c r="V519" s="88">
        <v>0.77709621299999998</v>
      </c>
      <c r="W519" s="83">
        <v>5.7123299999999998E-4</v>
      </c>
      <c r="X519" s="83">
        <v>3.1300000000000002E-5</v>
      </c>
      <c r="Y519" s="80" t="b">
        <v>1</v>
      </c>
      <c r="Z519" s="83">
        <v>5.2299999999999997E-5</v>
      </c>
      <c r="AA519" s="80"/>
    </row>
    <row r="520" spans="1:27" x14ac:dyDescent="0.15">
      <c r="A520" s="80"/>
      <c r="B520" s="80"/>
      <c r="C520" s="80"/>
      <c r="D520" s="80"/>
      <c r="E520" s="80"/>
      <c r="F520" s="80"/>
      <c r="G520" s="80" t="s">
        <v>223</v>
      </c>
      <c r="H520" s="80">
        <v>3</v>
      </c>
      <c r="I520" s="88">
        <v>0.187013181</v>
      </c>
      <c r="J520" s="88">
        <v>8.3918945999999994E-2</v>
      </c>
      <c r="K520" s="88">
        <v>-0.28262688875999997</v>
      </c>
      <c r="L520" s="88">
        <v>0.45046478076000002</v>
      </c>
      <c r="M520" s="88">
        <v>1.0875407407091</v>
      </c>
      <c r="N520" s="88">
        <v>0.75380098701815101</v>
      </c>
      <c r="O520" s="88">
        <v>1.5690412762402099</v>
      </c>
      <c r="P520" s="82">
        <v>0.69755795899999995</v>
      </c>
      <c r="Q520" s="81" t="s">
        <v>16</v>
      </c>
      <c r="R520" s="80" t="s">
        <v>16</v>
      </c>
      <c r="S520" s="88" t="s">
        <v>16</v>
      </c>
      <c r="T520" s="88">
        <v>-7.698318E-3</v>
      </c>
      <c r="U520" s="82">
        <v>2.1080705000000002E-2</v>
      </c>
      <c r="V520" s="88">
        <v>0.77709621299999998</v>
      </c>
      <c r="W520" s="83">
        <v>5.7123299999999998E-4</v>
      </c>
      <c r="X520" s="83">
        <v>3.1300000000000002E-5</v>
      </c>
      <c r="Y520" s="80" t="b">
        <v>1</v>
      </c>
      <c r="Z520" s="83">
        <v>5.2299999999999997E-5</v>
      </c>
      <c r="AA520" s="80"/>
    </row>
    <row r="521" spans="1:27" x14ac:dyDescent="0.15">
      <c r="A521" s="80" t="s">
        <v>389</v>
      </c>
      <c r="B521" s="80" t="s">
        <v>146</v>
      </c>
      <c r="C521" s="80" t="s">
        <v>397</v>
      </c>
      <c r="D521" s="80" t="s">
        <v>396</v>
      </c>
      <c r="E521" s="80" t="s">
        <v>33</v>
      </c>
      <c r="F521" s="80" t="s">
        <v>60</v>
      </c>
      <c r="G521" s="80" t="s">
        <v>208</v>
      </c>
      <c r="H521" s="80">
        <v>1</v>
      </c>
      <c r="I521" s="88">
        <v>0.36359320499999997</v>
      </c>
      <c r="J521" s="88">
        <v>0.46576289599999998</v>
      </c>
      <c r="K521" s="88">
        <v>-0.2468797858</v>
      </c>
      <c r="L521" s="88">
        <v>1.1784055778</v>
      </c>
      <c r="M521" s="88">
        <v>1.59322919354591</v>
      </c>
      <c r="N521" s="88">
        <v>0.78123460337947204</v>
      </c>
      <c r="O521" s="88">
        <v>3.2491894908218599</v>
      </c>
      <c r="P521" s="82">
        <v>0.20019366599999999</v>
      </c>
      <c r="Q521" s="81" t="s">
        <v>16</v>
      </c>
      <c r="R521" s="80" t="s">
        <v>16</v>
      </c>
      <c r="S521" s="88" t="s">
        <v>16</v>
      </c>
      <c r="T521" s="88" t="s">
        <v>16</v>
      </c>
      <c r="U521" s="82" t="s">
        <v>16</v>
      </c>
      <c r="V521" s="88" t="s">
        <v>16</v>
      </c>
      <c r="W521" s="83">
        <v>1.3380099999999999E-4</v>
      </c>
      <c r="X521" s="83">
        <v>2.8799999999999999E-5</v>
      </c>
      <c r="Y521" s="80" t="b">
        <v>1</v>
      </c>
      <c r="Z521" s="80">
        <v>0.17017640000000001</v>
      </c>
      <c r="AA521" s="80" t="s">
        <v>453</v>
      </c>
    </row>
    <row r="522" spans="1:27" x14ac:dyDescent="0.15">
      <c r="A522" s="80" t="s">
        <v>389</v>
      </c>
      <c r="B522" s="80" t="s">
        <v>535</v>
      </c>
      <c r="C522" s="80" t="s">
        <v>392</v>
      </c>
      <c r="D522" s="80" t="s">
        <v>536</v>
      </c>
      <c r="E522" s="80" t="s">
        <v>391</v>
      </c>
      <c r="F522" s="80" t="s">
        <v>60</v>
      </c>
      <c r="G522" s="80" t="s">
        <v>200</v>
      </c>
      <c r="H522" s="80">
        <v>2</v>
      </c>
      <c r="I522" s="88">
        <v>0.20040598100000001</v>
      </c>
      <c r="J522" s="88">
        <v>-0.13895858</v>
      </c>
      <c r="K522" s="88">
        <v>-0.53175430276000002</v>
      </c>
      <c r="L522" s="88">
        <v>0.25383714276000002</v>
      </c>
      <c r="M522" s="88">
        <v>0.87026407404968897</v>
      </c>
      <c r="N522" s="88">
        <v>0.58757328356498795</v>
      </c>
      <c r="O522" s="88">
        <v>1.28896187040096</v>
      </c>
      <c r="P522" s="82">
        <v>0.48806772700000001</v>
      </c>
      <c r="Q522" s="81">
        <v>4.4166969999999998E-3</v>
      </c>
      <c r="R522" s="80">
        <v>1</v>
      </c>
      <c r="S522" s="88">
        <v>0.94701300799999999</v>
      </c>
      <c r="T522" s="88" t="s">
        <v>16</v>
      </c>
      <c r="U522" s="82" t="s">
        <v>16</v>
      </c>
      <c r="V522" s="88" t="s">
        <v>16</v>
      </c>
      <c r="W522" s="83">
        <v>3.8175900000000002E-4</v>
      </c>
      <c r="X522" s="83">
        <v>8.5199999999999997E-6</v>
      </c>
      <c r="Y522" s="80" t="b">
        <v>1</v>
      </c>
      <c r="Z522" s="80">
        <v>1.2726799999999999E-4</v>
      </c>
      <c r="AA522" s="80" t="s">
        <v>421</v>
      </c>
    </row>
    <row r="523" spans="1:27" x14ac:dyDescent="0.15">
      <c r="A523" s="80" t="s">
        <v>389</v>
      </c>
      <c r="B523" s="80" t="s">
        <v>535</v>
      </c>
      <c r="C523" s="80" t="s">
        <v>392</v>
      </c>
      <c r="D523" s="80" t="s">
        <v>537</v>
      </c>
      <c r="E523" s="80" t="s">
        <v>340</v>
      </c>
      <c r="F523" s="80" t="s">
        <v>60</v>
      </c>
      <c r="G523" s="80" t="s">
        <v>200</v>
      </c>
      <c r="H523" s="80">
        <v>12</v>
      </c>
      <c r="I523" s="88">
        <v>6.1634476000000001E-2</v>
      </c>
      <c r="J523" s="88">
        <v>-5.1036370000000003E-3</v>
      </c>
      <c r="K523" s="88">
        <v>-0.12590720995999999</v>
      </c>
      <c r="L523" s="88">
        <v>0.11569993596</v>
      </c>
      <c r="M523" s="88">
        <v>0.99490936442772104</v>
      </c>
      <c r="N523" s="88">
        <v>0.88169665565577904</v>
      </c>
      <c r="O523" s="88">
        <v>1.12265895200629</v>
      </c>
      <c r="P523" s="82">
        <v>0.93400667299999995</v>
      </c>
      <c r="Q523" s="81">
        <v>4.5543043489999997</v>
      </c>
      <c r="R523" s="80">
        <v>11</v>
      </c>
      <c r="S523" s="88">
        <v>0.95081946500000003</v>
      </c>
      <c r="T523" s="88">
        <v>-1.095703E-3</v>
      </c>
      <c r="U523" s="82">
        <v>4.4871030000000001E-3</v>
      </c>
      <c r="V523" s="88">
        <v>0.81202118599999995</v>
      </c>
      <c r="W523" s="83">
        <v>2.57858E-3</v>
      </c>
      <c r="X523" s="83">
        <v>8.0000000000000007E-5</v>
      </c>
      <c r="Y523" s="80" t="b">
        <v>1</v>
      </c>
      <c r="Z523" s="83">
        <v>6.1600000000000002E-21</v>
      </c>
      <c r="AA523" s="80" t="s">
        <v>454</v>
      </c>
    </row>
    <row r="524" spans="1:27" x14ac:dyDescent="0.15">
      <c r="A524" s="80"/>
      <c r="B524" s="80"/>
      <c r="C524" s="80"/>
      <c r="D524" s="80"/>
      <c r="E524" s="80"/>
      <c r="F524" s="80"/>
      <c r="G524" s="80" t="s">
        <v>201</v>
      </c>
      <c r="H524" s="80">
        <v>12</v>
      </c>
      <c r="I524" s="88">
        <v>0.12571865700000001</v>
      </c>
      <c r="J524" s="88">
        <v>-3.1860352000000002E-2</v>
      </c>
      <c r="K524" s="88">
        <v>-0.27826891972000001</v>
      </c>
      <c r="L524" s="88">
        <v>0.21454821571999999</v>
      </c>
      <c r="M524" s="88">
        <v>0.96864184153050803</v>
      </c>
      <c r="N524" s="88">
        <v>0.75709319684570897</v>
      </c>
      <c r="O524" s="88">
        <v>1.2393018733661001</v>
      </c>
      <c r="P524" s="82">
        <v>0.80507320900000001</v>
      </c>
      <c r="Q524" s="81">
        <v>4.4946758600000001</v>
      </c>
      <c r="R524" s="80">
        <v>10</v>
      </c>
      <c r="S524" s="88">
        <v>0.92228520599999997</v>
      </c>
      <c r="T524" s="88">
        <v>-1.095703E-3</v>
      </c>
      <c r="U524" s="82">
        <v>4.4871030000000001E-3</v>
      </c>
      <c r="V524" s="88">
        <v>0.81202118599999995</v>
      </c>
      <c r="W524" s="83">
        <v>2.57858E-3</v>
      </c>
      <c r="X524" s="83">
        <v>8.0000000000000007E-5</v>
      </c>
      <c r="Y524" s="80" t="b">
        <v>1</v>
      </c>
      <c r="Z524" s="83">
        <v>6.1600000000000002E-21</v>
      </c>
      <c r="AA524" s="80"/>
    </row>
    <row r="525" spans="1:27" x14ac:dyDescent="0.15">
      <c r="A525" s="80"/>
      <c r="B525" s="80"/>
      <c r="C525" s="80"/>
      <c r="D525" s="80"/>
      <c r="E525" s="80"/>
      <c r="F525" s="80"/>
      <c r="G525" s="80" t="s">
        <v>216</v>
      </c>
      <c r="H525" s="80">
        <v>12</v>
      </c>
      <c r="I525" s="88">
        <v>0.121161403</v>
      </c>
      <c r="J525" s="88">
        <v>-2.9353279999999999E-2</v>
      </c>
      <c r="K525" s="88">
        <v>-0.26682962987999997</v>
      </c>
      <c r="L525" s="88">
        <v>0.20812306988000001</v>
      </c>
      <c r="M525" s="88">
        <v>0.97107334307057003</v>
      </c>
      <c r="N525" s="88">
        <v>0.76580353039127602</v>
      </c>
      <c r="O525" s="88">
        <v>1.2313647041303799</v>
      </c>
      <c r="P525" s="82">
        <v>0.81303166699999996</v>
      </c>
      <c r="Q525" s="81" t="s">
        <v>16</v>
      </c>
      <c r="R525" s="80" t="s">
        <v>16</v>
      </c>
      <c r="S525" s="88" t="s">
        <v>16</v>
      </c>
      <c r="T525" s="88">
        <v>-1.095703E-3</v>
      </c>
      <c r="U525" s="82">
        <v>4.4871030000000001E-3</v>
      </c>
      <c r="V525" s="88">
        <v>0.81202118599999995</v>
      </c>
      <c r="W525" s="83">
        <v>2.57858E-3</v>
      </c>
      <c r="X525" s="83">
        <v>8.0000000000000007E-5</v>
      </c>
      <c r="Y525" s="80" t="b">
        <v>1</v>
      </c>
      <c r="Z525" s="83">
        <v>6.1600000000000002E-21</v>
      </c>
      <c r="AA525" s="80"/>
    </row>
    <row r="526" spans="1:27" x14ac:dyDescent="0.15">
      <c r="A526" s="80"/>
      <c r="B526" s="80"/>
      <c r="C526" s="80"/>
      <c r="D526" s="80"/>
      <c r="E526" s="80"/>
      <c r="F526" s="80"/>
      <c r="G526" s="80" t="s">
        <v>203</v>
      </c>
      <c r="H526" s="80">
        <v>12</v>
      </c>
      <c r="I526" s="88">
        <v>8.428911E-2</v>
      </c>
      <c r="J526" s="88">
        <v>-2.3032945999999999E-2</v>
      </c>
      <c r="K526" s="88">
        <v>-0.1882396016</v>
      </c>
      <c r="L526" s="88">
        <v>0.1421737096</v>
      </c>
      <c r="M526" s="88">
        <v>0.97723028741385998</v>
      </c>
      <c r="N526" s="88">
        <v>0.82841619360608498</v>
      </c>
      <c r="O526" s="88">
        <v>1.15277687955611</v>
      </c>
      <c r="P526" s="82">
        <v>0.78465241200000002</v>
      </c>
      <c r="Q526" s="81" t="s">
        <v>16</v>
      </c>
      <c r="R526" s="80" t="s">
        <v>16</v>
      </c>
      <c r="S526" s="88" t="s">
        <v>16</v>
      </c>
      <c r="T526" s="88">
        <v>-1.095703E-3</v>
      </c>
      <c r="U526" s="82">
        <v>4.4871030000000001E-3</v>
      </c>
      <c r="V526" s="88">
        <v>0.81202118599999995</v>
      </c>
      <c r="W526" s="83">
        <v>2.57858E-3</v>
      </c>
      <c r="X526" s="83">
        <v>8.0000000000000007E-5</v>
      </c>
      <c r="Y526" s="80" t="b">
        <v>1</v>
      </c>
      <c r="Z526" s="83">
        <v>6.1600000000000002E-21</v>
      </c>
      <c r="AA526" s="80"/>
    </row>
    <row r="527" spans="1:27" x14ac:dyDescent="0.15">
      <c r="A527" s="80"/>
      <c r="B527" s="80"/>
      <c r="C527" s="80"/>
      <c r="D527" s="80"/>
      <c r="E527" s="80"/>
      <c r="F527" s="80"/>
      <c r="G527" s="80" t="s">
        <v>223</v>
      </c>
      <c r="H527" s="80">
        <v>12</v>
      </c>
      <c r="I527" s="88">
        <v>8.6055055000000005E-2</v>
      </c>
      <c r="J527" s="88">
        <v>-2.9353279999999999E-2</v>
      </c>
      <c r="K527" s="88">
        <v>-0.1980211878</v>
      </c>
      <c r="L527" s="88">
        <v>0.13931462780000001</v>
      </c>
      <c r="M527" s="88">
        <v>0.97107334307057003</v>
      </c>
      <c r="N527" s="88">
        <v>0.820352471489597</v>
      </c>
      <c r="O527" s="88">
        <v>1.1494857032733501</v>
      </c>
      <c r="P527" s="82">
        <v>0.73945544100000005</v>
      </c>
      <c r="Q527" s="81" t="s">
        <v>16</v>
      </c>
      <c r="R527" s="80" t="s">
        <v>16</v>
      </c>
      <c r="S527" s="88" t="s">
        <v>16</v>
      </c>
      <c r="T527" s="88">
        <v>-1.095703E-3</v>
      </c>
      <c r="U527" s="82">
        <v>4.4871030000000001E-3</v>
      </c>
      <c r="V527" s="88">
        <v>0.81202118599999995</v>
      </c>
      <c r="W527" s="83">
        <v>2.57858E-3</v>
      </c>
      <c r="X527" s="83">
        <v>8.0000000000000007E-5</v>
      </c>
      <c r="Y527" s="80" t="b">
        <v>1</v>
      </c>
      <c r="Z527" s="83">
        <v>6.1600000000000002E-21</v>
      </c>
      <c r="AA527" s="80"/>
    </row>
    <row r="528" spans="1:27" x14ac:dyDescent="0.15">
      <c r="A528" s="80" t="s">
        <v>389</v>
      </c>
      <c r="B528" s="80" t="s">
        <v>535</v>
      </c>
      <c r="C528" s="80" t="s">
        <v>397</v>
      </c>
      <c r="D528" s="80" t="s">
        <v>538</v>
      </c>
      <c r="E528" s="80" t="s">
        <v>340</v>
      </c>
      <c r="F528" s="80" t="s">
        <v>60</v>
      </c>
      <c r="G528" s="80" t="s">
        <v>200</v>
      </c>
      <c r="H528" s="80">
        <v>8</v>
      </c>
      <c r="I528" s="88">
        <v>8.9077303999999996E-2</v>
      </c>
      <c r="J528" s="88">
        <v>-5.9612010000000002E-3</v>
      </c>
      <c r="K528" s="88">
        <v>-0.18055271683999999</v>
      </c>
      <c r="L528" s="88">
        <v>0.16863031483999999</v>
      </c>
      <c r="M528" s="88">
        <v>0.99405653170511099</v>
      </c>
      <c r="N528" s="88">
        <v>0.83480867106178602</v>
      </c>
      <c r="O528" s="88">
        <v>1.18368246818613</v>
      </c>
      <c r="P528" s="82">
        <v>0.94664406700000003</v>
      </c>
      <c r="Q528" s="81">
        <v>3.8588934909999999</v>
      </c>
      <c r="R528" s="80">
        <v>7</v>
      </c>
      <c r="S528" s="88">
        <v>0.79587920000000001</v>
      </c>
      <c r="T528" s="88">
        <v>-9.6439830000000001E-3</v>
      </c>
      <c r="U528" s="82">
        <v>8.0166000000000005E-3</v>
      </c>
      <c r="V528" s="88">
        <v>0.27428678400000001</v>
      </c>
      <c r="W528" s="83">
        <v>1.588643E-3</v>
      </c>
      <c r="X528" s="83">
        <v>6.7799999999999995E-5</v>
      </c>
      <c r="Y528" s="80" t="b">
        <v>1</v>
      </c>
      <c r="Z528" s="83">
        <v>2.7500000000000002E-12</v>
      </c>
      <c r="AA528" s="80" t="s">
        <v>517</v>
      </c>
    </row>
    <row r="529" spans="1:27" x14ac:dyDescent="0.15">
      <c r="A529" s="80"/>
      <c r="B529" s="80"/>
      <c r="C529" s="80"/>
      <c r="D529" s="80"/>
      <c r="E529" s="80"/>
      <c r="F529" s="80"/>
      <c r="G529" s="80" t="s">
        <v>201</v>
      </c>
      <c r="H529" s="80">
        <v>8</v>
      </c>
      <c r="I529" s="88">
        <v>0.28381894499999999</v>
      </c>
      <c r="J529" s="88">
        <v>-0.33014376299999998</v>
      </c>
      <c r="K529" s="88">
        <v>-0.88642889520000001</v>
      </c>
      <c r="L529" s="88">
        <v>0.2261413692</v>
      </c>
      <c r="M529" s="88">
        <v>0.71882038622816702</v>
      </c>
      <c r="N529" s="88">
        <v>0.41212486910509899</v>
      </c>
      <c r="O529" s="88">
        <v>1.25375289479423</v>
      </c>
      <c r="P529" s="82">
        <v>0.28890523800000001</v>
      </c>
      <c r="Q529" s="81">
        <v>2.4116804799999998</v>
      </c>
      <c r="R529" s="80">
        <v>6</v>
      </c>
      <c r="S529" s="88">
        <v>0.87821812600000004</v>
      </c>
      <c r="T529" s="88">
        <v>-9.6439830000000001E-3</v>
      </c>
      <c r="U529" s="82">
        <v>8.0166000000000005E-3</v>
      </c>
      <c r="V529" s="88">
        <v>0.27428678400000001</v>
      </c>
      <c r="W529" s="83">
        <v>1.588643E-3</v>
      </c>
      <c r="X529" s="83">
        <v>6.7799999999999995E-5</v>
      </c>
      <c r="Y529" s="80" t="b">
        <v>1</v>
      </c>
      <c r="Z529" s="83">
        <v>2.7500000000000002E-12</v>
      </c>
      <c r="AA529" s="80"/>
    </row>
    <row r="530" spans="1:27" x14ac:dyDescent="0.15">
      <c r="A530" s="80"/>
      <c r="B530" s="80"/>
      <c r="C530" s="80"/>
      <c r="D530" s="80"/>
      <c r="E530" s="80"/>
      <c r="F530" s="80"/>
      <c r="G530" s="80" t="s">
        <v>216</v>
      </c>
      <c r="H530" s="80">
        <v>8</v>
      </c>
      <c r="I530" s="88">
        <v>0.17185151800000001</v>
      </c>
      <c r="J530" s="88">
        <v>-0.115674438</v>
      </c>
      <c r="K530" s="88">
        <v>-0.45250341327999999</v>
      </c>
      <c r="L530" s="88">
        <v>0.22115453728000001</v>
      </c>
      <c r="M530" s="88">
        <v>0.89076517538824995</v>
      </c>
      <c r="N530" s="88">
        <v>0.63603390120574099</v>
      </c>
      <c r="O530" s="88">
        <v>1.24751620342922</v>
      </c>
      <c r="P530" s="82">
        <v>0.52247309900000005</v>
      </c>
      <c r="Q530" s="81" t="s">
        <v>16</v>
      </c>
      <c r="R530" s="80" t="s">
        <v>16</v>
      </c>
      <c r="S530" s="88" t="s">
        <v>16</v>
      </c>
      <c r="T530" s="88">
        <v>-9.6439830000000001E-3</v>
      </c>
      <c r="U530" s="82">
        <v>8.0166000000000005E-3</v>
      </c>
      <c r="V530" s="88">
        <v>0.27428678400000001</v>
      </c>
      <c r="W530" s="83">
        <v>1.588643E-3</v>
      </c>
      <c r="X530" s="83">
        <v>6.7799999999999995E-5</v>
      </c>
      <c r="Y530" s="80" t="b">
        <v>1</v>
      </c>
      <c r="Z530" s="83">
        <v>2.7500000000000002E-12</v>
      </c>
      <c r="AA530" s="80"/>
    </row>
    <row r="531" spans="1:27" x14ac:dyDescent="0.15">
      <c r="A531" s="80"/>
      <c r="B531" s="80"/>
      <c r="C531" s="80"/>
      <c r="D531" s="80"/>
      <c r="E531" s="80"/>
      <c r="F531" s="80"/>
      <c r="G531" s="80" t="s">
        <v>203</v>
      </c>
      <c r="H531" s="80">
        <v>8</v>
      </c>
      <c r="I531" s="88">
        <v>0.11332513299999999</v>
      </c>
      <c r="J531" s="88">
        <v>-9.7131969999999998E-2</v>
      </c>
      <c r="K531" s="88">
        <v>-0.31924923068</v>
      </c>
      <c r="L531" s="88">
        <v>0.12498529068</v>
      </c>
      <c r="M531" s="88">
        <v>0.90743624386983002</v>
      </c>
      <c r="N531" s="88">
        <v>0.72669441219231001</v>
      </c>
      <c r="O531" s="88">
        <v>1.13313178534621</v>
      </c>
      <c r="P531" s="82">
        <v>0.391384754</v>
      </c>
      <c r="Q531" s="81" t="s">
        <v>16</v>
      </c>
      <c r="R531" s="80" t="s">
        <v>16</v>
      </c>
      <c r="S531" s="88" t="s">
        <v>16</v>
      </c>
      <c r="T531" s="88">
        <v>-9.6439830000000001E-3</v>
      </c>
      <c r="U531" s="82">
        <v>8.0166000000000005E-3</v>
      </c>
      <c r="V531" s="88">
        <v>0.27428678400000001</v>
      </c>
      <c r="W531" s="83">
        <v>1.588643E-3</v>
      </c>
      <c r="X531" s="83">
        <v>6.7799999999999995E-5</v>
      </c>
      <c r="Y531" s="80" t="b">
        <v>1</v>
      </c>
      <c r="Z531" s="83">
        <v>2.7500000000000002E-12</v>
      </c>
      <c r="AA531" s="80"/>
    </row>
    <row r="532" spans="1:27" x14ac:dyDescent="0.15">
      <c r="A532" s="80"/>
      <c r="B532" s="80"/>
      <c r="C532" s="80"/>
      <c r="D532" s="80"/>
      <c r="E532" s="80"/>
      <c r="F532" s="80"/>
      <c r="G532" s="80" t="s">
        <v>223</v>
      </c>
      <c r="H532" s="80">
        <v>8</v>
      </c>
      <c r="I532" s="88">
        <v>0.15033987400000001</v>
      </c>
      <c r="J532" s="88">
        <v>-0.113198347</v>
      </c>
      <c r="K532" s="88">
        <v>-0.40786450004000002</v>
      </c>
      <c r="L532" s="88">
        <v>0.18146780604000001</v>
      </c>
      <c r="M532" s="88">
        <v>0.89297352392982998</v>
      </c>
      <c r="N532" s="88">
        <v>0.66506898953874405</v>
      </c>
      <c r="O532" s="88">
        <v>1.1989759363050301</v>
      </c>
      <c r="P532" s="82">
        <v>0.476034715</v>
      </c>
      <c r="Q532" s="81" t="s">
        <v>16</v>
      </c>
      <c r="R532" s="80" t="s">
        <v>16</v>
      </c>
      <c r="S532" s="88" t="s">
        <v>16</v>
      </c>
      <c r="T532" s="88">
        <v>-9.6439830000000001E-3</v>
      </c>
      <c r="U532" s="82">
        <v>8.0166000000000005E-3</v>
      </c>
      <c r="V532" s="88">
        <v>0.27428678400000001</v>
      </c>
      <c r="W532" s="83">
        <v>1.588643E-3</v>
      </c>
      <c r="X532" s="83">
        <v>6.7799999999999995E-5</v>
      </c>
      <c r="Y532" s="80" t="b">
        <v>1</v>
      </c>
      <c r="Z532" s="83">
        <v>2.7500000000000002E-12</v>
      </c>
      <c r="AA532" s="80"/>
    </row>
    <row r="533" spans="1:27" x14ac:dyDescent="0.15">
      <c r="A533" s="80" t="s">
        <v>389</v>
      </c>
      <c r="B533" s="80" t="s">
        <v>535</v>
      </c>
      <c r="C533" s="80" t="s">
        <v>397</v>
      </c>
      <c r="D533" s="80" t="s">
        <v>539</v>
      </c>
      <c r="E533" s="80" t="s">
        <v>33</v>
      </c>
      <c r="F533" s="80" t="s">
        <v>60</v>
      </c>
      <c r="G533" s="80" t="s">
        <v>200</v>
      </c>
      <c r="H533" s="80">
        <v>2</v>
      </c>
      <c r="I533" s="88">
        <v>0.277962496</v>
      </c>
      <c r="J533" s="88">
        <v>0.36807520599999999</v>
      </c>
      <c r="K533" s="88">
        <v>-0.17673128616</v>
      </c>
      <c r="L533" s="88">
        <v>0.91288169815999998</v>
      </c>
      <c r="M533" s="88">
        <v>1.44495070385034</v>
      </c>
      <c r="N533" s="88">
        <v>0.83800493779551299</v>
      </c>
      <c r="O533" s="88">
        <v>2.4914919261096999</v>
      </c>
      <c r="P533" s="82">
        <v>0.18543989299999999</v>
      </c>
      <c r="Q533" s="81">
        <v>0.17370638099999999</v>
      </c>
      <c r="R533" s="80">
        <v>1</v>
      </c>
      <c r="S533" s="88">
        <v>0.67683861999999995</v>
      </c>
      <c r="T533" s="88" t="s">
        <v>16</v>
      </c>
      <c r="U533" s="82" t="s">
        <v>16</v>
      </c>
      <c r="V533" s="88" t="s">
        <v>16</v>
      </c>
      <c r="W533" s="83">
        <v>2.2948700000000001E-4</v>
      </c>
      <c r="X533" s="83">
        <v>3.3800000000000002E-5</v>
      </c>
      <c r="Y533" s="80" t="b">
        <v>1</v>
      </c>
      <c r="Z533" s="80">
        <v>3.8991961999999998E-2</v>
      </c>
      <c r="AA533" s="80" t="s">
        <v>424</v>
      </c>
    </row>
    <row r="534" spans="1:27" x14ac:dyDescent="0.15">
      <c r="A534" s="80" t="s">
        <v>389</v>
      </c>
      <c r="B534" s="80" t="s">
        <v>167</v>
      </c>
      <c r="C534" s="80" t="s">
        <v>392</v>
      </c>
      <c r="D534" s="80" t="s">
        <v>432</v>
      </c>
      <c r="E534" s="80" t="s">
        <v>340</v>
      </c>
      <c r="F534" s="80" t="s">
        <v>60</v>
      </c>
      <c r="G534" s="80" t="s">
        <v>200</v>
      </c>
      <c r="H534" s="80">
        <v>6</v>
      </c>
      <c r="I534" s="88">
        <v>9.6912943000000001E-2</v>
      </c>
      <c r="J534" s="88">
        <v>-3.8754050999999998E-2</v>
      </c>
      <c r="K534" s="88">
        <v>-0.22870341927999999</v>
      </c>
      <c r="L534" s="88">
        <v>0.15119531727999999</v>
      </c>
      <c r="M534" s="88">
        <v>0.96198727986250399</v>
      </c>
      <c r="N534" s="88">
        <v>0.795564447596254</v>
      </c>
      <c r="O534" s="88">
        <v>1.16322383361066</v>
      </c>
      <c r="P534" s="82">
        <v>0.68924107499999998</v>
      </c>
      <c r="Q534" s="81">
        <v>2.377690828</v>
      </c>
      <c r="R534" s="80">
        <v>5</v>
      </c>
      <c r="S534" s="88">
        <v>0.79479169699999996</v>
      </c>
      <c r="T534" s="88">
        <v>7.5500000000000006E-5</v>
      </c>
      <c r="U534" s="82">
        <v>9.0319230000000007E-3</v>
      </c>
      <c r="V534" s="88">
        <v>0.99372990699999997</v>
      </c>
      <c r="W534" s="83">
        <v>1.0243800000000001E-3</v>
      </c>
      <c r="X534" s="83">
        <v>4.4499999999999997E-5</v>
      </c>
      <c r="Y534" s="80" t="b">
        <v>1</v>
      </c>
      <c r="Z534" s="83">
        <v>1.3399999999999999E-8</v>
      </c>
      <c r="AA534" s="80" t="s">
        <v>518</v>
      </c>
    </row>
    <row r="535" spans="1:27" x14ac:dyDescent="0.15">
      <c r="A535" s="80"/>
      <c r="B535" s="80"/>
      <c r="C535" s="80"/>
      <c r="D535" s="80"/>
      <c r="E535" s="80"/>
      <c r="F535" s="80"/>
      <c r="G535" s="80" t="s">
        <v>201</v>
      </c>
      <c r="H535" s="80">
        <v>6</v>
      </c>
      <c r="I535" s="88">
        <v>0.30452257999999999</v>
      </c>
      <c r="J535" s="88">
        <v>-3.6340533000000001E-2</v>
      </c>
      <c r="K535" s="88">
        <v>-0.63320478979999995</v>
      </c>
      <c r="L535" s="88">
        <v>0.56052372380000004</v>
      </c>
      <c r="M535" s="88">
        <v>0.96431185755487203</v>
      </c>
      <c r="N535" s="88">
        <v>0.53088768835542099</v>
      </c>
      <c r="O535" s="88">
        <v>1.7515896092854499</v>
      </c>
      <c r="P535" s="82">
        <v>0.91076248999999998</v>
      </c>
      <c r="Q535" s="81">
        <v>2.3776209349999999</v>
      </c>
      <c r="R535" s="80">
        <v>4</v>
      </c>
      <c r="S535" s="88">
        <v>0.666675248</v>
      </c>
      <c r="T535" s="88">
        <v>7.5500000000000006E-5</v>
      </c>
      <c r="U535" s="82">
        <v>9.0319230000000007E-3</v>
      </c>
      <c r="V535" s="88">
        <v>0.99372990699999997</v>
      </c>
      <c r="W535" s="83">
        <v>1.0243800000000001E-3</v>
      </c>
      <c r="X535" s="83">
        <v>4.4499999999999997E-5</v>
      </c>
      <c r="Y535" s="80" t="b">
        <v>1</v>
      </c>
      <c r="Z535" s="83">
        <v>1.3399999999999999E-8</v>
      </c>
      <c r="AA535" s="80"/>
    </row>
    <row r="536" spans="1:27" x14ac:dyDescent="0.15">
      <c r="A536" s="80"/>
      <c r="B536" s="80"/>
      <c r="C536" s="80"/>
      <c r="D536" s="80"/>
      <c r="E536" s="80"/>
      <c r="F536" s="80"/>
      <c r="G536" s="80" t="s">
        <v>216</v>
      </c>
      <c r="H536" s="80">
        <v>6</v>
      </c>
      <c r="I536" s="88">
        <v>0.15936418999999999</v>
      </c>
      <c r="J536" s="88">
        <v>-5.9225637999999997E-2</v>
      </c>
      <c r="K536" s="88">
        <v>-0.37157945040000001</v>
      </c>
      <c r="L536" s="88">
        <v>0.25312817440000002</v>
      </c>
      <c r="M536" s="88">
        <v>0.94249408268309798</v>
      </c>
      <c r="N536" s="88">
        <v>0.68964421114399399</v>
      </c>
      <c r="O536" s="88">
        <v>1.2880483610804701</v>
      </c>
      <c r="P536" s="82">
        <v>0.72539189000000004</v>
      </c>
      <c r="Q536" s="81" t="s">
        <v>16</v>
      </c>
      <c r="R536" s="80" t="s">
        <v>16</v>
      </c>
      <c r="S536" s="88" t="s">
        <v>16</v>
      </c>
      <c r="T536" s="88">
        <v>7.5500000000000006E-5</v>
      </c>
      <c r="U536" s="82">
        <v>9.0319230000000007E-3</v>
      </c>
      <c r="V536" s="88">
        <v>0.99372990699999997</v>
      </c>
      <c r="W536" s="83">
        <v>1.0243800000000001E-3</v>
      </c>
      <c r="X536" s="83">
        <v>4.4499999999999997E-5</v>
      </c>
      <c r="Y536" s="80" t="b">
        <v>1</v>
      </c>
      <c r="Z536" s="83">
        <v>1.3399999999999999E-8</v>
      </c>
      <c r="AA536" s="80"/>
    </row>
    <row r="537" spans="1:27" x14ac:dyDescent="0.15">
      <c r="A537" s="80"/>
      <c r="B537" s="80"/>
      <c r="C537" s="80"/>
      <c r="D537" s="80"/>
      <c r="E537" s="80"/>
      <c r="F537" s="80"/>
      <c r="G537" s="80" t="s">
        <v>203</v>
      </c>
      <c r="H537" s="80">
        <v>6</v>
      </c>
      <c r="I537" s="88">
        <v>0.119291021</v>
      </c>
      <c r="J537" s="88">
        <v>-5.0869431E-2</v>
      </c>
      <c r="K537" s="88">
        <v>-0.28467983215999998</v>
      </c>
      <c r="L537" s="88">
        <v>0.18294097015999999</v>
      </c>
      <c r="M537" s="88">
        <v>0.95040275556881304</v>
      </c>
      <c r="N537" s="88">
        <v>0.75225506364648098</v>
      </c>
      <c r="O537" s="88">
        <v>1.2007435262905399</v>
      </c>
      <c r="P537" s="82">
        <v>0.66979356199999995</v>
      </c>
      <c r="Q537" s="81" t="s">
        <v>16</v>
      </c>
      <c r="R537" s="80" t="s">
        <v>16</v>
      </c>
      <c r="S537" s="88" t="s">
        <v>16</v>
      </c>
      <c r="T537" s="88">
        <v>7.5500000000000006E-5</v>
      </c>
      <c r="U537" s="82">
        <v>9.0319230000000007E-3</v>
      </c>
      <c r="V537" s="88">
        <v>0.99372990699999997</v>
      </c>
      <c r="W537" s="83">
        <v>1.0243800000000001E-3</v>
      </c>
      <c r="X537" s="83">
        <v>4.4499999999999997E-5</v>
      </c>
      <c r="Y537" s="80" t="b">
        <v>1</v>
      </c>
      <c r="Z537" s="83">
        <v>1.3399999999999999E-8</v>
      </c>
      <c r="AA537" s="80"/>
    </row>
    <row r="538" spans="1:27" x14ac:dyDescent="0.15">
      <c r="A538" s="80"/>
      <c r="B538" s="80"/>
      <c r="C538" s="80"/>
      <c r="D538" s="80"/>
      <c r="E538" s="80"/>
      <c r="F538" s="80"/>
      <c r="G538" s="80" t="s">
        <v>223</v>
      </c>
      <c r="H538" s="80">
        <v>6</v>
      </c>
      <c r="I538" s="88">
        <v>0.14487346800000001</v>
      </c>
      <c r="J538" s="88">
        <v>-6.2050447000000002E-2</v>
      </c>
      <c r="K538" s="88">
        <v>-0.34600244427999999</v>
      </c>
      <c r="L538" s="88">
        <v>0.22190155028</v>
      </c>
      <c r="M538" s="88">
        <v>0.93983547371503295</v>
      </c>
      <c r="N538" s="88">
        <v>0.70751075774999295</v>
      </c>
      <c r="O538" s="88">
        <v>1.24844846241233</v>
      </c>
      <c r="P538" s="82">
        <v>0.68625025100000003</v>
      </c>
      <c r="Q538" s="81" t="s">
        <v>16</v>
      </c>
      <c r="R538" s="80" t="s">
        <v>16</v>
      </c>
      <c r="S538" s="88" t="s">
        <v>16</v>
      </c>
      <c r="T538" s="88">
        <v>7.5500000000000006E-5</v>
      </c>
      <c r="U538" s="82">
        <v>9.0319230000000007E-3</v>
      </c>
      <c r="V538" s="88">
        <v>0.99372990699999997</v>
      </c>
      <c r="W538" s="83">
        <v>1.0243800000000001E-3</v>
      </c>
      <c r="X538" s="83">
        <v>4.4499999999999997E-5</v>
      </c>
      <c r="Y538" s="80" t="b">
        <v>1</v>
      </c>
      <c r="Z538" s="83">
        <v>1.3399999999999999E-8</v>
      </c>
      <c r="AA538" s="80"/>
    </row>
    <row r="539" spans="1:27" x14ac:dyDescent="0.15">
      <c r="A539" s="80" t="s">
        <v>389</v>
      </c>
      <c r="B539" s="80" t="s">
        <v>167</v>
      </c>
      <c r="C539" s="80" t="s">
        <v>397</v>
      </c>
      <c r="D539" s="80" t="s">
        <v>436</v>
      </c>
      <c r="E539" s="80" t="s">
        <v>340</v>
      </c>
      <c r="F539" s="80" t="s">
        <v>60</v>
      </c>
      <c r="G539" s="80" t="s">
        <v>200</v>
      </c>
      <c r="H539" s="80">
        <v>5</v>
      </c>
      <c r="I539" s="88">
        <v>0.11153336899999999</v>
      </c>
      <c r="J539" s="88">
        <v>-9.7507952999999994E-2</v>
      </c>
      <c r="K539" s="88">
        <v>-0.31611335623999998</v>
      </c>
      <c r="L539" s="88">
        <v>0.12109745024</v>
      </c>
      <c r="M539" s="88">
        <v>0.90709512739956599</v>
      </c>
      <c r="N539" s="88">
        <v>0.728976811413514</v>
      </c>
      <c r="O539" s="88">
        <v>1.1287349024951201</v>
      </c>
      <c r="P539" s="82">
        <v>0.38198258699999998</v>
      </c>
      <c r="Q539" s="81">
        <v>1.316224431</v>
      </c>
      <c r="R539" s="80">
        <v>4</v>
      </c>
      <c r="S539" s="88">
        <v>0.85861686599999998</v>
      </c>
      <c r="T539" s="88">
        <v>-6.7636049999999998E-3</v>
      </c>
      <c r="U539" s="82">
        <v>9.2031040000000001E-3</v>
      </c>
      <c r="V539" s="88">
        <v>0.51562218599999998</v>
      </c>
      <c r="W539" s="83">
        <v>1.0174100000000001E-3</v>
      </c>
      <c r="X539" s="83">
        <v>3.65E-5</v>
      </c>
      <c r="Y539" s="80" t="b">
        <v>1</v>
      </c>
      <c r="Z539" s="83">
        <v>1.11E-8</v>
      </c>
      <c r="AA539" s="80" t="s">
        <v>519</v>
      </c>
    </row>
    <row r="540" spans="1:27" x14ac:dyDescent="0.15">
      <c r="A540" s="80"/>
      <c r="B540" s="80"/>
      <c r="C540" s="80"/>
      <c r="D540" s="80"/>
      <c r="E540" s="80"/>
      <c r="F540" s="80"/>
      <c r="G540" s="80" t="s">
        <v>201</v>
      </c>
      <c r="H540" s="80">
        <v>5</v>
      </c>
      <c r="I540" s="88">
        <v>0.30643092599999999</v>
      </c>
      <c r="J540" s="88">
        <v>-0.30726504399999999</v>
      </c>
      <c r="K540" s="88">
        <v>-0.90786965896000005</v>
      </c>
      <c r="L540" s="88">
        <v>0.29333957096000002</v>
      </c>
      <c r="M540" s="88">
        <v>0.73545564696621402</v>
      </c>
      <c r="N540" s="88">
        <v>0.40338265195515</v>
      </c>
      <c r="O540" s="88">
        <v>1.3408980431677799</v>
      </c>
      <c r="P540" s="82">
        <v>0.38987819400000001</v>
      </c>
      <c r="Q540" s="81">
        <v>0.77610758000000002</v>
      </c>
      <c r="R540" s="80">
        <v>3</v>
      </c>
      <c r="S540" s="88">
        <v>0.85517282999999999</v>
      </c>
      <c r="T540" s="88">
        <v>-6.7636049999999998E-3</v>
      </c>
      <c r="U540" s="82">
        <v>9.2031040000000001E-3</v>
      </c>
      <c r="V540" s="88">
        <v>0.51562218599999998</v>
      </c>
      <c r="W540" s="83">
        <v>1.0174100000000001E-3</v>
      </c>
      <c r="X540" s="83">
        <v>3.65E-5</v>
      </c>
      <c r="Y540" s="80" t="b">
        <v>1</v>
      </c>
      <c r="Z540" s="83">
        <v>1.11E-8</v>
      </c>
      <c r="AA540" s="80"/>
    </row>
    <row r="541" spans="1:27" x14ac:dyDescent="0.15">
      <c r="A541" s="80"/>
      <c r="B541" s="80"/>
      <c r="C541" s="80"/>
      <c r="D541" s="80"/>
      <c r="E541" s="80"/>
      <c r="F541" s="80"/>
      <c r="G541" s="80" t="s">
        <v>216</v>
      </c>
      <c r="H541" s="80">
        <v>5</v>
      </c>
      <c r="I541" s="88">
        <v>0.17020431699999999</v>
      </c>
      <c r="J541" s="88">
        <v>-0.14778480099999999</v>
      </c>
      <c r="K541" s="88">
        <v>-0.48138526232000001</v>
      </c>
      <c r="L541" s="88">
        <v>0.18581566031999999</v>
      </c>
      <c r="M541" s="88">
        <v>0.86261672922683796</v>
      </c>
      <c r="N541" s="88">
        <v>0.617926807922897</v>
      </c>
      <c r="O541" s="88">
        <v>1.20420025802612</v>
      </c>
      <c r="P541" s="82">
        <v>0.43423226799999998</v>
      </c>
      <c r="Q541" s="81" t="s">
        <v>16</v>
      </c>
      <c r="R541" s="80" t="s">
        <v>16</v>
      </c>
      <c r="S541" s="88" t="s">
        <v>16</v>
      </c>
      <c r="T541" s="88">
        <v>-6.7636049999999998E-3</v>
      </c>
      <c r="U541" s="82">
        <v>9.2031040000000001E-3</v>
      </c>
      <c r="V541" s="88">
        <v>0.51562218599999998</v>
      </c>
      <c r="W541" s="83">
        <v>1.0174100000000001E-3</v>
      </c>
      <c r="X541" s="83">
        <v>3.65E-5</v>
      </c>
      <c r="Y541" s="80" t="b">
        <v>1</v>
      </c>
      <c r="Z541" s="83">
        <v>1.11E-8</v>
      </c>
      <c r="AA541" s="80"/>
    </row>
    <row r="542" spans="1:27" x14ac:dyDescent="0.15">
      <c r="A542" s="80"/>
      <c r="B542" s="80"/>
      <c r="C542" s="80"/>
      <c r="D542" s="80"/>
      <c r="E542" s="80"/>
      <c r="F542" s="80"/>
      <c r="G542" s="80" t="s">
        <v>203</v>
      </c>
      <c r="H542" s="80">
        <v>5</v>
      </c>
      <c r="I542" s="88">
        <v>0.128757381</v>
      </c>
      <c r="J542" s="88">
        <v>-0.14304223399999999</v>
      </c>
      <c r="K542" s="88">
        <v>-0.39540670076000001</v>
      </c>
      <c r="L542" s="88">
        <v>0.10932223276</v>
      </c>
      <c r="M542" s="88">
        <v>0.86671746317715204</v>
      </c>
      <c r="N542" s="88">
        <v>0.67340610877255103</v>
      </c>
      <c r="O542" s="88">
        <v>1.1155217500855199</v>
      </c>
      <c r="P542" s="82">
        <v>0.26659247400000002</v>
      </c>
      <c r="Q542" s="81" t="s">
        <v>16</v>
      </c>
      <c r="R542" s="80" t="s">
        <v>16</v>
      </c>
      <c r="S542" s="88" t="s">
        <v>16</v>
      </c>
      <c r="T542" s="88">
        <v>-6.7636049999999998E-3</v>
      </c>
      <c r="U542" s="82">
        <v>9.2031040000000001E-3</v>
      </c>
      <c r="V542" s="88">
        <v>0.51562218599999998</v>
      </c>
      <c r="W542" s="83">
        <v>1.0174100000000001E-3</v>
      </c>
      <c r="X542" s="83">
        <v>3.65E-5</v>
      </c>
      <c r="Y542" s="80" t="b">
        <v>1</v>
      </c>
      <c r="Z542" s="83">
        <v>1.11E-8</v>
      </c>
      <c r="AA542" s="80"/>
    </row>
    <row r="543" spans="1:27" x14ac:dyDescent="0.15">
      <c r="A543" s="80"/>
      <c r="B543" s="80"/>
      <c r="C543" s="80"/>
      <c r="D543" s="80"/>
      <c r="E543" s="80"/>
      <c r="F543" s="80"/>
      <c r="G543" s="80" t="s">
        <v>223</v>
      </c>
      <c r="H543" s="80">
        <v>5</v>
      </c>
      <c r="I543" s="88">
        <v>0.167142016</v>
      </c>
      <c r="J543" s="88">
        <v>-0.150157613</v>
      </c>
      <c r="K543" s="88">
        <v>-0.47775596436000001</v>
      </c>
      <c r="L543" s="88">
        <v>0.17744073835999999</v>
      </c>
      <c r="M543" s="88">
        <v>0.86057232834899999</v>
      </c>
      <c r="N543" s="88">
        <v>0.62017352295936401</v>
      </c>
      <c r="O543" s="88">
        <v>1.1941572880861999</v>
      </c>
      <c r="P543" s="82">
        <v>0.41977072700000001</v>
      </c>
      <c r="Q543" s="81" t="s">
        <v>16</v>
      </c>
      <c r="R543" s="80" t="s">
        <v>16</v>
      </c>
      <c r="S543" s="88" t="s">
        <v>16</v>
      </c>
      <c r="T543" s="88">
        <v>-6.7636049999999998E-3</v>
      </c>
      <c r="U543" s="82">
        <v>9.2031040000000001E-3</v>
      </c>
      <c r="V543" s="88">
        <v>0.51562218599999998</v>
      </c>
      <c r="W543" s="83">
        <v>1.0174100000000001E-3</v>
      </c>
      <c r="X543" s="83">
        <v>3.65E-5</v>
      </c>
      <c r="Y543" s="80" t="b">
        <v>1</v>
      </c>
      <c r="Z543" s="83">
        <v>1.11E-8</v>
      </c>
      <c r="AA543" s="80"/>
    </row>
    <row r="544" spans="1:27" x14ac:dyDescent="0.15">
      <c r="A544" s="80" t="s">
        <v>389</v>
      </c>
      <c r="B544" s="80" t="s">
        <v>167</v>
      </c>
      <c r="C544" s="80" t="s">
        <v>397</v>
      </c>
      <c r="D544" s="80" t="s">
        <v>434</v>
      </c>
      <c r="E544" s="80" t="s">
        <v>33</v>
      </c>
      <c r="F544" s="80" t="s">
        <v>60</v>
      </c>
      <c r="G544" s="80" t="s">
        <v>208</v>
      </c>
      <c r="H544" s="80">
        <v>1</v>
      </c>
      <c r="I544" s="88">
        <v>0.43119131500000002</v>
      </c>
      <c r="J544" s="88">
        <v>0.23068735400000001</v>
      </c>
      <c r="K544" s="88">
        <v>-0.61444762340000003</v>
      </c>
      <c r="L544" s="88">
        <v>1.0758223313999999</v>
      </c>
      <c r="M544" s="88">
        <v>1.2594654110651</v>
      </c>
      <c r="N544" s="88">
        <v>0.54093961518422695</v>
      </c>
      <c r="O544" s="88">
        <v>2.9324033166421799</v>
      </c>
      <c r="P544" s="82">
        <v>0.59264985699999995</v>
      </c>
      <c r="Q544" s="81" t="s">
        <v>16</v>
      </c>
      <c r="R544" s="80" t="s">
        <v>16</v>
      </c>
      <c r="S544" s="88" t="s">
        <v>16</v>
      </c>
      <c r="T544" s="88" t="s">
        <v>16</v>
      </c>
      <c r="U544" s="82" t="s">
        <v>16</v>
      </c>
      <c r="V544" s="88" t="s">
        <v>16</v>
      </c>
      <c r="W544" s="83">
        <v>9.5699999999999995E-5</v>
      </c>
      <c r="X544" s="83">
        <v>5.0300000000000001E-6</v>
      </c>
      <c r="Y544" s="80" t="b">
        <v>1</v>
      </c>
      <c r="Z544" s="80">
        <v>9.5476601999999994E-2</v>
      </c>
      <c r="AA544" s="80" t="s">
        <v>455</v>
      </c>
    </row>
    <row r="545" spans="1:27" x14ac:dyDescent="0.15">
      <c r="A545" s="80" t="s">
        <v>389</v>
      </c>
      <c r="B545" s="80" t="s">
        <v>146</v>
      </c>
      <c r="C545" s="80" t="s">
        <v>392</v>
      </c>
      <c r="D545" s="80" t="s">
        <v>390</v>
      </c>
      <c r="E545" s="80" t="s">
        <v>391</v>
      </c>
      <c r="F545" s="80" t="s">
        <v>475</v>
      </c>
      <c r="G545" s="80" t="s">
        <v>200</v>
      </c>
      <c r="H545" s="80">
        <v>4</v>
      </c>
      <c r="I545" s="88">
        <v>7.4109410000000001E-2</v>
      </c>
      <c r="J545" s="88">
        <v>-3.4543632999999997E-2</v>
      </c>
      <c r="K545" s="88">
        <v>-0.1797980766</v>
      </c>
      <c r="L545" s="88">
        <v>0.1107108106</v>
      </c>
      <c r="M545" s="88" t="s">
        <v>16</v>
      </c>
      <c r="N545" s="88" t="s">
        <v>16</v>
      </c>
      <c r="O545" s="88" t="s">
        <v>16</v>
      </c>
      <c r="P545" s="82">
        <v>0.64113197499999997</v>
      </c>
      <c r="Q545" s="81">
        <v>4.0209205389999996</v>
      </c>
      <c r="R545" s="80">
        <v>3</v>
      </c>
      <c r="S545" s="88">
        <v>0.25921393300000001</v>
      </c>
      <c r="T545" s="88">
        <v>5.3014000000000004E-3</v>
      </c>
      <c r="U545" s="82">
        <v>3.3672900000000002E-3</v>
      </c>
      <c r="V545" s="88">
        <v>0.25606472800000002</v>
      </c>
      <c r="W545" s="83">
        <v>5.2321900000000001E-4</v>
      </c>
      <c r="X545" s="83">
        <v>9.0499999999999997E-6</v>
      </c>
      <c r="Y545" s="80" t="b">
        <v>1</v>
      </c>
      <c r="Z545" s="83">
        <v>5.2399999999999997E-22</v>
      </c>
      <c r="AA545" s="80" t="s">
        <v>451</v>
      </c>
    </row>
    <row r="546" spans="1:27" x14ac:dyDescent="0.15">
      <c r="A546" s="80"/>
      <c r="B546" s="80"/>
      <c r="C546" s="80"/>
      <c r="D546" s="80"/>
      <c r="E546" s="80"/>
      <c r="F546" s="80"/>
      <c r="G546" s="80" t="s">
        <v>201</v>
      </c>
      <c r="H546" s="80">
        <v>4</v>
      </c>
      <c r="I546" s="88">
        <v>0.143680959</v>
      </c>
      <c r="J546" s="88">
        <v>0.167974124</v>
      </c>
      <c r="K546" s="88">
        <v>-0.11364055564</v>
      </c>
      <c r="L546" s="88">
        <v>0.44958880363999998</v>
      </c>
      <c r="M546" s="88" t="s">
        <v>16</v>
      </c>
      <c r="N546" s="88" t="s">
        <v>16</v>
      </c>
      <c r="O546" s="88" t="s">
        <v>16</v>
      </c>
      <c r="P546" s="82">
        <v>0.36285498500000002</v>
      </c>
      <c r="Q546" s="81">
        <v>1.542242184</v>
      </c>
      <c r="R546" s="80">
        <v>2</v>
      </c>
      <c r="S546" s="88">
        <v>0.46249427900000001</v>
      </c>
      <c r="T546" s="88">
        <v>5.3014000000000004E-3</v>
      </c>
      <c r="U546" s="82">
        <v>3.3672900000000002E-3</v>
      </c>
      <c r="V546" s="88">
        <v>0.25606472800000002</v>
      </c>
      <c r="W546" s="83">
        <v>5.2321900000000001E-4</v>
      </c>
      <c r="X546" s="83">
        <v>9.0499999999999997E-6</v>
      </c>
      <c r="Y546" s="80" t="b">
        <v>1</v>
      </c>
      <c r="Z546" s="83">
        <v>5.2399999999999997E-22</v>
      </c>
      <c r="AA546" s="80"/>
    </row>
    <row r="547" spans="1:27" x14ac:dyDescent="0.15">
      <c r="A547" s="80"/>
      <c r="B547" s="80"/>
      <c r="C547" s="80"/>
      <c r="D547" s="80"/>
      <c r="E547" s="80"/>
      <c r="F547" s="80"/>
      <c r="G547" s="80" t="s">
        <v>216</v>
      </c>
      <c r="H547" s="80">
        <v>4</v>
      </c>
      <c r="I547" s="88">
        <v>0.14748911000000001</v>
      </c>
      <c r="J547" s="88">
        <v>-6.3157529000000004E-2</v>
      </c>
      <c r="K547" s="88">
        <v>-0.3522361846</v>
      </c>
      <c r="L547" s="88">
        <v>0.22592112659999999</v>
      </c>
      <c r="M547" s="88" t="s">
        <v>16</v>
      </c>
      <c r="N547" s="88" t="s">
        <v>16</v>
      </c>
      <c r="O547" s="88" t="s">
        <v>16</v>
      </c>
      <c r="P547" s="82">
        <v>0.69737489100000005</v>
      </c>
      <c r="Q547" s="81" t="s">
        <v>16</v>
      </c>
      <c r="R547" s="80" t="s">
        <v>16</v>
      </c>
      <c r="S547" s="88" t="s">
        <v>16</v>
      </c>
      <c r="T547" s="88">
        <v>5.3014000000000004E-3</v>
      </c>
      <c r="U547" s="82">
        <v>3.3672900000000002E-3</v>
      </c>
      <c r="V547" s="88">
        <v>0.25606472800000002</v>
      </c>
      <c r="W547" s="83">
        <v>5.2321900000000001E-4</v>
      </c>
      <c r="X547" s="83">
        <v>9.0499999999999997E-6</v>
      </c>
      <c r="Y547" s="80" t="b">
        <v>1</v>
      </c>
      <c r="Z547" s="83">
        <v>5.2399999999999997E-22</v>
      </c>
      <c r="AA547" s="80"/>
    </row>
    <row r="548" spans="1:27" x14ac:dyDescent="0.15">
      <c r="A548" s="80"/>
      <c r="B548" s="80"/>
      <c r="C548" s="80"/>
      <c r="D548" s="80"/>
      <c r="E548" s="80"/>
      <c r="F548" s="80"/>
      <c r="G548" s="80" t="s">
        <v>203</v>
      </c>
      <c r="H548" s="80">
        <v>4</v>
      </c>
      <c r="I548" s="88">
        <v>6.7871605000000002E-2</v>
      </c>
      <c r="J548" s="88">
        <v>-2.2174109999999999E-3</v>
      </c>
      <c r="K548" s="88">
        <v>-0.13524575680000001</v>
      </c>
      <c r="L548" s="88">
        <v>0.1308109348</v>
      </c>
      <c r="M548" s="88" t="s">
        <v>16</v>
      </c>
      <c r="N548" s="88" t="s">
        <v>16</v>
      </c>
      <c r="O548" s="88" t="s">
        <v>16</v>
      </c>
      <c r="P548" s="82">
        <v>0.97393721099999997</v>
      </c>
      <c r="Q548" s="81" t="s">
        <v>16</v>
      </c>
      <c r="R548" s="80" t="s">
        <v>16</v>
      </c>
      <c r="S548" s="88" t="s">
        <v>16</v>
      </c>
      <c r="T548" s="88">
        <v>5.3014000000000004E-3</v>
      </c>
      <c r="U548" s="82">
        <v>3.3672900000000002E-3</v>
      </c>
      <c r="V548" s="88">
        <v>0.25606472800000002</v>
      </c>
      <c r="W548" s="83">
        <v>5.2321900000000001E-4</v>
      </c>
      <c r="X548" s="83">
        <v>9.0499999999999997E-6</v>
      </c>
      <c r="Y548" s="80" t="b">
        <v>1</v>
      </c>
      <c r="Z548" s="83">
        <v>5.2399999999999997E-22</v>
      </c>
      <c r="AA548" s="80"/>
    </row>
    <row r="549" spans="1:27" x14ac:dyDescent="0.15">
      <c r="A549" s="80"/>
      <c r="B549" s="80"/>
      <c r="C549" s="80"/>
      <c r="D549" s="80"/>
      <c r="E549" s="80"/>
      <c r="F549" s="80"/>
      <c r="G549" s="80" t="s">
        <v>223</v>
      </c>
      <c r="H549" s="80">
        <v>4</v>
      </c>
      <c r="I549" s="88">
        <v>7.7317761999999998E-2</v>
      </c>
      <c r="J549" s="88">
        <v>1.7806589000000001E-2</v>
      </c>
      <c r="K549" s="88">
        <v>-0.13373622452</v>
      </c>
      <c r="L549" s="88">
        <v>0.16934940252</v>
      </c>
      <c r="M549" s="88" t="s">
        <v>16</v>
      </c>
      <c r="N549" s="88" t="s">
        <v>16</v>
      </c>
      <c r="O549" s="88" t="s">
        <v>16</v>
      </c>
      <c r="P549" s="82">
        <v>0.83266656900000002</v>
      </c>
      <c r="Q549" s="81" t="s">
        <v>16</v>
      </c>
      <c r="R549" s="80" t="s">
        <v>16</v>
      </c>
      <c r="S549" s="88" t="s">
        <v>16</v>
      </c>
      <c r="T549" s="88">
        <v>5.3014000000000004E-3</v>
      </c>
      <c r="U549" s="82">
        <v>3.3672900000000002E-3</v>
      </c>
      <c r="V549" s="88">
        <v>0.25606472800000002</v>
      </c>
      <c r="W549" s="83">
        <v>5.2321900000000001E-4</v>
      </c>
      <c r="X549" s="83">
        <v>9.0499999999999997E-6</v>
      </c>
      <c r="Y549" s="80" t="b">
        <v>1</v>
      </c>
      <c r="Z549" s="83">
        <v>5.2399999999999997E-22</v>
      </c>
      <c r="AA549" s="80"/>
    </row>
    <row r="550" spans="1:27" x14ac:dyDescent="0.15">
      <c r="A550" s="80" t="s">
        <v>389</v>
      </c>
      <c r="B550" s="80" t="s">
        <v>146</v>
      </c>
      <c r="C550" s="80" t="s">
        <v>392</v>
      </c>
      <c r="D550" s="80" t="s">
        <v>394</v>
      </c>
      <c r="E550" s="80" t="s">
        <v>340</v>
      </c>
      <c r="F550" s="80" t="s">
        <v>475</v>
      </c>
      <c r="G550" s="80" t="s">
        <v>200</v>
      </c>
      <c r="H550" s="80">
        <v>8</v>
      </c>
      <c r="I550" s="88">
        <v>2.6579266000000001E-2</v>
      </c>
      <c r="J550" s="88">
        <v>3.0619433000000001E-2</v>
      </c>
      <c r="K550" s="88">
        <v>-2.147592836E-2</v>
      </c>
      <c r="L550" s="88">
        <v>8.2714794359999996E-2</v>
      </c>
      <c r="M550" s="88" t="s">
        <v>16</v>
      </c>
      <c r="N550" s="88" t="s">
        <v>16</v>
      </c>
      <c r="O550" s="88" t="s">
        <v>16</v>
      </c>
      <c r="P550" s="82">
        <v>0.249319238</v>
      </c>
      <c r="Q550" s="81">
        <v>3.9634887110000001</v>
      </c>
      <c r="R550" s="80">
        <v>7</v>
      </c>
      <c r="S550" s="88">
        <v>0.78397307699999996</v>
      </c>
      <c r="T550" s="88">
        <v>8.2399999999999997E-5</v>
      </c>
      <c r="U550" s="82">
        <v>1.86484E-3</v>
      </c>
      <c r="V550" s="88">
        <v>0.96617481000000005</v>
      </c>
      <c r="W550" s="83">
        <v>1.7139200000000001E-3</v>
      </c>
      <c r="X550" s="83">
        <v>1.24E-5</v>
      </c>
      <c r="Y550" s="80" t="b">
        <v>1</v>
      </c>
      <c r="Z550" s="83">
        <v>2.3700000000000001E-70</v>
      </c>
      <c r="AA550" s="80" t="s">
        <v>516</v>
      </c>
    </row>
    <row r="551" spans="1:27" x14ac:dyDescent="0.15">
      <c r="A551" s="80"/>
      <c r="B551" s="80"/>
      <c r="C551" s="80"/>
      <c r="D551" s="80"/>
      <c r="E551" s="80"/>
      <c r="F551" s="80"/>
      <c r="G551" s="80" t="s">
        <v>201</v>
      </c>
      <c r="H551" s="80">
        <v>8</v>
      </c>
      <c r="I551" s="88">
        <v>4.6791182000000001E-2</v>
      </c>
      <c r="J551" s="88">
        <v>3.2321763000000003E-2</v>
      </c>
      <c r="K551" s="88">
        <v>-5.9388953719999998E-2</v>
      </c>
      <c r="L551" s="88">
        <v>0.12403247972000001</v>
      </c>
      <c r="M551" s="88" t="s">
        <v>16</v>
      </c>
      <c r="N551" s="88" t="s">
        <v>16</v>
      </c>
      <c r="O551" s="88" t="s">
        <v>16</v>
      </c>
      <c r="P551" s="82">
        <v>0.51553217600000001</v>
      </c>
      <c r="Q551" s="81">
        <v>3.9615345550000001</v>
      </c>
      <c r="R551" s="80">
        <v>6</v>
      </c>
      <c r="S551" s="88">
        <v>0.68188198700000002</v>
      </c>
      <c r="T551" s="88">
        <v>8.2399999999999997E-5</v>
      </c>
      <c r="U551" s="82">
        <v>1.86484E-3</v>
      </c>
      <c r="V551" s="88">
        <v>0.96617481000000005</v>
      </c>
      <c r="W551" s="83">
        <v>1.7139200000000001E-3</v>
      </c>
      <c r="X551" s="83">
        <v>1.24E-5</v>
      </c>
      <c r="Y551" s="80" t="b">
        <v>1</v>
      </c>
      <c r="Z551" s="83">
        <v>2.3700000000000001E-70</v>
      </c>
      <c r="AA551" s="80"/>
    </row>
    <row r="552" spans="1:27" x14ac:dyDescent="0.15">
      <c r="A552" s="80"/>
      <c r="B552" s="80"/>
      <c r="C552" s="80"/>
      <c r="D552" s="80"/>
      <c r="E552" s="80"/>
      <c r="F552" s="80"/>
      <c r="G552" s="80" t="s">
        <v>216</v>
      </c>
      <c r="H552" s="80">
        <v>8</v>
      </c>
      <c r="I552" s="88">
        <v>5.5187884E-2</v>
      </c>
      <c r="J552" s="88">
        <v>6.4097720000000002E-3</v>
      </c>
      <c r="K552" s="88">
        <v>-0.10175848064</v>
      </c>
      <c r="L552" s="88">
        <v>0.11457802464</v>
      </c>
      <c r="M552" s="88" t="s">
        <v>16</v>
      </c>
      <c r="N552" s="88" t="s">
        <v>16</v>
      </c>
      <c r="O552" s="88" t="s">
        <v>16</v>
      </c>
      <c r="P552" s="82">
        <v>0.91079980400000005</v>
      </c>
      <c r="Q552" s="81" t="s">
        <v>16</v>
      </c>
      <c r="R552" s="80" t="s">
        <v>16</v>
      </c>
      <c r="S552" s="88" t="s">
        <v>16</v>
      </c>
      <c r="T552" s="88">
        <v>8.2399999999999997E-5</v>
      </c>
      <c r="U552" s="82">
        <v>1.86484E-3</v>
      </c>
      <c r="V552" s="88">
        <v>0.96617481000000005</v>
      </c>
      <c r="W552" s="83">
        <v>1.7139200000000001E-3</v>
      </c>
      <c r="X552" s="83">
        <v>1.24E-5</v>
      </c>
      <c r="Y552" s="80" t="b">
        <v>1</v>
      </c>
      <c r="Z552" s="83">
        <v>2.3700000000000001E-70</v>
      </c>
      <c r="AA552" s="80"/>
    </row>
    <row r="553" spans="1:27" x14ac:dyDescent="0.15">
      <c r="A553" s="80"/>
      <c r="B553" s="80"/>
      <c r="C553" s="80"/>
      <c r="D553" s="80"/>
      <c r="E553" s="80"/>
      <c r="F553" s="80"/>
      <c r="G553" s="80" t="s">
        <v>203</v>
      </c>
      <c r="H553" s="80">
        <v>8</v>
      </c>
      <c r="I553" s="88">
        <v>3.1965522000000003E-2</v>
      </c>
      <c r="J553" s="88">
        <v>2.3431403E-2</v>
      </c>
      <c r="K553" s="88">
        <v>-3.9221020119999998E-2</v>
      </c>
      <c r="L553" s="88">
        <v>8.6083826119999998E-2</v>
      </c>
      <c r="M553" s="88" t="s">
        <v>16</v>
      </c>
      <c r="N553" s="88" t="s">
        <v>16</v>
      </c>
      <c r="O553" s="88" t="s">
        <v>16</v>
      </c>
      <c r="P553" s="82">
        <v>0.46354554799999997</v>
      </c>
      <c r="Q553" s="81" t="s">
        <v>16</v>
      </c>
      <c r="R553" s="80" t="s">
        <v>16</v>
      </c>
      <c r="S553" s="88" t="s">
        <v>16</v>
      </c>
      <c r="T553" s="88">
        <v>8.2399999999999997E-5</v>
      </c>
      <c r="U553" s="82">
        <v>1.86484E-3</v>
      </c>
      <c r="V553" s="88">
        <v>0.96617481000000005</v>
      </c>
      <c r="W553" s="83">
        <v>1.7139200000000001E-3</v>
      </c>
      <c r="X553" s="83">
        <v>1.24E-5</v>
      </c>
      <c r="Y553" s="80" t="b">
        <v>1</v>
      </c>
      <c r="Z553" s="83">
        <v>2.3700000000000001E-70</v>
      </c>
      <c r="AA553" s="80"/>
    </row>
    <row r="554" spans="1:27" x14ac:dyDescent="0.15">
      <c r="A554" s="80"/>
      <c r="B554" s="80"/>
      <c r="C554" s="80"/>
      <c r="D554" s="80"/>
      <c r="E554" s="80"/>
      <c r="F554" s="80"/>
      <c r="G554" s="80" t="s">
        <v>223</v>
      </c>
      <c r="H554" s="80">
        <v>8</v>
      </c>
      <c r="I554" s="88">
        <v>3.0981170999999998E-2</v>
      </c>
      <c r="J554" s="88">
        <v>2.1631431E-2</v>
      </c>
      <c r="K554" s="88">
        <v>-3.9091664159999998E-2</v>
      </c>
      <c r="L554" s="88">
        <v>8.2354526159999997E-2</v>
      </c>
      <c r="M554" s="88" t="s">
        <v>16</v>
      </c>
      <c r="N554" s="88" t="s">
        <v>16</v>
      </c>
      <c r="O554" s="88" t="s">
        <v>16</v>
      </c>
      <c r="P554" s="82">
        <v>0.50756844599999995</v>
      </c>
      <c r="Q554" s="81" t="s">
        <v>16</v>
      </c>
      <c r="R554" s="80" t="s">
        <v>16</v>
      </c>
      <c r="S554" s="88" t="s">
        <v>16</v>
      </c>
      <c r="T554" s="88">
        <v>8.2399999999999997E-5</v>
      </c>
      <c r="U554" s="82">
        <v>1.86484E-3</v>
      </c>
      <c r="V554" s="88">
        <v>0.96617481000000005</v>
      </c>
      <c r="W554" s="83">
        <v>1.7139200000000001E-3</v>
      </c>
      <c r="X554" s="83">
        <v>1.24E-5</v>
      </c>
      <c r="Y554" s="80" t="b">
        <v>1</v>
      </c>
      <c r="Z554" s="83">
        <v>2.3700000000000001E-70</v>
      </c>
      <c r="AA554" s="80"/>
    </row>
    <row r="555" spans="1:27" x14ac:dyDescent="0.15">
      <c r="A555" s="80" t="s">
        <v>389</v>
      </c>
      <c r="B555" s="80" t="s">
        <v>146</v>
      </c>
      <c r="C555" s="80" t="s">
        <v>397</v>
      </c>
      <c r="D555" s="80" t="s">
        <v>399</v>
      </c>
      <c r="E555" s="80" t="s">
        <v>340</v>
      </c>
      <c r="F555" s="80" t="s">
        <v>475</v>
      </c>
      <c r="G555" s="80" t="s">
        <v>200</v>
      </c>
      <c r="H555" s="80">
        <v>5</v>
      </c>
      <c r="I555" s="88">
        <v>6.6614277E-2</v>
      </c>
      <c r="J555" s="88">
        <v>-2.0599262E-2</v>
      </c>
      <c r="K555" s="88">
        <v>-0.15116324492</v>
      </c>
      <c r="L555" s="88">
        <v>0.10996472091999999</v>
      </c>
      <c r="M555" s="88" t="s">
        <v>16</v>
      </c>
      <c r="N555" s="88" t="s">
        <v>16</v>
      </c>
      <c r="O555" s="88" t="s">
        <v>16</v>
      </c>
      <c r="P555" s="82">
        <v>0.75714509900000004</v>
      </c>
      <c r="Q555" s="81">
        <v>9.7853787749999999</v>
      </c>
      <c r="R555" s="80">
        <v>4</v>
      </c>
      <c r="S555" s="88">
        <v>4.4202368999999998E-2</v>
      </c>
      <c r="T555" s="88">
        <v>-4.31987E-3</v>
      </c>
      <c r="U555" s="82">
        <v>6.6413799999999997E-3</v>
      </c>
      <c r="V555" s="88">
        <v>0.56177533899999998</v>
      </c>
      <c r="W555" s="83">
        <v>1.12805E-3</v>
      </c>
      <c r="X555" s="83">
        <v>3.3800000000000002E-5</v>
      </c>
      <c r="Y555" s="80" t="b">
        <v>1</v>
      </c>
      <c r="Z555" s="83">
        <v>2.22E-30</v>
      </c>
      <c r="AA555" s="80" t="s">
        <v>517</v>
      </c>
    </row>
    <row r="556" spans="1:27" x14ac:dyDescent="0.15">
      <c r="A556" s="80"/>
      <c r="B556" s="80"/>
      <c r="C556" s="80"/>
      <c r="D556" s="80"/>
      <c r="E556" s="80"/>
      <c r="F556" s="80"/>
      <c r="G556" s="80" t="s">
        <v>201</v>
      </c>
      <c r="H556" s="80">
        <v>5</v>
      </c>
      <c r="I556" s="88">
        <v>0.24562745899999999</v>
      </c>
      <c r="J556" s="88">
        <v>-0.17334718499999999</v>
      </c>
      <c r="K556" s="88">
        <v>-0.65477700463999999</v>
      </c>
      <c r="L556" s="88">
        <v>0.30808263464000002</v>
      </c>
      <c r="M556" s="88" t="s">
        <v>16</v>
      </c>
      <c r="N556" s="88" t="s">
        <v>16</v>
      </c>
      <c r="O556" s="88" t="s">
        <v>16</v>
      </c>
      <c r="P556" s="82">
        <v>0.53122061200000004</v>
      </c>
      <c r="Q556" s="81">
        <v>8.5759367609999995</v>
      </c>
      <c r="R556" s="80">
        <v>3</v>
      </c>
      <c r="S556" s="88">
        <v>3.5494139000000001E-2</v>
      </c>
      <c r="T556" s="88">
        <v>-4.31987E-3</v>
      </c>
      <c r="U556" s="82">
        <v>6.6413799999999997E-3</v>
      </c>
      <c r="V556" s="88">
        <v>0.56177533899999998</v>
      </c>
      <c r="W556" s="83">
        <v>1.12805E-3</v>
      </c>
      <c r="X556" s="83">
        <v>3.3800000000000002E-5</v>
      </c>
      <c r="Y556" s="80" t="b">
        <v>1</v>
      </c>
      <c r="Z556" s="83">
        <v>2.22E-30</v>
      </c>
      <c r="AA556" s="80"/>
    </row>
    <row r="557" spans="1:27" x14ac:dyDescent="0.15">
      <c r="A557" s="80"/>
      <c r="B557" s="80"/>
      <c r="C557" s="80"/>
      <c r="D557" s="80"/>
      <c r="E557" s="80"/>
      <c r="F557" s="80"/>
      <c r="G557" s="80" t="s">
        <v>216</v>
      </c>
      <c r="H557" s="80">
        <v>5</v>
      </c>
      <c r="I557" s="88">
        <v>0.11046979899999999</v>
      </c>
      <c r="J557" s="88">
        <v>3.6623879999999999E-3</v>
      </c>
      <c r="K557" s="88">
        <v>-0.21285841804</v>
      </c>
      <c r="L557" s="88">
        <v>0.22018319404</v>
      </c>
      <c r="M557" s="88" t="s">
        <v>16</v>
      </c>
      <c r="N557" s="88" t="s">
        <v>16</v>
      </c>
      <c r="O557" s="88" t="s">
        <v>16</v>
      </c>
      <c r="P557" s="82">
        <v>0.97514105799999995</v>
      </c>
      <c r="Q557" s="81" t="s">
        <v>16</v>
      </c>
      <c r="R557" s="80" t="s">
        <v>16</v>
      </c>
      <c r="S557" s="88" t="s">
        <v>16</v>
      </c>
      <c r="T557" s="88">
        <v>-4.31987E-3</v>
      </c>
      <c r="U557" s="82">
        <v>6.6413799999999997E-3</v>
      </c>
      <c r="V557" s="88">
        <v>0.56177533899999998</v>
      </c>
      <c r="W557" s="83">
        <v>1.12805E-3</v>
      </c>
      <c r="X557" s="83">
        <v>3.3800000000000002E-5</v>
      </c>
      <c r="Y557" s="80" t="b">
        <v>1</v>
      </c>
      <c r="Z557" s="83">
        <v>2.22E-30</v>
      </c>
      <c r="AA557" s="80"/>
    </row>
    <row r="558" spans="1:27" x14ac:dyDescent="0.15">
      <c r="A558" s="80"/>
      <c r="B558" s="80"/>
      <c r="C558" s="80"/>
      <c r="D558" s="80"/>
      <c r="E558" s="80"/>
      <c r="F558" s="80"/>
      <c r="G558" s="80" t="s">
        <v>203</v>
      </c>
      <c r="H558" s="80">
        <v>5</v>
      </c>
      <c r="I558" s="88">
        <v>5.5988867999999997E-2</v>
      </c>
      <c r="J558" s="88">
        <v>-6.9183174E-2</v>
      </c>
      <c r="K558" s="88">
        <v>-0.17892135528</v>
      </c>
      <c r="L558" s="88">
        <v>4.0555007279999999E-2</v>
      </c>
      <c r="M558" s="88" t="s">
        <v>16</v>
      </c>
      <c r="N558" s="88" t="s">
        <v>16</v>
      </c>
      <c r="O558" s="88" t="s">
        <v>16</v>
      </c>
      <c r="P558" s="82">
        <v>0.21658517899999999</v>
      </c>
      <c r="Q558" s="81" t="s">
        <v>16</v>
      </c>
      <c r="R558" s="80" t="s">
        <v>16</v>
      </c>
      <c r="S558" s="88" t="s">
        <v>16</v>
      </c>
      <c r="T558" s="88">
        <v>-4.31987E-3</v>
      </c>
      <c r="U558" s="82">
        <v>6.6413799999999997E-3</v>
      </c>
      <c r="V558" s="88">
        <v>0.56177533899999998</v>
      </c>
      <c r="W558" s="83">
        <v>1.12805E-3</v>
      </c>
      <c r="X558" s="83">
        <v>3.3800000000000002E-5</v>
      </c>
      <c r="Y558" s="80" t="b">
        <v>1</v>
      </c>
      <c r="Z558" s="83">
        <v>2.22E-30</v>
      </c>
      <c r="AA558" s="80"/>
    </row>
    <row r="559" spans="1:27" x14ac:dyDescent="0.15">
      <c r="A559" s="80"/>
      <c r="B559" s="80"/>
      <c r="C559" s="80"/>
      <c r="D559" s="80"/>
      <c r="E559" s="80"/>
      <c r="F559" s="80"/>
      <c r="G559" s="80" t="s">
        <v>223</v>
      </c>
      <c r="H559" s="80">
        <v>5</v>
      </c>
      <c r="I559" s="88">
        <v>5.8054504999999999E-2</v>
      </c>
      <c r="J559" s="88">
        <v>-8.2670544999999998E-2</v>
      </c>
      <c r="K559" s="88">
        <v>-0.1964573748</v>
      </c>
      <c r="L559" s="88">
        <v>3.1116284800000001E-2</v>
      </c>
      <c r="M559" s="88" t="s">
        <v>16</v>
      </c>
      <c r="N559" s="88" t="s">
        <v>16</v>
      </c>
      <c r="O559" s="88" t="s">
        <v>16</v>
      </c>
      <c r="P559" s="82">
        <v>0.22754711499999999</v>
      </c>
      <c r="Q559" s="81" t="s">
        <v>16</v>
      </c>
      <c r="R559" s="80" t="s">
        <v>16</v>
      </c>
      <c r="S559" s="88" t="s">
        <v>16</v>
      </c>
      <c r="T559" s="88">
        <v>-4.31987E-3</v>
      </c>
      <c r="U559" s="82">
        <v>6.6413799999999997E-3</v>
      </c>
      <c r="V559" s="88">
        <v>0.56177533899999998</v>
      </c>
      <c r="W559" s="83">
        <v>1.12805E-3</v>
      </c>
      <c r="X559" s="83">
        <v>3.3800000000000002E-5</v>
      </c>
      <c r="Y559" s="80" t="b">
        <v>1</v>
      </c>
      <c r="Z559" s="83">
        <v>2.22E-30</v>
      </c>
      <c r="AA559" s="80"/>
    </row>
    <row r="560" spans="1:27" x14ac:dyDescent="0.15">
      <c r="A560" s="80" t="s">
        <v>389</v>
      </c>
      <c r="B560" s="80" t="s">
        <v>146</v>
      </c>
      <c r="C560" s="80" t="s">
        <v>397</v>
      </c>
      <c r="D560" s="80" t="s">
        <v>396</v>
      </c>
      <c r="E560" s="80" t="s">
        <v>33</v>
      </c>
      <c r="F560" s="80" t="s">
        <v>475</v>
      </c>
      <c r="G560" s="80" t="s">
        <v>200</v>
      </c>
      <c r="H560" s="80">
        <v>4</v>
      </c>
      <c r="I560" s="88">
        <v>6.3678579999999999E-2</v>
      </c>
      <c r="J560" s="88">
        <v>-0.108246246</v>
      </c>
      <c r="K560" s="88">
        <v>-0.2330562628</v>
      </c>
      <c r="L560" s="88">
        <v>1.6563770799999999E-2</v>
      </c>
      <c r="M560" s="88" t="s">
        <v>16</v>
      </c>
      <c r="N560" s="88" t="s">
        <v>16</v>
      </c>
      <c r="O560" s="88" t="s">
        <v>16</v>
      </c>
      <c r="P560" s="82">
        <v>8.9152611000000007E-2</v>
      </c>
      <c r="Q560" s="81">
        <v>2.2556049269999998</v>
      </c>
      <c r="R560" s="80">
        <v>3</v>
      </c>
      <c r="S560" s="88">
        <v>0.521079132</v>
      </c>
      <c r="T560" s="88">
        <v>-3.5462409999999999E-3</v>
      </c>
      <c r="U560" s="82">
        <v>1.3497923E-2</v>
      </c>
      <c r="V560" s="88">
        <v>0.81735050099999995</v>
      </c>
      <c r="W560" s="83">
        <v>6.3829299999999996E-4</v>
      </c>
      <c r="X560" s="83">
        <v>1.9599999999999999E-5</v>
      </c>
      <c r="Y560" s="80" t="b">
        <v>1</v>
      </c>
      <c r="Z560" s="83">
        <v>2.3600000000000002E-18</v>
      </c>
      <c r="AA560" s="80" t="s">
        <v>453</v>
      </c>
    </row>
    <row r="561" spans="1:27" x14ac:dyDescent="0.15">
      <c r="A561" s="80"/>
      <c r="B561" s="80"/>
      <c r="C561" s="80"/>
      <c r="D561" s="80"/>
      <c r="E561" s="80"/>
      <c r="F561" s="80"/>
      <c r="G561" s="80" t="s">
        <v>201</v>
      </c>
      <c r="H561" s="80">
        <v>4</v>
      </c>
      <c r="I561" s="88">
        <v>0.54289136999999998</v>
      </c>
      <c r="J561" s="88">
        <v>-0.24980365199999999</v>
      </c>
      <c r="K561" s="88">
        <v>-1.3138707372</v>
      </c>
      <c r="L561" s="88">
        <v>0.81426343320000005</v>
      </c>
      <c r="M561" s="88" t="s">
        <v>16</v>
      </c>
      <c r="N561" s="88" t="s">
        <v>16</v>
      </c>
      <c r="O561" s="88" t="s">
        <v>16</v>
      </c>
      <c r="P561" s="82">
        <v>0.69060000399999999</v>
      </c>
      <c r="Q561" s="81">
        <v>2.1803560530000001</v>
      </c>
      <c r="R561" s="80">
        <v>2</v>
      </c>
      <c r="S561" s="88">
        <v>0.336156644</v>
      </c>
      <c r="T561" s="88">
        <v>-3.5462409999999999E-3</v>
      </c>
      <c r="U561" s="82">
        <v>1.3497923E-2</v>
      </c>
      <c r="V561" s="88">
        <v>0.81735050099999995</v>
      </c>
      <c r="W561" s="83">
        <v>6.3829299999999996E-4</v>
      </c>
      <c r="X561" s="83">
        <v>1.9599999999999999E-5</v>
      </c>
      <c r="Y561" s="80" t="b">
        <v>1</v>
      </c>
      <c r="Z561" s="83">
        <v>2.3600000000000002E-18</v>
      </c>
      <c r="AA561" s="80"/>
    </row>
    <row r="562" spans="1:27" x14ac:dyDescent="0.15">
      <c r="A562" s="80"/>
      <c r="B562" s="80"/>
      <c r="C562" s="80"/>
      <c r="D562" s="80"/>
      <c r="E562" s="80"/>
      <c r="F562" s="80"/>
      <c r="G562" s="80" t="s">
        <v>216</v>
      </c>
      <c r="H562" s="80">
        <v>4</v>
      </c>
      <c r="I562" s="88">
        <v>0.102623239</v>
      </c>
      <c r="J562" s="88">
        <v>-0.103094994</v>
      </c>
      <c r="K562" s="88">
        <v>-0.30423654243999998</v>
      </c>
      <c r="L562" s="88">
        <v>9.8046554440000003E-2</v>
      </c>
      <c r="M562" s="88" t="s">
        <v>16</v>
      </c>
      <c r="N562" s="88" t="s">
        <v>16</v>
      </c>
      <c r="O562" s="88" t="s">
        <v>16</v>
      </c>
      <c r="P562" s="82">
        <v>0.38910575600000002</v>
      </c>
      <c r="Q562" s="81" t="s">
        <v>16</v>
      </c>
      <c r="R562" s="80" t="s">
        <v>16</v>
      </c>
      <c r="S562" s="88" t="s">
        <v>16</v>
      </c>
      <c r="T562" s="88">
        <v>-3.5462409999999999E-3</v>
      </c>
      <c r="U562" s="82">
        <v>1.3497923E-2</v>
      </c>
      <c r="V562" s="88">
        <v>0.81735050099999995</v>
      </c>
      <c r="W562" s="83">
        <v>6.3829299999999996E-4</v>
      </c>
      <c r="X562" s="83">
        <v>1.9599999999999999E-5</v>
      </c>
      <c r="Y562" s="80" t="b">
        <v>1</v>
      </c>
      <c r="Z562" s="83">
        <v>2.3600000000000002E-18</v>
      </c>
      <c r="AA562" s="80"/>
    </row>
    <row r="563" spans="1:27" x14ac:dyDescent="0.15">
      <c r="A563" s="80"/>
      <c r="B563" s="80"/>
      <c r="C563" s="80"/>
      <c r="D563" s="80"/>
      <c r="E563" s="80"/>
      <c r="F563" s="80"/>
      <c r="G563" s="80" t="s">
        <v>203</v>
      </c>
      <c r="H563" s="80">
        <v>4</v>
      </c>
      <c r="I563" s="88">
        <v>6.7456038999999995E-2</v>
      </c>
      <c r="J563" s="88">
        <v>-8.8586728000000003E-2</v>
      </c>
      <c r="K563" s="88">
        <v>-0.22080056444000001</v>
      </c>
      <c r="L563" s="88">
        <v>4.3627108439999999E-2</v>
      </c>
      <c r="M563" s="88" t="s">
        <v>16</v>
      </c>
      <c r="N563" s="88" t="s">
        <v>16</v>
      </c>
      <c r="O563" s="88" t="s">
        <v>16</v>
      </c>
      <c r="P563" s="82">
        <v>0.189098296</v>
      </c>
      <c r="Q563" s="81" t="s">
        <v>16</v>
      </c>
      <c r="R563" s="80" t="s">
        <v>16</v>
      </c>
      <c r="S563" s="88" t="s">
        <v>16</v>
      </c>
      <c r="T563" s="88">
        <v>-3.5462409999999999E-3</v>
      </c>
      <c r="U563" s="82">
        <v>1.3497923E-2</v>
      </c>
      <c r="V563" s="88">
        <v>0.81735050099999995</v>
      </c>
      <c r="W563" s="83">
        <v>6.3829299999999996E-4</v>
      </c>
      <c r="X563" s="83">
        <v>1.9599999999999999E-5</v>
      </c>
      <c r="Y563" s="80" t="b">
        <v>1</v>
      </c>
      <c r="Z563" s="83">
        <v>2.3600000000000002E-18</v>
      </c>
      <c r="AA563" s="80"/>
    </row>
    <row r="564" spans="1:27" x14ac:dyDescent="0.15">
      <c r="A564" s="80"/>
      <c r="B564" s="80"/>
      <c r="C564" s="80"/>
      <c r="D564" s="80"/>
      <c r="E564" s="80"/>
      <c r="F564" s="80"/>
      <c r="G564" s="80" t="s">
        <v>223</v>
      </c>
      <c r="H564" s="80">
        <v>4</v>
      </c>
      <c r="I564" s="88">
        <v>7.5645577000000006E-2</v>
      </c>
      <c r="J564" s="88">
        <v>-8.5616144000000005E-2</v>
      </c>
      <c r="K564" s="88">
        <v>-0.23388147492</v>
      </c>
      <c r="L564" s="88">
        <v>6.2649186920000002E-2</v>
      </c>
      <c r="M564" s="88" t="s">
        <v>16</v>
      </c>
      <c r="N564" s="88" t="s">
        <v>16</v>
      </c>
      <c r="O564" s="88" t="s">
        <v>16</v>
      </c>
      <c r="P564" s="82">
        <v>0.34000665000000002</v>
      </c>
      <c r="Q564" s="81" t="s">
        <v>16</v>
      </c>
      <c r="R564" s="80" t="s">
        <v>16</v>
      </c>
      <c r="S564" s="88" t="s">
        <v>16</v>
      </c>
      <c r="T564" s="88">
        <v>-3.5462409999999999E-3</v>
      </c>
      <c r="U564" s="82">
        <v>1.3497923E-2</v>
      </c>
      <c r="V564" s="88">
        <v>0.81735050099999995</v>
      </c>
      <c r="W564" s="83">
        <v>6.3829299999999996E-4</v>
      </c>
      <c r="X564" s="83">
        <v>1.9599999999999999E-5</v>
      </c>
      <c r="Y564" s="80" t="b">
        <v>1</v>
      </c>
      <c r="Z564" s="83">
        <v>2.3600000000000002E-18</v>
      </c>
      <c r="AA564" s="80"/>
    </row>
    <row r="565" spans="1:27" x14ac:dyDescent="0.15">
      <c r="A565" s="80" t="s">
        <v>389</v>
      </c>
      <c r="B565" s="80" t="s">
        <v>535</v>
      </c>
      <c r="C565" s="80" t="s">
        <v>392</v>
      </c>
      <c r="D565" s="80" t="s">
        <v>536</v>
      </c>
      <c r="E565" s="80" t="s">
        <v>391</v>
      </c>
      <c r="F565" s="80" t="s">
        <v>475</v>
      </c>
      <c r="G565" s="80" t="s">
        <v>200</v>
      </c>
      <c r="H565" s="80">
        <v>6</v>
      </c>
      <c r="I565" s="88">
        <v>6.5897826000000007E-2</v>
      </c>
      <c r="J565" s="88">
        <v>-5.2859007999999999E-2</v>
      </c>
      <c r="K565" s="88">
        <v>-0.18201874696000001</v>
      </c>
      <c r="L565" s="88">
        <v>7.6300730959999993E-2</v>
      </c>
      <c r="M565" s="88" t="s">
        <v>16</v>
      </c>
      <c r="N565" s="88" t="s">
        <v>16</v>
      </c>
      <c r="O565" s="88" t="s">
        <v>16</v>
      </c>
      <c r="P565" s="82">
        <v>0.42247438199999998</v>
      </c>
      <c r="Q565" s="81">
        <v>5.7136176389999997</v>
      </c>
      <c r="R565" s="80">
        <v>5</v>
      </c>
      <c r="S565" s="88">
        <v>0.33508980399999999</v>
      </c>
      <c r="T565" s="88">
        <v>4.3499589999999996E-3</v>
      </c>
      <c r="U565" s="82">
        <v>2.341461E-3</v>
      </c>
      <c r="V565" s="88">
        <v>0.136748809</v>
      </c>
      <c r="W565" s="83">
        <v>6.0304100000000002E-4</v>
      </c>
      <c r="X565" s="83">
        <v>1.8099999999999999E-5</v>
      </c>
      <c r="Y565" s="80" t="b">
        <v>1</v>
      </c>
      <c r="Z565" s="83">
        <v>4.7100000000000002E-21</v>
      </c>
      <c r="AA565" s="80" t="s">
        <v>421</v>
      </c>
    </row>
    <row r="566" spans="1:27" x14ac:dyDescent="0.15">
      <c r="A566" s="80"/>
      <c r="B566" s="80"/>
      <c r="C566" s="80"/>
      <c r="D566" s="80"/>
      <c r="E566" s="80"/>
      <c r="F566" s="80"/>
      <c r="G566" s="80" t="s">
        <v>201</v>
      </c>
      <c r="H566" s="80">
        <v>6</v>
      </c>
      <c r="I566" s="88">
        <v>0.119046691</v>
      </c>
      <c r="J566" s="88">
        <v>0.136344302</v>
      </c>
      <c r="K566" s="88">
        <v>-9.6987212360000005E-2</v>
      </c>
      <c r="L566" s="88">
        <v>0.36967581636000002</v>
      </c>
      <c r="M566" s="88" t="s">
        <v>16</v>
      </c>
      <c r="N566" s="88" t="s">
        <v>16</v>
      </c>
      <c r="O566" s="88" t="s">
        <v>16</v>
      </c>
      <c r="P566" s="82">
        <v>0.31595164599999997</v>
      </c>
      <c r="Q566" s="81">
        <v>2.2622077780000001</v>
      </c>
      <c r="R566" s="80">
        <v>4</v>
      </c>
      <c r="S566" s="88">
        <v>0.68765791200000004</v>
      </c>
      <c r="T566" s="88">
        <v>4.3499589999999996E-3</v>
      </c>
      <c r="U566" s="82">
        <v>2.341461E-3</v>
      </c>
      <c r="V566" s="88">
        <v>0.136748809</v>
      </c>
      <c r="W566" s="83">
        <v>6.0304100000000002E-4</v>
      </c>
      <c r="X566" s="83">
        <v>1.8099999999999999E-5</v>
      </c>
      <c r="Y566" s="80" t="b">
        <v>1</v>
      </c>
      <c r="Z566" s="83">
        <v>4.7100000000000002E-21</v>
      </c>
      <c r="AA566" s="80"/>
    </row>
    <row r="567" spans="1:27" x14ac:dyDescent="0.15">
      <c r="A567" s="80"/>
      <c r="B567" s="80"/>
      <c r="C567" s="80"/>
      <c r="D567" s="80"/>
      <c r="E567" s="80"/>
      <c r="F567" s="80"/>
      <c r="G567" s="80" t="s">
        <v>216</v>
      </c>
      <c r="H567" s="80">
        <v>6</v>
      </c>
      <c r="I567" s="88">
        <v>0.16944785900000001</v>
      </c>
      <c r="J567" s="88">
        <v>-7.4626946E-2</v>
      </c>
      <c r="K567" s="88">
        <v>-0.40674474964000001</v>
      </c>
      <c r="L567" s="88">
        <v>0.25749085764000001</v>
      </c>
      <c r="M567" s="88" t="s">
        <v>16</v>
      </c>
      <c r="N567" s="88" t="s">
        <v>16</v>
      </c>
      <c r="O567" s="88" t="s">
        <v>16</v>
      </c>
      <c r="P567" s="82">
        <v>0.67802681600000003</v>
      </c>
      <c r="Q567" s="81" t="s">
        <v>16</v>
      </c>
      <c r="R567" s="80" t="s">
        <v>16</v>
      </c>
      <c r="S567" s="88" t="s">
        <v>16</v>
      </c>
      <c r="T567" s="88">
        <v>4.3499589999999996E-3</v>
      </c>
      <c r="U567" s="82">
        <v>2.341461E-3</v>
      </c>
      <c r="V567" s="88">
        <v>0.136748809</v>
      </c>
      <c r="W567" s="83">
        <v>6.0304100000000002E-4</v>
      </c>
      <c r="X567" s="83">
        <v>1.8099999999999999E-5</v>
      </c>
      <c r="Y567" s="80" t="b">
        <v>1</v>
      </c>
      <c r="Z567" s="83">
        <v>4.7100000000000002E-21</v>
      </c>
      <c r="AA567" s="80"/>
    </row>
    <row r="568" spans="1:27" x14ac:dyDescent="0.15">
      <c r="A568" s="80"/>
      <c r="B568" s="80"/>
      <c r="C568" s="80"/>
      <c r="D568" s="80"/>
      <c r="E568" s="80"/>
      <c r="F568" s="80"/>
      <c r="G568" s="80" t="s">
        <v>203</v>
      </c>
      <c r="H568" s="80">
        <v>6</v>
      </c>
      <c r="I568" s="88">
        <v>6.4753915999999995E-2</v>
      </c>
      <c r="J568" s="88">
        <v>-1.012684E-2</v>
      </c>
      <c r="K568" s="88">
        <v>-0.13704451536000001</v>
      </c>
      <c r="L568" s="88">
        <v>0.11679083536</v>
      </c>
      <c r="M568" s="88" t="s">
        <v>16</v>
      </c>
      <c r="N568" s="88" t="s">
        <v>16</v>
      </c>
      <c r="O568" s="88" t="s">
        <v>16</v>
      </c>
      <c r="P568" s="82">
        <v>0.87572592299999996</v>
      </c>
      <c r="Q568" s="81" t="s">
        <v>16</v>
      </c>
      <c r="R568" s="80" t="s">
        <v>16</v>
      </c>
      <c r="S568" s="88" t="s">
        <v>16</v>
      </c>
      <c r="T568" s="88">
        <v>4.3499589999999996E-3</v>
      </c>
      <c r="U568" s="82">
        <v>2.341461E-3</v>
      </c>
      <c r="V568" s="88">
        <v>0.136748809</v>
      </c>
      <c r="W568" s="83">
        <v>6.0304100000000002E-4</v>
      </c>
      <c r="X568" s="83">
        <v>1.8099999999999999E-5</v>
      </c>
      <c r="Y568" s="80" t="b">
        <v>1</v>
      </c>
      <c r="Z568" s="83">
        <v>4.7100000000000002E-21</v>
      </c>
      <c r="AA568" s="80"/>
    </row>
    <row r="569" spans="1:27" x14ac:dyDescent="0.15">
      <c r="A569" s="80"/>
      <c r="B569" s="80"/>
      <c r="C569" s="80"/>
      <c r="D569" s="80"/>
      <c r="E569" s="80"/>
      <c r="F569" s="80"/>
      <c r="G569" s="80" t="s">
        <v>223</v>
      </c>
      <c r="H569" s="80">
        <v>6</v>
      </c>
      <c r="I569" s="88">
        <v>6.7705348999999998E-2</v>
      </c>
      <c r="J569" s="88">
        <v>1.3184911000000001E-2</v>
      </c>
      <c r="K569" s="88">
        <v>-0.11951757304000001</v>
      </c>
      <c r="L569" s="88">
        <v>0.14588739504000001</v>
      </c>
      <c r="M569" s="88" t="s">
        <v>16</v>
      </c>
      <c r="N569" s="88" t="s">
        <v>16</v>
      </c>
      <c r="O569" s="88" t="s">
        <v>16</v>
      </c>
      <c r="P569" s="82">
        <v>0.85326238700000001</v>
      </c>
      <c r="Q569" s="81" t="s">
        <v>16</v>
      </c>
      <c r="R569" s="80" t="s">
        <v>16</v>
      </c>
      <c r="S569" s="88" t="s">
        <v>16</v>
      </c>
      <c r="T569" s="88">
        <v>4.3499589999999996E-3</v>
      </c>
      <c r="U569" s="82">
        <v>2.341461E-3</v>
      </c>
      <c r="V569" s="88">
        <v>0.136748809</v>
      </c>
      <c r="W569" s="83">
        <v>6.0304100000000002E-4</v>
      </c>
      <c r="X569" s="83">
        <v>1.8099999999999999E-5</v>
      </c>
      <c r="Y569" s="80" t="b">
        <v>1</v>
      </c>
      <c r="Z569" s="83">
        <v>4.7100000000000002E-21</v>
      </c>
      <c r="AA569" s="80"/>
    </row>
    <row r="570" spans="1:27" x14ac:dyDescent="0.15">
      <c r="A570" s="80" t="s">
        <v>389</v>
      </c>
      <c r="B570" s="80" t="s">
        <v>535</v>
      </c>
      <c r="C570" s="80" t="s">
        <v>392</v>
      </c>
      <c r="D570" s="80" t="s">
        <v>537</v>
      </c>
      <c r="E570" s="80" t="s">
        <v>340</v>
      </c>
      <c r="F570" s="80" t="s">
        <v>475</v>
      </c>
      <c r="G570" s="80" t="s">
        <v>200</v>
      </c>
      <c r="H570" s="80">
        <v>17</v>
      </c>
      <c r="I570" s="88">
        <v>2.1300326000000001E-2</v>
      </c>
      <c r="J570" s="88">
        <v>1.5067555E-2</v>
      </c>
      <c r="K570" s="88">
        <v>-2.6681083960000001E-2</v>
      </c>
      <c r="L570" s="88">
        <v>5.6816193959999997E-2</v>
      </c>
      <c r="M570" s="88" t="s">
        <v>16</v>
      </c>
      <c r="N570" s="88" t="s">
        <v>16</v>
      </c>
      <c r="O570" s="88" t="s">
        <v>16</v>
      </c>
      <c r="P570" s="82">
        <v>0.47932656299999998</v>
      </c>
      <c r="Q570" s="81">
        <v>13.847760879999999</v>
      </c>
      <c r="R570" s="80">
        <v>16</v>
      </c>
      <c r="S570" s="88">
        <v>0.61005428799999994</v>
      </c>
      <c r="T570" s="88">
        <v>1.4417950000000001E-3</v>
      </c>
      <c r="U570" s="82">
        <v>1.4094629999999999E-3</v>
      </c>
      <c r="V570" s="88">
        <v>0.32255193999999998</v>
      </c>
      <c r="W570" s="83">
        <v>3.0080430000000002E-3</v>
      </c>
      <c r="X570" s="83">
        <v>3.79E-5</v>
      </c>
      <c r="Y570" s="80" t="b">
        <v>1</v>
      </c>
      <c r="Z570" s="83">
        <v>4.0199999999999999E-112</v>
      </c>
      <c r="AA570" s="80" t="s">
        <v>454</v>
      </c>
    </row>
    <row r="571" spans="1:27" x14ac:dyDescent="0.15">
      <c r="A571" s="80"/>
      <c r="B571" s="80"/>
      <c r="C571" s="80"/>
      <c r="D571" s="80"/>
      <c r="E571" s="80"/>
      <c r="F571" s="80"/>
      <c r="G571" s="80" t="s">
        <v>201</v>
      </c>
      <c r="H571" s="80">
        <v>17</v>
      </c>
      <c r="I571" s="88">
        <v>4.0645033999999997E-2</v>
      </c>
      <c r="J571" s="88">
        <v>5.0478319000000001E-2</v>
      </c>
      <c r="K571" s="88">
        <v>-2.9185947640000001E-2</v>
      </c>
      <c r="L571" s="88">
        <v>0.13014258564</v>
      </c>
      <c r="M571" s="88" t="s">
        <v>16</v>
      </c>
      <c r="N571" s="88" t="s">
        <v>16</v>
      </c>
      <c r="O571" s="88" t="s">
        <v>16</v>
      </c>
      <c r="P571" s="82">
        <v>0.23333047800000001</v>
      </c>
      <c r="Q571" s="81">
        <v>12.8013563</v>
      </c>
      <c r="R571" s="80">
        <v>15</v>
      </c>
      <c r="S571" s="88">
        <v>0.61763789099999999</v>
      </c>
      <c r="T571" s="88">
        <v>1.4417950000000001E-3</v>
      </c>
      <c r="U571" s="82">
        <v>1.4094629999999999E-3</v>
      </c>
      <c r="V571" s="88">
        <v>0.32255193999999998</v>
      </c>
      <c r="W571" s="83">
        <v>3.0080430000000002E-3</v>
      </c>
      <c r="X571" s="83">
        <v>3.79E-5</v>
      </c>
      <c r="Y571" s="80" t="b">
        <v>1</v>
      </c>
      <c r="Z571" s="83">
        <v>4.0199999999999999E-112</v>
      </c>
      <c r="AA571" s="80"/>
    </row>
    <row r="572" spans="1:27" x14ac:dyDescent="0.15">
      <c r="A572" s="80"/>
      <c r="B572" s="80"/>
      <c r="C572" s="80"/>
      <c r="D572" s="80"/>
      <c r="E572" s="80"/>
      <c r="F572" s="80"/>
      <c r="G572" s="80" t="s">
        <v>216</v>
      </c>
      <c r="H572" s="80">
        <v>17</v>
      </c>
      <c r="I572" s="88">
        <v>4.8780081000000003E-2</v>
      </c>
      <c r="J572" s="88">
        <v>7.8822860000000005E-3</v>
      </c>
      <c r="K572" s="88">
        <v>-8.7726672759999999E-2</v>
      </c>
      <c r="L572" s="88">
        <v>0.10349124476</v>
      </c>
      <c r="M572" s="88" t="s">
        <v>16</v>
      </c>
      <c r="N572" s="88" t="s">
        <v>16</v>
      </c>
      <c r="O572" s="88" t="s">
        <v>16</v>
      </c>
      <c r="P572" s="82">
        <v>0.87365301100000003</v>
      </c>
      <c r="Q572" s="81" t="s">
        <v>16</v>
      </c>
      <c r="R572" s="80" t="s">
        <v>16</v>
      </c>
      <c r="S572" s="88" t="s">
        <v>16</v>
      </c>
      <c r="T572" s="88">
        <v>1.4417950000000001E-3</v>
      </c>
      <c r="U572" s="82">
        <v>1.4094629999999999E-3</v>
      </c>
      <c r="V572" s="88">
        <v>0.32255193999999998</v>
      </c>
      <c r="W572" s="83">
        <v>3.0080430000000002E-3</v>
      </c>
      <c r="X572" s="83">
        <v>3.79E-5</v>
      </c>
      <c r="Y572" s="80" t="b">
        <v>1</v>
      </c>
      <c r="Z572" s="83">
        <v>4.0199999999999999E-112</v>
      </c>
      <c r="AA572" s="80"/>
    </row>
    <row r="573" spans="1:27" x14ac:dyDescent="0.15">
      <c r="A573" s="80"/>
      <c r="B573" s="80"/>
      <c r="C573" s="80"/>
      <c r="D573" s="80"/>
      <c r="E573" s="80"/>
      <c r="F573" s="80"/>
      <c r="G573" s="80" t="s">
        <v>203</v>
      </c>
      <c r="H573" s="80">
        <v>17</v>
      </c>
      <c r="I573" s="88">
        <v>3.0137458999999998E-2</v>
      </c>
      <c r="J573" s="88">
        <v>1.6856927000000001E-2</v>
      </c>
      <c r="K573" s="88">
        <v>-4.2212492640000002E-2</v>
      </c>
      <c r="L573" s="88">
        <v>7.5926346640000003E-2</v>
      </c>
      <c r="M573" s="88" t="s">
        <v>16</v>
      </c>
      <c r="N573" s="88" t="s">
        <v>16</v>
      </c>
      <c r="O573" s="88" t="s">
        <v>16</v>
      </c>
      <c r="P573" s="82">
        <v>0.57593332100000005</v>
      </c>
      <c r="Q573" s="81" t="s">
        <v>16</v>
      </c>
      <c r="R573" s="80" t="s">
        <v>16</v>
      </c>
      <c r="S573" s="88" t="s">
        <v>16</v>
      </c>
      <c r="T573" s="88">
        <v>1.4417950000000001E-3</v>
      </c>
      <c r="U573" s="82">
        <v>1.4094629999999999E-3</v>
      </c>
      <c r="V573" s="88">
        <v>0.32255193999999998</v>
      </c>
      <c r="W573" s="83">
        <v>3.0080430000000002E-3</v>
      </c>
      <c r="X573" s="83">
        <v>3.79E-5</v>
      </c>
      <c r="Y573" s="80" t="b">
        <v>1</v>
      </c>
      <c r="Z573" s="83">
        <v>4.0199999999999999E-112</v>
      </c>
      <c r="AA573" s="80"/>
    </row>
    <row r="574" spans="1:27" x14ac:dyDescent="0.15">
      <c r="A574" s="80"/>
      <c r="B574" s="80"/>
      <c r="C574" s="80"/>
      <c r="D574" s="80"/>
      <c r="E574" s="80"/>
      <c r="F574" s="80"/>
      <c r="G574" s="80" t="s">
        <v>223</v>
      </c>
      <c r="H574" s="80">
        <v>17</v>
      </c>
      <c r="I574" s="88">
        <v>3.0547959E-2</v>
      </c>
      <c r="J574" s="88">
        <v>1.7081443000000002E-2</v>
      </c>
      <c r="K574" s="88">
        <v>-4.279255664E-2</v>
      </c>
      <c r="L574" s="88">
        <v>7.6955442639999996E-2</v>
      </c>
      <c r="M574" s="88" t="s">
        <v>16</v>
      </c>
      <c r="N574" s="88" t="s">
        <v>16</v>
      </c>
      <c r="O574" s="88" t="s">
        <v>16</v>
      </c>
      <c r="P574" s="82">
        <v>0.58378982999999995</v>
      </c>
      <c r="Q574" s="81" t="s">
        <v>16</v>
      </c>
      <c r="R574" s="80" t="s">
        <v>16</v>
      </c>
      <c r="S574" s="88" t="s">
        <v>16</v>
      </c>
      <c r="T574" s="88">
        <v>1.4417950000000001E-3</v>
      </c>
      <c r="U574" s="82">
        <v>1.4094629999999999E-3</v>
      </c>
      <c r="V574" s="88">
        <v>0.32255193999999998</v>
      </c>
      <c r="W574" s="83">
        <v>3.0080430000000002E-3</v>
      </c>
      <c r="X574" s="83">
        <v>3.79E-5</v>
      </c>
      <c r="Y574" s="80" t="b">
        <v>1</v>
      </c>
      <c r="Z574" s="83">
        <v>4.0199999999999999E-112</v>
      </c>
      <c r="AA574" s="80"/>
    </row>
    <row r="575" spans="1:27" x14ac:dyDescent="0.15">
      <c r="A575" s="80" t="s">
        <v>389</v>
      </c>
      <c r="B575" s="80" t="s">
        <v>535</v>
      </c>
      <c r="C575" s="80" t="s">
        <v>397</v>
      </c>
      <c r="D575" s="80" t="s">
        <v>538</v>
      </c>
      <c r="E575" s="80" t="s">
        <v>340</v>
      </c>
      <c r="F575" s="80" t="s">
        <v>475</v>
      </c>
      <c r="G575" s="80" t="s">
        <v>200</v>
      </c>
      <c r="H575" s="80">
        <v>15</v>
      </c>
      <c r="I575" s="88">
        <v>2.6469864999999999E-2</v>
      </c>
      <c r="J575" s="88">
        <v>-3.6933079000000001E-2</v>
      </c>
      <c r="K575" s="88">
        <v>-8.8814014400000002E-2</v>
      </c>
      <c r="L575" s="88">
        <v>1.4947856400000001E-2</v>
      </c>
      <c r="M575" s="88" t="s">
        <v>16</v>
      </c>
      <c r="N575" s="88" t="s">
        <v>16</v>
      </c>
      <c r="O575" s="88" t="s">
        <v>16</v>
      </c>
      <c r="P575" s="82">
        <v>0.16292907400000001</v>
      </c>
      <c r="Q575" s="81">
        <v>14.33814838</v>
      </c>
      <c r="R575" s="80">
        <v>14</v>
      </c>
      <c r="S575" s="88">
        <v>0.42483459499999998</v>
      </c>
      <c r="T575" s="88">
        <v>-2.4389339999999998E-3</v>
      </c>
      <c r="U575" s="82">
        <v>2.388813E-3</v>
      </c>
      <c r="V575" s="88">
        <v>0.32588823</v>
      </c>
      <c r="W575" s="83">
        <v>2.772685E-3</v>
      </c>
      <c r="X575" s="83">
        <v>5.3000000000000001E-5</v>
      </c>
      <c r="Y575" s="80" t="b">
        <v>1</v>
      </c>
      <c r="Z575" s="83">
        <v>2.6800000000000001E-78</v>
      </c>
      <c r="AA575" s="80" t="s">
        <v>517</v>
      </c>
    </row>
    <row r="576" spans="1:27" x14ac:dyDescent="0.15">
      <c r="A576" s="80"/>
      <c r="B576" s="80"/>
      <c r="C576" s="80"/>
      <c r="D576" s="80"/>
      <c r="E576" s="80"/>
      <c r="F576" s="80"/>
      <c r="G576" s="80" t="s">
        <v>201</v>
      </c>
      <c r="H576" s="80">
        <v>15</v>
      </c>
      <c r="I576" s="88">
        <v>7.8579148000000001E-2</v>
      </c>
      <c r="J576" s="88">
        <v>-0.11248670099999999</v>
      </c>
      <c r="K576" s="88">
        <v>-0.26650183107999997</v>
      </c>
      <c r="L576" s="88">
        <v>4.1528429079999998E-2</v>
      </c>
      <c r="M576" s="88" t="s">
        <v>16</v>
      </c>
      <c r="N576" s="88" t="s">
        <v>16</v>
      </c>
      <c r="O576" s="88" t="s">
        <v>16</v>
      </c>
      <c r="P576" s="82">
        <v>0.175885033</v>
      </c>
      <c r="Q576" s="81">
        <v>13.27379139</v>
      </c>
      <c r="R576" s="80">
        <v>13</v>
      </c>
      <c r="S576" s="88">
        <v>0.42689269099999999</v>
      </c>
      <c r="T576" s="88">
        <v>-2.4389339999999998E-3</v>
      </c>
      <c r="U576" s="82">
        <v>2.388813E-3</v>
      </c>
      <c r="V576" s="88">
        <v>0.32588823</v>
      </c>
      <c r="W576" s="83">
        <v>2.772685E-3</v>
      </c>
      <c r="X576" s="83">
        <v>5.3000000000000001E-5</v>
      </c>
      <c r="Y576" s="80" t="b">
        <v>1</v>
      </c>
      <c r="Z576" s="83">
        <v>2.6800000000000001E-78</v>
      </c>
      <c r="AA576" s="80"/>
    </row>
    <row r="577" spans="1:27" x14ac:dyDescent="0.15">
      <c r="A577" s="80"/>
      <c r="B577" s="80"/>
      <c r="C577" s="80"/>
      <c r="D577" s="80"/>
      <c r="E577" s="80"/>
      <c r="F577" s="80"/>
      <c r="G577" s="80" t="s">
        <v>216</v>
      </c>
      <c r="H577" s="80">
        <v>15</v>
      </c>
      <c r="I577" s="88">
        <v>6.2473398999999999E-2</v>
      </c>
      <c r="J577" s="88">
        <v>-7.9689579999999996E-2</v>
      </c>
      <c r="K577" s="88">
        <v>-0.20213744204</v>
      </c>
      <c r="L577" s="88">
        <v>4.2758282039999998E-2</v>
      </c>
      <c r="M577" s="88" t="s">
        <v>16</v>
      </c>
      <c r="N577" s="88" t="s">
        <v>16</v>
      </c>
      <c r="O577" s="88" t="s">
        <v>16</v>
      </c>
      <c r="P577" s="82">
        <v>0.22286498599999999</v>
      </c>
      <c r="Q577" s="81" t="s">
        <v>16</v>
      </c>
      <c r="R577" s="80" t="s">
        <v>16</v>
      </c>
      <c r="S577" s="88" t="s">
        <v>16</v>
      </c>
      <c r="T577" s="88">
        <v>-2.4389339999999998E-3</v>
      </c>
      <c r="U577" s="82">
        <v>2.388813E-3</v>
      </c>
      <c r="V577" s="88">
        <v>0.32588823</v>
      </c>
      <c r="W577" s="83">
        <v>2.772685E-3</v>
      </c>
      <c r="X577" s="83">
        <v>5.3000000000000001E-5</v>
      </c>
      <c r="Y577" s="80" t="b">
        <v>1</v>
      </c>
      <c r="Z577" s="83">
        <v>2.6800000000000001E-78</v>
      </c>
      <c r="AA577" s="80"/>
    </row>
    <row r="578" spans="1:27" x14ac:dyDescent="0.15">
      <c r="A578" s="80"/>
      <c r="B578" s="80"/>
      <c r="C578" s="80"/>
      <c r="D578" s="80"/>
      <c r="E578" s="80"/>
      <c r="F578" s="80"/>
      <c r="G578" s="80" t="s">
        <v>203</v>
      </c>
      <c r="H578" s="80">
        <v>15</v>
      </c>
      <c r="I578" s="88">
        <v>3.4226698E-2</v>
      </c>
      <c r="J578" s="88">
        <v>-6.0642316000000002E-2</v>
      </c>
      <c r="K578" s="88">
        <v>-0.12772664408000001</v>
      </c>
      <c r="L578" s="88">
        <v>6.4420120800000001E-3</v>
      </c>
      <c r="M578" s="88" t="s">
        <v>16</v>
      </c>
      <c r="N578" s="88" t="s">
        <v>16</v>
      </c>
      <c r="O578" s="88" t="s">
        <v>16</v>
      </c>
      <c r="P578" s="82">
        <v>7.6430420999999998E-2</v>
      </c>
      <c r="Q578" s="81" t="s">
        <v>16</v>
      </c>
      <c r="R578" s="80" t="s">
        <v>16</v>
      </c>
      <c r="S578" s="88" t="s">
        <v>16</v>
      </c>
      <c r="T578" s="88">
        <v>-2.4389339999999998E-3</v>
      </c>
      <c r="U578" s="82">
        <v>2.388813E-3</v>
      </c>
      <c r="V578" s="88">
        <v>0.32588823</v>
      </c>
      <c r="W578" s="83">
        <v>2.772685E-3</v>
      </c>
      <c r="X578" s="83">
        <v>5.3000000000000001E-5</v>
      </c>
      <c r="Y578" s="80" t="b">
        <v>1</v>
      </c>
      <c r="Z578" s="83">
        <v>2.6800000000000001E-78</v>
      </c>
      <c r="AA578" s="80"/>
    </row>
    <row r="579" spans="1:27" x14ac:dyDescent="0.15">
      <c r="A579" s="80"/>
      <c r="B579" s="80"/>
      <c r="C579" s="80"/>
      <c r="D579" s="80"/>
      <c r="E579" s="80"/>
      <c r="F579" s="80"/>
      <c r="G579" s="80" t="s">
        <v>223</v>
      </c>
      <c r="H579" s="80">
        <v>15</v>
      </c>
      <c r="I579" s="88">
        <v>4.3558879000000002E-2</v>
      </c>
      <c r="J579" s="88">
        <v>-8.7526487E-2</v>
      </c>
      <c r="K579" s="88">
        <v>-0.17290188983999999</v>
      </c>
      <c r="L579" s="88">
        <v>-2.15108416E-3</v>
      </c>
      <c r="M579" s="88" t="s">
        <v>16</v>
      </c>
      <c r="N579" s="88" t="s">
        <v>16</v>
      </c>
      <c r="O579" s="88" t="s">
        <v>16</v>
      </c>
      <c r="P579" s="82">
        <v>6.4179872999999998E-2</v>
      </c>
      <c r="Q579" s="81" t="s">
        <v>16</v>
      </c>
      <c r="R579" s="80" t="s">
        <v>16</v>
      </c>
      <c r="S579" s="88" t="s">
        <v>16</v>
      </c>
      <c r="T579" s="88">
        <v>-2.4389339999999998E-3</v>
      </c>
      <c r="U579" s="82">
        <v>2.388813E-3</v>
      </c>
      <c r="V579" s="88">
        <v>0.32588823</v>
      </c>
      <c r="W579" s="83">
        <v>2.772685E-3</v>
      </c>
      <c r="X579" s="83">
        <v>5.3000000000000001E-5</v>
      </c>
      <c r="Y579" s="80" t="b">
        <v>1</v>
      </c>
      <c r="Z579" s="83">
        <v>2.6800000000000001E-78</v>
      </c>
      <c r="AA579" s="80"/>
    </row>
    <row r="580" spans="1:27" x14ac:dyDescent="0.15">
      <c r="A580" s="80" t="s">
        <v>389</v>
      </c>
      <c r="B580" s="80" t="s">
        <v>535</v>
      </c>
      <c r="C580" s="80" t="s">
        <v>397</v>
      </c>
      <c r="D580" s="80" t="s">
        <v>539</v>
      </c>
      <c r="E580" s="80" t="s">
        <v>33</v>
      </c>
      <c r="F580" s="80" t="s">
        <v>475</v>
      </c>
      <c r="G580" s="80" t="s">
        <v>200</v>
      </c>
      <c r="H580" s="80">
        <v>7</v>
      </c>
      <c r="I580" s="88">
        <v>5.4914358000000003E-2</v>
      </c>
      <c r="J580" s="88">
        <v>-0.10826372400000001</v>
      </c>
      <c r="K580" s="88">
        <v>-0.21589586567999999</v>
      </c>
      <c r="L580" s="88">
        <v>-6.3158232000000002E-4</v>
      </c>
      <c r="M580" s="88" t="s">
        <v>16</v>
      </c>
      <c r="N580" s="88" t="s">
        <v>16</v>
      </c>
      <c r="O580" s="88" t="s">
        <v>16</v>
      </c>
      <c r="P580" s="82">
        <v>4.8666573999999997E-2</v>
      </c>
      <c r="Q580" s="81">
        <v>3.5570729430000001</v>
      </c>
      <c r="R580" s="80">
        <v>6</v>
      </c>
      <c r="S580" s="88">
        <v>0.73636155800000003</v>
      </c>
      <c r="T580" s="88">
        <v>2.5325199999999999E-3</v>
      </c>
      <c r="U580" s="82">
        <v>5.483824E-3</v>
      </c>
      <c r="V580" s="88">
        <v>0.66360987000000005</v>
      </c>
      <c r="W580" s="83">
        <v>9.2111099999999996E-4</v>
      </c>
      <c r="X580" s="83">
        <v>2.58E-5</v>
      </c>
      <c r="Y580" s="80" t="b">
        <v>1</v>
      </c>
      <c r="Z580" s="83">
        <v>1.0899999999999999E-25</v>
      </c>
      <c r="AA580" s="80" t="s">
        <v>424</v>
      </c>
    </row>
    <row r="581" spans="1:27" x14ac:dyDescent="0.15">
      <c r="A581" s="80"/>
      <c r="B581" s="80"/>
      <c r="C581" s="80"/>
      <c r="D581" s="80"/>
      <c r="E581" s="80"/>
      <c r="F581" s="80"/>
      <c r="G581" s="80" t="s">
        <v>201</v>
      </c>
      <c r="H581" s="80">
        <v>7</v>
      </c>
      <c r="I581" s="88">
        <v>0.245554523</v>
      </c>
      <c r="J581" s="88">
        <v>2.2652879999999999E-3</v>
      </c>
      <c r="K581" s="88">
        <v>-0.47902157707999998</v>
      </c>
      <c r="L581" s="88">
        <v>0.48355215307999999</v>
      </c>
      <c r="M581" s="88" t="s">
        <v>16</v>
      </c>
      <c r="N581" s="88" t="s">
        <v>16</v>
      </c>
      <c r="O581" s="88" t="s">
        <v>16</v>
      </c>
      <c r="P581" s="82">
        <v>0.99299622899999995</v>
      </c>
      <c r="Q581" s="81">
        <v>3.3437985700000001</v>
      </c>
      <c r="R581" s="80">
        <v>5</v>
      </c>
      <c r="S581" s="88">
        <v>0.64714310600000002</v>
      </c>
      <c r="T581" s="88">
        <v>2.5325199999999999E-3</v>
      </c>
      <c r="U581" s="82">
        <v>5.483824E-3</v>
      </c>
      <c r="V581" s="88">
        <v>0.66360987000000005</v>
      </c>
      <c r="W581" s="83">
        <v>9.2111099999999996E-4</v>
      </c>
      <c r="X581" s="83">
        <v>2.58E-5</v>
      </c>
      <c r="Y581" s="80" t="b">
        <v>1</v>
      </c>
      <c r="Z581" s="83">
        <v>1.0899999999999999E-25</v>
      </c>
      <c r="AA581" s="80"/>
    </row>
    <row r="582" spans="1:27" x14ac:dyDescent="0.15">
      <c r="A582" s="80"/>
      <c r="B582" s="80"/>
      <c r="C582" s="80"/>
      <c r="D582" s="80"/>
      <c r="E582" s="80"/>
      <c r="F582" s="80"/>
      <c r="G582" s="80" t="s">
        <v>216</v>
      </c>
      <c r="H582" s="80">
        <v>7</v>
      </c>
      <c r="I582" s="88">
        <v>9.5272265999999994E-2</v>
      </c>
      <c r="J582" s="88">
        <v>-0.161661627</v>
      </c>
      <c r="K582" s="88">
        <v>-0.34839526836000001</v>
      </c>
      <c r="L582" s="88">
        <v>2.5072014359999999E-2</v>
      </c>
      <c r="M582" s="88" t="s">
        <v>16</v>
      </c>
      <c r="N582" s="88" t="s">
        <v>16</v>
      </c>
      <c r="O582" s="88" t="s">
        <v>16</v>
      </c>
      <c r="P582" s="82">
        <v>0.140652206</v>
      </c>
      <c r="Q582" s="81" t="s">
        <v>16</v>
      </c>
      <c r="R582" s="80" t="s">
        <v>16</v>
      </c>
      <c r="S582" s="88" t="s">
        <v>16</v>
      </c>
      <c r="T582" s="88">
        <v>2.5325199999999999E-3</v>
      </c>
      <c r="U582" s="82">
        <v>5.483824E-3</v>
      </c>
      <c r="V582" s="88">
        <v>0.66360987000000005</v>
      </c>
      <c r="W582" s="83">
        <v>9.2111099999999996E-4</v>
      </c>
      <c r="X582" s="83">
        <v>2.58E-5</v>
      </c>
      <c r="Y582" s="80" t="b">
        <v>1</v>
      </c>
      <c r="Z582" s="83">
        <v>1.0899999999999999E-25</v>
      </c>
      <c r="AA582" s="80"/>
    </row>
    <row r="583" spans="1:27" x14ac:dyDescent="0.15">
      <c r="A583" s="80"/>
      <c r="B583" s="80"/>
      <c r="C583" s="80"/>
      <c r="D583" s="80"/>
      <c r="E583" s="80"/>
      <c r="F583" s="80"/>
      <c r="G583" s="80" t="s">
        <v>203</v>
      </c>
      <c r="H583" s="80">
        <v>7</v>
      </c>
      <c r="I583" s="88">
        <v>6.7308937999999999E-2</v>
      </c>
      <c r="J583" s="88">
        <v>-0.10370030600000001</v>
      </c>
      <c r="K583" s="88">
        <v>-0.23562582448</v>
      </c>
      <c r="L583" s="88">
        <v>2.8225212480000001E-2</v>
      </c>
      <c r="M583" s="88" t="s">
        <v>16</v>
      </c>
      <c r="N583" s="88" t="s">
        <v>16</v>
      </c>
      <c r="O583" s="88" t="s">
        <v>16</v>
      </c>
      <c r="P583" s="82">
        <v>0.12339913</v>
      </c>
      <c r="Q583" s="81" t="s">
        <v>16</v>
      </c>
      <c r="R583" s="80" t="s">
        <v>16</v>
      </c>
      <c r="S583" s="88" t="s">
        <v>16</v>
      </c>
      <c r="T583" s="88">
        <v>2.5325199999999999E-3</v>
      </c>
      <c r="U583" s="82">
        <v>5.483824E-3</v>
      </c>
      <c r="V583" s="88">
        <v>0.66360987000000005</v>
      </c>
      <c r="W583" s="83">
        <v>9.2111099999999996E-4</v>
      </c>
      <c r="X583" s="83">
        <v>2.58E-5</v>
      </c>
      <c r="Y583" s="80" t="b">
        <v>1</v>
      </c>
      <c r="Z583" s="83">
        <v>1.0899999999999999E-25</v>
      </c>
      <c r="AA583" s="80"/>
    </row>
    <row r="584" spans="1:27" x14ac:dyDescent="0.15">
      <c r="A584" s="80"/>
      <c r="B584" s="80"/>
      <c r="C584" s="80"/>
      <c r="D584" s="80"/>
      <c r="E584" s="80"/>
      <c r="F584" s="80"/>
      <c r="G584" s="80" t="s">
        <v>223</v>
      </c>
      <c r="H584" s="80">
        <v>7</v>
      </c>
      <c r="I584" s="88">
        <v>7.0906283000000001E-2</v>
      </c>
      <c r="J584" s="88">
        <v>-0.10296849399999999</v>
      </c>
      <c r="K584" s="88">
        <v>-0.24194480868000001</v>
      </c>
      <c r="L584" s="88">
        <v>3.6007820679999997E-2</v>
      </c>
      <c r="M584" s="88" t="s">
        <v>16</v>
      </c>
      <c r="N584" s="88" t="s">
        <v>16</v>
      </c>
      <c r="O584" s="88" t="s">
        <v>16</v>
      </c>
      <c r="P584" s="82">
        <v>0.19666066200000001</v>
      </c>
      <c r="Q584" s="81" t="s">
        <v>16</v>
      </c>
      <c r="R584" s="80" t="s">
        <v>16</v>
      </c>
      <c r="S584" s="88" t="s">
        <v>16</v>
      </c>
      <c r="T584" s="88">
        <v>2.5325199999999999E-3</v>
      </c>
      <c r="U584" s="82">
        <v>5.483824E-3</v>
      </c>
      <c r="V584" s="88">
        <v>0.66360987000000005</v>
      </c>
      <c r="W584" s="83">
        <v>9.2111099999999996E-4</v>
      </c>
      <c r="X584" s="83">
        <v>2.58E-5</v>
      </c>
      <c r="Y584" s="80" t="b">
        <v>1</v>
      </c>
      <c r="Z584" s="83">
        <v>1.0899999999999999E-25</v>
      </c>
      <c r="AA584" s="80"/>
    </row>
    <row r="585" spans="1:27" x14ac:dyDescent="0.15">
      <c r="A585" s="80" t="s">
        <v>389</v>
      </c>
      <c r="B585" s="80" t="s">
        <v>167</v>
      </c>
      <c r="C585" s="80" t="s">
        <v>392</v>
      </c>
      <c r="D585" s="80" t="s">
        <v>430</v>
      </c>
      <c r="E585" s="80" t="s">
        <v>391</v>
      </c>
      <c r="F585" s="80" t="s">
        <v>475</v>
      </c>
      <c r="G585" s="80" t="s">
        <v>200</v>
      </c>
      <c r="H585" s="80">
        <v>2</v>
      </c>
      <c r="I585" s="88">
        <v>0.22875865100000001</v>
      </c>
      <c r="J585" s="88">
        <v>-0.286758028</v>
      </c>
      <c r="K585" s="88">
        <v>-0.73512498396000003</v>
      </c>
      <c r="L585" s="88">
        <v>0.16160892796000001</v>
      </c>
      <c r="M585" s="88" t="s">
        <v>16</v>
      </c>
      <c r="N585" s="88" t="s">
        <v>16</v>
      </c>
      <c r="O585" s="88" t="s">
        <v>16</v>
      </c>
      <c r="P585" s="82">
        <v>0.21000939599999999</v>
      </c>
      <c r="Q585" s="81">
        <v>0.56538746600000001</v>
      </c>
      <c r="R585" s="80">
        <v>1</v>
      </c>
      <c r="S585" s="88">
        <v>0.45209765800000001</v>
      </c>
      <c r="T585" s="88" t="s">
        <v>16</v>
      </c>
      <c r="U585" s="82" t="s">
        <v>16</v>
      </c>
      <c r="V585" s="88" t="s">
        <v>16</v>
      </c>
      <c r="W585" s="83">
        <v>7.9800000000000002E-5</v>
      </c>
      <c r="X585" s="83">
        <v>9.0299999999999999E-6</v>
      </c>
      <c r="Y585" s="80" t="b">
        <v>1</v>
      </c>
      <c r="Z585" s="80">
        <v>1.4372783E-2</v>
      </c>
      <c r="AA585" s="80" t="s">
        <v>431</v>
      </c>
    </row>
    <row r="586" spans="1:27" x14ac:dyDescent="0.15">
      <c r="A586" s="80" t="s">
        <v>389</v>
      </c>
      <c r="B586" s="80" t="s">
        <v>167</v>
      </c>
      <c r="C586" s="80" t="s">
        <v>392</v>
      </c>
      <c r="D586" s="80" t="s">
        <v>432</v>
      </c>
      <c r="E586" s="80" t="s">
        <v>340</v>
      </c>
      <c r="F586" s="80" t="s">
        <v>475</v>
      </c>
      <c r="G586" s="80" t="s">
        <v>200</v>
      </c>
      <c r="H586" s="80">
        <v>9</v>
      </c>
      <c r="I586" s="88">
        <v>3.7586762000000003E-2</v>
      </c>
      <c r="J586" s="88">
        <v>-1.2919121E-2</v>
      </c>
      <c r="K586" s="88">
        <v>-8.6589174520000006E-2</v>
      </c>
      <c r="L586" s="88">
        <v>6.0750932520000002E-2</v>
      </c>
      <c r="M586" s="88" t="s">
        <v>16</v>
      </c>
      <c r="N586" s="88" t="s">
        <v>16</v>
      </c>
      <c r="O586" s="88" t="s">
        <v>16</v>
      </c>
      <c r="P586" s="82">
        <v>0.731060881</v>
      </c>
      <c r="Q586" s="81">
        <v>8.9126290059999995</v>
      </c>
      <c r="R586" s="80">
        <v>8</v>
      </c>
      <c r="S586" s="88">
        <v>0.34972005299999998</v>
      </c>
      <c r="T586" s="88">
        <v>2.9808669999999999E-3</v>
      </c>
      <c r="U586" s="82">
        <v>2.6318660000000001E-3</v>
      </c>
      <c r="V586" s="88">
        <v>0.29467934600000001</v>
      </c>
      <c r="W586" s="83">
        <v>1.2941230000000001E-3</v>
      </c>
      <c r="X586" s="83">
        <v>2.55E-5</v>
      </c>
      <c r="Y586" s="80" t="b">
        <v>1</v>
      </c>
      <c r="Z586" s="83">
        <v>3.7599999999999997E-45</v>
      </c>
      <c r="AA586" s="80" t="s">
        <v>518</v>
      </c>
    </row>
    <row r="587" spans="1:27" x14ac:dyDescent="0.15">
      <c r="A587" s="80"/>
      <c r="B587" s="80"/>
      <c r="C587" s="80"/>
      <c r="D587" s="80"/>
      <c r="E587" s="80"/>
      <c r="F587" s="80"/>
      <c r="G587" s="80" t="s">
        <v>201</v>
      </c>
      <c r="H587" s="80">
        <v>9</v>
      </c>
      <c r="I587" s="88">
        <v>9.0951965999999995E-2</v>
      </c>
      <c r="J587" s="88">
        <v>8.1214860999999999E-2</v>
      </c>
      <c r="K587" s="88">
        <v>-9.7050992360000005E-2</v>
      </c>
      <c r="L587" s="88">
        <v>0.25948071435999998</v>
      </c>
      <c r="M587" s="88" t="s">
        <v>16</v>
      </c>
      <c r="N587" s="88" t="s">
        <v>16</v>
      </c>
      <c r="O587" s="88" t="s">
        <v>16</v>
      </c>
      <c r="P587" s="82">
        <v>0.40154188400000002</v>
      </c>
      <c r="Q587" s="81">
        <v>7.5322881580000001</v>
      </c>
      <c r="R587" s="80">
        <v>7</v>
      </c>
      <c r="S587" s="88">
        <v>0.37563420800000002</v>
      </c>
      <c r="T587" s="88">
        <v>2.9808669999999999E-3</v>
      </c>
      <c r="U587" s="82">
        <v>2.6318660000000001E-3</v>
      </c>
      <c r="V587" s="88">
        <v>0.29467934600000001</v>
      </c>
      <c r="W587" s="83">
        <v>1.2941230000000001E-3</v>
      </c>
      <c r="X587" s="83">
        <v>2.55E-5</v>
      </c>
      <c r="Y587" s="80" t="b">
        <v>1</v>
      </c>
      <c r="Z587" s="83">
        <v>3.7599999999999997E-45</v>
      </c>
      <c r="AA587" s="80"/>
    </row>
    <row r="588" spans="1:27" x14ac:dyDescent="0.15">
      <c r="A588" s="80"/>
      <c r="B588" s="80"/>
      <c r="C588" s="80"/>
      <c r="D588" s="80"/>
      <c r="E588" s="80"/>
      <c r="F588" s="80"/>
      <c r="G588" s="80" t="s">
        <v>216</v>
      </c>
      <c r="H588" s="80">
        <v>9</v>
      </c>
      <c r="I588" s="88">
        <v>7.5368874000000002E-2</v>
      </c>
      <c r="J588" s="88">
        <v>3.3838061000000003E-2</v>
      </c>
      <c r="K588" s="88">
        <v>-0.11388493204</v>
      </c>
      <c r="L588" s="88">
        <v>0.18156105404</v>
      </c>
      <c r="M588" s="88" t="s">
        <v>16</v>
      </c>
      <c r="N588" s="88" t="s">
        <v>16</v>
      </c>
      <c r="O588" s="88" t="s">
        <v>16</v>
      </c>
      <c r="P588" s="82">
        <v>0.66536886699999997</v>
      </c>
      <c r="Q588" s="81" t="s">
        <v>16</v>
      </c>
      <c r="R588" s="80" t="s">
        <v>16</v>
      </c>
      <c r="S588" s="88" t="s">
        <v>16</v>
      </c>
      <c r="T588" s="88">
        <v>2.9808669999999999E-3</v>
      </c>
      <c r="U588" s="82">
        <v>2.6318660000000001E-3</v>
      </c>
      <c r="V588" s="88">
        <v>0.29467934600000001</v>
      </c>
      <c r="W588" s="83">
        <v>1.2941230000000001E-3</v>
      </c>
      <c r="X588" s="83">
        <v>2.55E-5</v>
      </c>
      <c r="Y588" s="80" t="b">
        <v>1</v>
      </c>
      <c r="Z588" s="83">
        <v>3.7599999999999997E-45</v>
      </c>
      <c r="AA588" s="80"/>
    </row>
    <row r="589" spans="1:27" x14ac:dyDescent="0.15">
      <c r="A589" s="80"/>
      <c r="B589" s="80"/>
      <c r="C589" s="80"/>
      <c r="D589" s="80"/>
      <c r="E589" s="80"/>
      <c r="F589" s="80"/>
      <c r="G589" s="80" t="s">
        <v>203</v>
      </c>
      <c r="H589" s="80">
        <v>9</v>
      </c>
      <c r="I589" s="88">
        <v>4.6754098000000001E-2</v>
      </c>
      <c r="J589" s="88">
        <v>6.3099999999999997E-6</v>
      </c>
      <c r="K589" s="88">
        <v>-9.1631722080000005E-2</v>
      </c>
      <c r="L589" s="88">
        <v>9.1644342079999996E-2</v>
      </c>
      <c r="M589" s="88" t="s">
        <v>16</v>
      </c>
      <c r="N589" s="88" t="s">
        <v>16</v>
      </c>
      <c r="O589" s="88" t="s">
        <v>16</v>
      </c>
      <c r="P589" s="82">
        <v>0.99989225400000004</v>
      </c>
      <c r="Q589" s="81" t="s">
        <v>16</v>
      </c>
      <c r="R589" s="80" t="s">
        <v>16</v>
      </c>
      <c r="S589" s="88" t="s">
        <v>16</v>
      </c>
      <c r="T589" s="88">
        <v>2.9808669999999999E-3</v>
      </c>
      <c r="U589" s="82">
        <v>2.6318660000000001E-3</v>
      </c>
      <c r="V589" s="88">
        <v>0.29467934600000001</v>
      </c>
      <c r="W589" s="83">
        <v>1.2941230000000001E-3</v>
      </c>
      <c r="X589" s="83">
        <v>2.55E-5</v>
      </c>
      <c r="Y589" s="80" t="b">
        <v>1</v>
      </c>
      <c r="Z589" s="83">
        <v>3.7599999999999997E-45</v>
      </c>
      <c r="AA589" s="80"/>
    </row>
    <row r="590" spans="1:27" x14ac:dyDescent="0.15">
      <c r="A590" s="80"/>
      <c r="B590" s="80"/>
      <c r="C590" s="80"/>
      <c r="D590" s="80"/>
      <c r="E590" s="80"/>
      <c r="F590" s="80"/>
      <c r="G590" s="80" t="s">
        <v>223</v>
      </c>
      <c r="H590" s="80">
        <v>9</v>
      </c>
      <c r="I590" s="88">
        <v>6.2125699E-2</v>
      </c>
      <c r="J590" s="88">
        <v>3.1950099999999999E-3</v>
      </c>
      <c r="K590" s="88">
        <v>-0.11857136004</v>
      </c>
      <c r="L590" s="88">
        <v>0.12496138004</v>
      </c>
      <c r="M590" s="88" t="s">
        <v>16</v>
      </c>
      <c r="N590" s="88" t="s">
        <v>16</v>
      </c>
      <c r="O590" s="88" t="s">
        <v>16</v>
      </c>
      <c r="P590" s="82">
        <v>0.96024527800000004</v>
      </c>
      <c r="Q590" s="81" t="s">
        <v>16</v>
      </c>
      <c r="R590" s="80" t="s">
        <v>16</v>
      </c>
      <c r="S590" s="88" t="s">
        <v>16</v>
      </c>
      <c r="T590" s="88">
        <v>2.9808669999999999E-3</v>
      </c>
      <c r="U590" s="82">
        <v>2.6318660000000001E-3</v>
      </c>
      <c r="V590" s="88">
        <v>0.29467934600000001</v>
      </c>
      <c r="W590" s="83">
        <v>1.2941230000000001E-3</v>
      </c>
      <c r="X590" s="83">
        <v>2.55E-5</v>
      </c>
      <c r="Y590" s="80" t="b">
        <v>1</v>
      </c>
      <c r="Z590" s="83">
        <v>3.7599999999999997E-45</v>
      </c>
      <c r="AA590" s="80"/>
    </row>
    <row r="591" spans="1:27" x14ac:dyDescent="0.15">
      <c r="A591" s="80" t="s">
        <v>389</v>
      </c>
      <c r="B591" s="80" t="s">
        <v>167</v>
      </c>
      <c r="C591" s="80" t="s">
        <v>397</v>
      </c>
      <c r="D591" s="80" t="s">
        <v>436</v>
      </c>
      <c r="E591" s="80" t="s">
        <v>340</v>
      </c>
      <c r="F591" s="80" t="s">
        <v>475</v>
      </c>
      <c r="G591" s="80" t="s">
        <v>200</v>
      </c>
      <c r="H591" s="80">
        <v>10</v>
      </c>
      <c r="I591" s="88">
        <v>3.3142075E-2</v>
      </c>
      <c r="J591" s="88">
        <v>-4.682385E-2</v>
      </c>
      <c r="K591" s="88">
        <v>-0.11178231700000001</v>
      </c>
      <c r="L591" s="88">
        <v>1.8134616999999999E-2</v>
      </c>
      <c r="M591" s="88" t="s">
        <v>16</v>
      </c>
      <c r="N591" s="88" t="s">
        <v>16</v>
      </c>
      <c r="O591" s="88" t="s">
        <v>16</v>
      </c>
      <c r="P591" s="82">
        <v>0.15770809499999999</v>
      </c>
      <c r="Q591" s="81">
        <v>4.316624257</v>
      </c>
      <c r="R591" s="80">
        <v>9</v>
      </c>
      <c r="S591" s="88">
        <v>0.88936532599999996</v>
      </c>
      <c r="T591" s="88">
        <v>-9.5838499999999997E-4</v>
      </c>
      <c r="U591" s="82">
        <v>3.2086369999999999E-3</v>
      </c>
      <c r="V591" s="88">
        <v>0.77278877999999995</v>
      </c>
      <c r="W591" s="83">
        <v>1.644635E-3</v>
      </c>
      <c r="X591" s="83">
        <v>1.9199999999999999E-5</v>
      </c>
      <c r="Y591" s="80" t="b">
        <v>1</v>
      </c>
      <c r="Z591" s="83">
        <v>2.15E-50</v>
      </c>
      <c r="AA591" s="80" t="s">
        <v>519</v>
      </c>
    </row>
    <row r="592" spans="1:27" x14ac:dyDescent="0.15">
      <c r="A592" s="80"/>
      <c r="B592" s="80"/>
      <c r="C592" s="80"/>
      <c r="D592" s="80"/>
      <c r="E592" s="80"/>
      <c r="F592" s="80"/>
      <c r="G592" s="80" t="s">
        <v>201</v>
      </c>
      <c r="H592" s="80">
        <v>10</v>
      </c>
      <c r="I592" s="88">
        <v>9.6739256999999995E-2</v>
      </c>
      <c r="J592" s="88">
        <v>-7.3970211999999994E-2</v>
      </c>
      <c r="K592" s="88">
        <v>-0.26357915572000001</v>
      </c>
      <c r="L592" s="88">
        <v>0.11563873172</v>
      </c>
      <c r="M592" s="88" t="s">
        <v>16</v>
      </c>
      <c r="N592" s="88" t="s">
        <v>16</v>
      </c>
      <c r="O592" s="88" t="s">
        <v>16</v>
      </c>
      <c r="P592" s="82">
        <v>0.46644264000000002</v>
      </c>
      <c r="Q592" s="81">
        <v>4.2274090920000003</v>
      </c>
      <c r="R592" s="80">
        <v>8</v>
      </c>
      <c r="S592" s="88">
        <v>0.83604496500000003</v>
      </c>
      <c r="T592" s="88">
        <v>-9.5838499999999997E-4</v>
      </c>
      <c r="U592" s="82">
        <v>3.2086369999999999E-3</v>
      </c>
      <c r="V592" s="88">
        <v>0.77278877999999995</v>
      </c>
      <c r="W592" s="83">
        <v>1.644635E-3</v>
      </c>
      <c r="X592" s="83">
        <v>1.9199999999999999E-5</v>
      </c>
      <c r="Y592" s="80" t="b">
        <v>1</v>
      </c>
      <c r="Z592" s="83">
        <v>2.15E-50</v>
      </c>
      <c r="AA592" s="80"/>
    </row>
    <row r="593" spans="1:27" x14ac:dyDescent="0.15">
      <c r="A593" s="80"/>
      <c r="B593" s="80"/>
      <c r="C593" s="80"/>
      <c r="D593" s="80"/>
      <c r="E593" s="80"/>
      <c r="F593" s="80"/>
      <c r="G593" s="80" t="s">
        <v>216</v>
      </c>
      <c r="H593" s="80">
        <v>10</v>
      </c>
      <c r="I593" s="88">
        <v>7.0187577000000001E-2</v>
      </c>
      <c r="J593" s="88">
        <v>-8.3085232999999994E-2</v>
      </c>
      <c r="K593" s="88">
        <v>-0.22065288391999999</v>
      </c>
      <c r="L593" s="88">
        <v>5.4482417919999998E-2</v>
      </c>
      <c r="M593" s="88" t="s">
        <v>16</v>
      </c>
      <c r="N593" s="88" t="s">
        <v>16</v>
      </c>
      <c r="O593" s="88" t="s">
        <v>16</v>
      </c>
      <c r="P593" s="82">
        <v>0.26683006399999998</v>
      </c>
      <c r="Q593" s="81" t="s">
        <v>16</v>
      </c>
      <c r="R593" s="80" t="s">
        <v>16</v>
      </c>
      <c r="S593" s="88" t="s">
        <v>16</v>
      </c>
      <c r="T593" s="88">
        <v>-9.5838499999999997E-4</v>
      </c>
      <c r="U593" s="82">
        <v>3.2086369999999999E-3</v>
      </c>
      <c r="V593" s="88">
        <v>0.77278877999999995</v>
      </c>
      <c r="W593" s="83">
        <v>1.644635E-3</v>
      </c>
      <c r="X593" s="83">
        <v>1.9199999999999999E-5</v>
      </c>
      <c r="Y593" s="80" t="b">
        <v>1</v>
      </c>
      <c r="Z593" s="83">
        <v>2.15E-50</v>
      </c>
      <c r="AA593" s="80"/>
    </row>
    <row r="594" spans="1:27" x14ac:dyDescent="0.15">
      <c r="A594" s="80"/>
      <c r="B594" s="80"/>
      <c r="C594" s="80"/>
      <c r="D594" s="80"/>
      <c r="E594" s="80"/>
      <c r="F594" s="80"/>
      <c r="G594" s="80" t="s">
        <v>203</v>
      </c>
      <c r="H594" s="80">
        <v>10</v>
      </c>
      <c r="I594" s="88">
        <v>4.2101969000000003E-2</v>
      </c>
      <c r="J594" s="88">
        <v>-6.3017286000000006E-2</v>
      </c>
      <c r="K594" s="88">
        <v>-0.14553714524</v>
      </c>
      <c r="L594" s="88">
        <v>1.9502573240000001E-2</v>
      </c>
      <c r="M594" s="88" t="s">
        <v>16</v>
      </c>
      <c r="N594" s="88" t="s">
        <v>16</v>
      </c>
      <c r="O594" s="88" t="s">
        <v>16</v>
      </c>
      <c r="P594" s="82">
        <v>0.134451129</v>
      </c>
      <c r="Q594" s="81" t="s">
        <v>16</v>
      </c>
      <c r="R594" s="80" t="s">
        <v>16</v>
      </c>
      <c r="S594" s="88" t="s">
        <v>16</v>
      </c>
      <c r="T594" s="88">
        <v>-9.5838499999999997E-4</v>
      </c>
      <c r="U594" s="82">
        <v>3.2086369999999999E-3</v>
      </c>
      <c r="V594" s="88">
        <v>0.77278877999999995</v>
      </c>
      <c r="W594" s="83">
        <v>1.644635E-3</v>
      </c>
      <c r="X594" s="83">
        <v>1.9199999999999999E-5</v>
      </c>
      <c r="Y594" s="80" t="b">
        <v>1</v>
      </c>
      <c r="Z594" s="83">
        <v>2.15E-50</v>
      </c>
      <c r="AA594" s="80"/>
    </row>
    <row r="595" spans="1:27" x14ac:dyDescent="0.15">
      <c r="A595" s="80"/>
      <c r="B595" s="80"/>
      <c r="C595" s="80"/>
      <c r="D595" s="80"/>
      <c r="E595" s="80"/>
      <c r="F595" s="80"/>
      <c r="G595" s="80" t="s">
        <v>223</v>
      </c>
      <c r="H595" s="80">
        <v>10</v>
      </c>
      <c r="I595" s="88">
        <v>6.0705188E-2</v>
      </c>
      <c r="J595" s="88">
        <v>-8.8646124000000007E-2</v>
      </c>
      <c r="K595" s="88">
        <v>-0.20762829248</v>
      </c>
      <c r="L595" s="88">
        <v>3.0336044480000001E-2</v>
      </c>
      <c r="M595" s="88" t="s">
        <v>16</v>
      </c>
      <c r="N595" s="88" t="s">
        <v>16</v>
      </c>
      <c r="O595" s="88" t="s">
        <v>16</v>
      </c>
      <c r="P595" s="82">
        <v>0.178224298</v>
      </c>
      <c r="Q595" s="81" t="s">
        <v>16</v>
      </c>
      <c r="R595" s="80" t="s">
        <v>16</v>
      </c>
      <c r="S595" s="88" t="s">
        <v>16</v>
      </c>
      <c r="T595" s="88">
        <v>-9.5838499999999997E-4</v>
      </c>
      <c r="U595" s="82">
        <v>3.2086369999999999E-3</v>
      </c>
      <c r="V595" s="88">
        <v>0.77278877999999995</v>
      </c>
      <c r="W595" s="83">
        <v>1.644635E-3</v>
      </c>
      <c r="X595" s="83">
        <v>1.9199999999999999E-5</v>
      </c>
      <c r="Y595" s="80" t="b">
        <v>1</v>
      </c>
      <c r="Z595" s="83">
        <v>2.15E-50</v>
      </c>
      <c r="AA595" s="80"/>
    </row>
    <row r="596" spans="1:27" x14ac:dyDescent="0.15">
      <c r="A596" s="80" t="s">
        <v>389</v>
      </c>
      <c r="B596" s="80" t="s">
        <v>167</v>
      </c>
      <c r="C596" s="80" t="s">
        <v>397</v>
      </c>
      <c r="D596" s="80" t="s">
        <v>434</v>
      </c>
      <c r="E596" s="80" t="s">
        <v>33</v>
      </c>
      <c r="F596" s="80" t="s">
        <v>475</v>
      </c>
      <c r="G596" s="80" t="s">
        <v>200</v>
      </c>
      <c r="H596" s="80">
        <v>3</v>
      </c>
      <c r="I596" s="88">
        <v>0.10846589</v>
      </c>
      <c r="J596" s="88">
        <v>-0.108314435</v>
      </c>
      <c r="K596" s="88">
        <v>-0.32090757939999998</v>
      </c>
      <c r="L596" s="88">
        <v>0.1042787094</v>
      </c>
      <c r="M596" s="88" t="s">
        <v>16</v>
      </c>
      <c r="N596" s="88" t="s">
        <v>16</v>
      </c>
      <c r="O596" s="88" t="s">
        <v>16</v>
      </c>
      <c r="P596" s="82">
        <v>0.31798672500000003</v>
      </c>
      <c r="Q596" s="81">
        <v>1.3014677219999999</v>
      </c>
      <c r="R596" s="80">
        <v>2</v>
      </c>
      <c r="S596" s="88">
        <v>0.52166280799999998</v>
      </c>
      <c r="T596" s="88">
        <v>7.5750260000000003E-3</v>
      </c>
      <c r="U596" s="82">
        <v>8.4787449999999993E-3</v>
      </c>
      <c r="V596" s="88">
        <v>0.53579962999999997</v>
      </c>
      <c r="W596" s="83">
        <v>2.82818E-4</v>
      </c>
      <c r="X596" s="83">
        <v>6.1999999999999999E-6</v>
      </c>
      <c r="Y596" s="80" t="b">
        <v>1</v>
      </c>
      <c r="Z596" s="83">
        <v>5.2000000000000002E-9</v>
      </c>
      <c r="AA596" s="80" t="s">
        <v>455</v>
      </c>
    </row>
    <row r="597" spans="1:27" x14ac:dyDescent="0.15">
      <c r="A597" s="80"/>
      <c r="B597" s="80"/>
      <c r="C597" s="80"/>
      <c r="D597" s="80"/>
      <c r="E597" s="80"/>
      <c r="F597" s="80"/>
      <c r="G597" s="80" t="s">
        <v>201</v>
      </c>
      <c r="H597" s="80">
        <v>3</v>
      </c>
      <c r="I597" s="88">
        <v>0.47428073900000001</v>
      </c>
      <c r="J597" s="88">
        <v>0.30418473899999998</v>
      </c>
      <c r="K597" s="88">
        <v>-0.62540550943999995</v>
      </c>
      <c r="L597" s="88">
        <v>1.2337749874399999</v>
      </c>
      <c r="M597" s="88" t="s">
        <v>16</v>
      </c>
      <c r="N597" s="88" t="s">
        <v>16</v>
      </c>
      <c r="O597" s="88" t="s">
        <v>16</v>
      </c>
      <c r="P597" s="82">
        <v>0.63695008399999997</v>
      </c>
      <c r="Q597" s="81">
        <v>0.50327995800000003</v>
      </c>
      <c r="R597" s="80">
        <v>1</v>
      </c>
      <c r="S597" s="88">
        <v>0.47806247200000002</v>
      </c>
      <c r="T597" s="88">
        <v>7.5750260000000003E-3</v>
      </c>
      <c r="U597" s="82">
        <v>8.4787449999999993E-3</v>
      </c>
      <c r="V597" s="88">
        <v>0.53579962999999997</v>
      </c>
      <c r="W597" s="83">
        <v>2.82818E-4</v>
      </c>
      <c r="X597" s="83">
        <v>6.1999999999999999E-6</v>
      </c>
      <c r="Y597" s="80" t="b">
        <v>1</v>
      </c>
      <c r="Z597" s="83">
        <v>5.2000000000000002E-9</v>
      </c>
      <c r="AA597" s="80"/>
    </row>
    <row r="598" spans="1:27" x14ac:dyDescent="0.15">
      <c r="A598" s="80"/>
      <c r="B598" s="80"/>
      <c r="C598" s="80"/>
      <c r="D598" s="80"/>
      <c r="E598" s="80"/>
      <c r="F598" s="80"/>
      <c r="G598" s="80" t="s">
        <v>216</v>
      </c>
      <c r="H598" s="80">
        <v>3</v>
      </c>
      <c r="I598" s="88">
        <v>0.16228172399999999</v>
      </c>
      <c r="J598" s="88">
        <v>-0.168197718</v>
      </c>
      <c r="K598" s="88">
        <v>-0.48626989704000001</v>
      </c>
      <c r="L598" s="88">
        <v>0.14987446103999999</v>
      </c>
      <c r="M598" s="88" t="s">
        <v>16</v>
      </c>
      <c r="N598" s="88" t="s">
        <v>16</v>
      </c>
      <c r="O598" s="88" t="s">
        <v>16</v>
      </c>
      <c r="P598" s="82">
        <v>0.40887182</v>
      </c>
      <c r="Q598" s="81" t="s">
        <v>16</v>
      </c>
      <c r="R598" s="80" t="s">
        <v>16</v>
      </c>
      <c r="S598" s="88" t="s">
        <v>16</v>
      </c>
      <c r="T598" s="88">
        <v>7.5750260000000003E-3</v>
      </c>
      <c r="U598" s="82">
        <v>8.4787449999999993E-3</v>
      </c>
      <c r="V598" s="88">
        <v>0.53579962999999997</v>
      </c>
      <c r="W598" s="83">
        <v>2.82818E-4</v>
      </c>
      <c r="X598" s="83">
        <v>6.1999999999999999E-6</v>
      </c>
      <c r="Y598" s="80" t="b">
        <v>1</v>
      </c>
      <c r="Z598" s="83">
        <v>5.2000000000000002E-9</v>
      </c>
      <c r="AA598" s="80"/>
    </row>
    <row r="599" spans="1:27" x14ac:dyDescent="0.15">
      <c r="A599" s="80"/>
      <c r="B599" s="80"/>
      <c r="C599" s="80"/>
      <c r="D599" s="80"/>
      <c r="E599" s="80"/>
      <c r="F599" s="80"/>
      <c r="G599" s="80" t="s">
        <v>203</v>
      </c>
      <c r="H599" s="80">
        <v>3</v>
      </c>
      <c r="I599" s="88">
        <v>0.12604457999999999</v>
      </c>
      <c r="J599" s="88">
        <v>-0.16220575300000001</v>
      </c>
      <c r="K599" s="88">
        <v>-0.4092531298</v>
      </c>
      <c r="L599" s="88">
        <v>8.4841623800000002E-2</v>
      </c>
      <c r="M599" s="88" t="s">
        <v>16</v>
      </c>
      <c r="N599" s="88" t="s">
        <v>16</v>
      </c>
      <c r="O599" s="88" t="s">
        <v>16</v>
      </c>
      <c r="P599" s="82">
        <v>0.19813196</v>
      </c>
      <c r="Q599" s="81" t="s">
        <v>16</v>
      </c>
      <c r="R599" s="80" t="s">
        <v>16</v>
      </c>
      <c r="S599" s="88" t="s">
        <v>16</v>
      </c>
      <c r="T599" s="88">
        <v>7.5750260000000003E-3</v>
      </c>
      <c r="U599" s="82">
        <v>8.4787449999999993E-3</v>
      </c>
      <c r="V599" s="88">
        <v>0.53579962999999997</v>
      </c>
      <c r="W599" s="83">
        <v>2.82818E-4</v>
      </c>
      <c r="X599" s="83">
        <v>6.1999999999999999E-6</v>
      </c>
      <c r="Y599" s="80" t="b">
        <v>1</v>
      </c>
      <c r="Z599" s="83">
        <v>5.2000000000000002E-9</v>
      </c>
      <c r="AA599" s="80"/>
    </row>
    <row r="600" spans="1:27" x14ac:dyDescent="0.15">
      <c r="A600" s="80"/>
      <c r="B600" s="80"/>
      <c r="C600" s="80"/>
      <c r="D600" s="80"/>
      <c r="E600" s="80"/>
      <c r="F600" s="80"/>
      <c r="G600" s="80" t="s">
        <v>223</v>
      </c>
      <c r="H600" s="80">
        <v>3</v>
      </c>
      <c r="I600" s="88">
        <v>0.134362759</v>
      </c>
      <c r="J600" s="88">
        <v>-0.17727810999999999</v>
      </c>
      <c r="K600" s="88">
        <v>-0.44062911764000001</v>
      </c>
      <c r="L600" s="88">
        <v>8.6072897640000007E-2</v>
      </c>
      <c r="M600" s="88" t="s">
        <v>16</v>
      </c>
      <c r="N600" s="88" t="s">
        <v>16</v>
      </c>
      <c r="O600" s="88" t="s">
        <v>16</v>
      </c>
      <c r="P600" s="82">
        <v>0.31782918399999999</v>
      </c>
      <c r="Q600" s="81" t="s">
        <v>16</v>
      </c>
      <c r="R600" s="80" t="s">
        <v>16</v>
      </c>
      <c r="S600" s="88" t="s">
        <v>16</v>
      </c>
      <c r="T600" s="88">
        <v>7.5750260000000003E-3</v>
      </c>
      <c r="U600" s="82">
        <v>8.4787449999999993E-3</v>
      </c>
      <c r="V600" s="88">
        <v>0.53579962999999997</v>
      </c>
      <c r="W600" s="83">
        <v>2.82818E-4</v>
      </c>
      <c r="X600" s="83">
        <v>6.1999999999999999E-6</v>
      </c>
      <c r="Y600" s="80" t="b">
        <v>1</v>
      </c>
      <c r="Z600" s="83">
        <v>5.2000000000000002E-9</v>
      </c>
      <c r="AA600" s="80"/>
    </row>
    <row r="601" spans="1:27" x14ac:dyDescent="0.15">
      <c r="A601" s="80" t="s">
        <v>389</v>
      </c>
      <c r="B601" s="80" t="s">
        <v>146</v>
      </c>
      <c r="C601" s="80" t="s">
        <v>392</v>
      </c>
      <c r="D601" s="80" t="s">
        <v>390</v>
      </c>
      <c r="E601" s="80" t="s">
        <v>391</v>
      </c>
      <c r="F601" s="80" t="s">
        <v>50</v>
      </c>
      <c r="G601" s="80" t="s">
        <v>200</v>
      </c>
      <c r="H601" s="80">
        <v>4</v>
      </c>
      <c r="I601" s="88">
        <v>4.3392643000000002E-2</v>
      </c>
      <c r="J601" s="88">
        <v>-4.4268490000000001E-3</v>
      </c>
      <c r="K601" s="88">
        <v>-8.9476429280000006E-2</v>
      </c>
      <c r="L601" s="88">
        <v>8.0622731279999998E-2</v>
      </c>
      <c r="M601" s="88">
        <v>0.99558293505320095</v>
      </c>
      <c r="N601" s="88">
        <v>0.91440981816808298</v>
      </c>
      <c r="O601" s="88">
        <v>1.08396187450707</v>
      </c>
      <c r="P601" s="82">
        <v>0.91874205200000003</v>
      </c>
      <c r="Q601" s="81">
        <v>3.7338433530000001</v>
      </c>
      <c r="R601" s="80">
        <v>3</v>
      </c>
      <c r="S601" s="88">
        <v>0.29167560399999998</v>
      </c>
      <c r="T601" s="88">
        <v>-6.4851700000000004E-4</v>
      </c>
      <c r="U601" s="82">
        <v>2.9151300000000002E-3</v>
      </c>
      <c r="V601" s="88">
        <v>0.84460385500000001</v>
      </c>
      <c r="W601" s="83">
        <v>5.2321900000000001E-4</v>
      </c>
      <c r="X601" s="83">
        <v>5.0599999999999998E-6</v>
      </c>
      <c r="Y601" s="80" t="b">
        <v>1</v>
      </c>
      <c r="Z601" s="83">
        <v>3.8400000000000002E-34</v>
      </c>
      <c r="AA601" s="80" t="s">
        <v>451</v>
      </c>
    </row>
    <row r="602" spans="1:27" x14ac:dyDescent="0.15">
      <c r="A602" s="80"/>
      <c r="B602" s="80"/>
      <c r="C602" s="80"/>
      <c r="D602" s="80"/>
      <c r="E602" s="80"/>
      <c r="F602" s="80"/>
      <c r="G602" s="80" t="s">
        <v>201</v>
      </c>
      <c r="H602" s="80">
        <v>4</v>
      </c>
      <c r="I602" s="88">
        <v>0.12832946200000001</v>
      </c>
      <c r="J602" s="88">
        <v>-3.0477462E-2</v>
      </c>
      <c r="K602" s="88">
        <v>-0.28200320752000002</v>
      </c>
      <c r="L602" s="88">
        <v>0.22104828352</v>
      </c>
      <c r="M602" s="88">
        <v>0.96998229328178198</v>
      </c>
      <c r="N602" s="88">
        <v>0.75427126518903997</v>
      </c>
      <c r="O602" s="88">
        <v>1.2473836571838399</v>
      </c>
      <c r="P602" s="82">
        <v>0.83438552899999996</v>
      </c>
      <c r="Q602" s="81">
        <v>3.6436786460000001</v>
      </c>
      <c r="R602" s="80">
        <v>2</v>
      </c>
      <c r="S602" s="88">
        <v>0.16172800700000001</v>
      </c>
      <c r="T602" s="88">
        <v>-6.4851700000000004E-4</v>
      </c>
      <c r="U602" s="82">
        <v>2.9151300000000002E-3</v>
      </c>
      <c r="V602" s="88">
        <v>0.84460385500000001</v>
      </c>
      <c r="W602" s="83">
        <v>5.2321900000000001E-4</v>
      </c>
      <c r="X602" s="83">
        <v>5.0599999999999998E-6</v>
      </c>
      <c r="Y602" s="80" t="b">
        <v>1</v>
      </c>
      <c r="Z602" s="83">
        <v>3.8400000000000002E-34</v>
      </c>
      <c r="AA602" s="80"/>
    </row>
    <row r="603" spans="1:27" x14ac:dyDescent="0.15">
      <c r="A603" s="80"/>
      <c r="B603" s="80"/>
      <c r="C603" s="80"/>
      <c r="D603" s="80"/>
      <c r="E603" s="80"/>
      <c r="F603" s="80"/>
      <c r="G603" s="80" t="s">
        <v>216</v>
      </c>
      <c r="H603" s="80">
        <v>4</v>
      </c>
      <c r="I603" s="88">
        <v>5.7684720000000002E-2</v>
      </c>
      <c r="J603" s="88">
        <v>-8.44051E-3</v>
      </c>
      <c r="K603" s="88">
        <v>-0.1215025612</v>
      </c>
      <c r="L603" s="88">
        <v>0.1046215412</v>
      </c>
      <c r="M603" s="88">
        <v>0.99159501109555404</v>
      </c>
      <c r="N603" s="88">
        <v>0.88558878517596595</v>
      </c>
      <c r="O603" s="88">
        <v>1.1102903316850601</v>
      </c>
      <c r="P603" s="82">
        <v>0.89294684999999996</v>
      </c>
      <c r="Q603" s="81" t="s">
        <v>16</v>
      </c>
      <c r="R603" s="80" t="s">
        <v>16</v>
      </c>
      <c r="S603" s="88" t="s">
        <v>16</v>
      </c>
      <c r="T603" s="88">
        <v>-6.4851700000000004E-4</v>
      </c>
      <c r="U603" s="82">
        <v>2.9151300000000002E-3</v>
      </c>
      <c r="V603" s="88">
        <v>0.84460385500000001</v>
      </c>
      <c r="W603" s="83">
        <v>5.2321900000000001E-4</v>
      </c>
      <c r="X603" s="83">
        <v>5.0599999999999998E-6</v>
      </c>
      <c r="Y603" s="80" t="b">
        <v>1</v>
      </c>
      <c r="Z603" s="83">
        <v>3.8400000000000002E-34</v>
      </c>
      <c r="AA603" s="80"/>
    </row>
    <row r="604" spans="1:27" x14ac:dyDescent="0.15">
      <c r="A604" s="80"/>
      <c r="B604" s="80"/>
      <c r="C604" s="80"/>
      <c r="D604" s="80"/>
      <c r="E604" s="80"/>
      <c r="F604" s="80"/>
      <c r="G604" s="80" t="s">
        <v>203</v>
      </c>
      <c r="H604" s="80">
        <v>4</v>
      </c>
      <c r="I604" s="88">
        <v>4.2825381000000003E-2</v>
      </c>
      <c r="J604" s="88">
        <v>-5.0990640000000004E-3</v>
      </c>
      <c r="K604" s="88">
        <v>-8.9036810760000001E-2</v>
      </c>
      <c r="L604" s="88">
        <v>7.8838682760000001E-2</v>
      </c>
      <c r="M604" s="88">
        <v>0.99491391415864705</v>
      </c>
      <c r="N604" s="88">
        <v>0.914811898033421</v>
      </c>
      <c r="O604" s="88">
        <v>1.08202975793644</v>
      </c>
      <c r="P604" s="82">
        <v>0.90522274000000003</v>
      </c>
      <c r="Q604" s="81" t="s">
        <v>16</v>
      </c>
      <c r="R604" s="80" t="s">
        <v>16</v>
      </c>
      <c r="S604" s="88" t="s">
        <v>16</v>
      </c>
      <c r="T604" s="88">
        <v>-6.4851700000000004E-4</v>
      </c>
      <c r="U604" s="82">
        <v>2.9151300000000002E-3</v>
      </c>
      <c r="V604" s="88">
        <v>0.84460385500000001</v>
      </c>
      <c r="W604" s="83">
        <v>5.2321900000000001E-4</v>
      </c>
      <c r="X604" s="83">
        <v>5.0599999999999998E-6</v>
      </c>
      <c r="Y604" s="80" t="b">
        <v>1</v>
      </c>
      <c r="Z604" s="83">
        <v>3.8400000000000002E-34</v>
      </c>
      <c r="AA604" s="80"/>
    </row>
    <row r="605" spans="1:27" x14ac:dyDescent="0.15">
      <c r="A605" s="80"/>
      <c r="B605" s="80"/>
      <c r="C605" s="80"/>
      <c r="D605" s="80"/>
      <c r="E605" s="80"/>
      <c r="F605" s="80"/>
      <c r="G605" s="80" t="s">
        <v>223</v>
      </c>
      <c r="H605" s="80">
        <v>4</v>
      </c>
      <c r="I605" s="88">
        <v>4.3493283000000001E-2</v>
      </c>
      <c r="J605" s="88">
        <v>-4.4605230000000001E-3</v>
      </c>
      <c r="K605" s="88">
        <v>-8.9707357680000002E-2</v>
      </c>
      <c r="L605" s="88">
        <v>8.078631168E-2</v>
      </c>
      <c r="M605" s="88">
        <v>0.99554941035790501</v>
      </c>
      <c r="N605" s="88">
        <v>0.91419867935174104</v>
      </c>
      <c r="O605" s="88">
        <v>1.0841392039275</v>
      </c>
      <c r="P605" s="82">
        <v>0.92478576899999998</v>
      </c>
      <c r="Q605" s="81" t="s">
        <v>16</v>
      </c>
      <c r="R605" s="80" t="s">
        <v>16</v>
      </c>
      <c r="S605" s="88" t="s">
        <v>16</v>
      </c>
      <c r="T605" s="88">
        <v>-6.4851700000000004E-4</v>
      </c>
      <c r="U605" s="82">
        <v>2.9151300000000002E-3</v>
      </c>
      <c r="V605" s="88">
        <v>0.84460385500000001</v>
      </c>
      <c r="W605" s="83">
        <v>5.2321900000000001E-4</v>
      </c>
      <c r="X605" s="83">
        <v>5.0599999999999998E-6</v>
      </c>
      <c r="Y605" s="80" t="b">
        <v>1</v>
      </c>
      <c r="Z605" s="83">
        <v>3.8400000000000002E-34</v>
      </c>
      <c r="AA605" s="80"/>
    </row>
    <row r="606" spans="1:27" x14ac:dyDescent="0.15">
      <c r="A606" s="80" t="s">
        <v>389</v>
      </c>
      <c r="B606" s="80" t="s">
        <v>146</v>
      </c>
      <c r="C606" s="80" t="s">
        <v>392</v>
      </c>
      <c r="D606" s="80" t="s">
        <v>394</v>
      </c>
      <c r="E606" s="80" t="s">
        <v>340</v>
      </c>
      <c r="F606" s="80" t="s">
        <v>50</v>
      </c>
      <c r="G606" s="80" t="s">
        <v>200</v>
      </c>
      <c r="H606" s="80">
        <v>8</v>
      </c>
      <c r="I606" s="88">
        <v>1.5189490999999999E-2</v>
      </c>
      <c r="J606" s="88">
        <v>5.4295799999999996E-4</v>
      </c>
      <c r="K606" s="88">
        <v>-2.9228444360000001E-2</v>
      </c>
      <c r="L606" s="88">
        <v>3.0314360360000001E-2</v>
      </c>
      <c r="M606" s="88">
        <v>1.00054310542838</v>
      </c>
      <c r="N606" s="88">
        <v>0.97119457519972696</v>
      </c>
      <c r="O606" s="88">
        <v>1.03077851893312</v>
      </c>
      <c r="P606" s="82">
        <v>0.97148520199999999</v>
      </c>
      <c r="Q606" s="81">
        <v>5.3040392509999998</v>
      </c>
      <c r="R606" s="80">
        <v>7</v>
      </c>
      <c r="S606" s="88">
        <v>0.62291323300000001</v>
      </c>
      <c r="T606" s="88">
        <v>-7.3200000000000004E-5</v>
      </c>
      <c r="U606" s="82">
        <v>1.3318379999999999E-3</v>
      </c>
      <c r="V606" s="88">
        <v>0.95794581000000001</v>
      </c>
      <c r="W606" s="83">
        <v>1.7139200000000001E-3</v>
      </c>
      <c r="X606" s="83">
        <v>7.17E-6</v>
      </c>
      <c r="Y606" s="80" t="b">
        <v>1</v>
      </c>
      <c r="Z606" s="83">
        <v>5.0699999999999998E-90</v>
      </c>
      <c r="AA606" s="80" t="s">
        <v>516</v>
      </c>
    </row>
    <row r="607" spans="1:27" x14ac:dyDescent="0.15">
      <c r="A607" s="80"/>
      <c r="B607" s="80"/>
      <c r="C607" s="80"/>
      <c r="D607" s="80"/>
      <c r="E607" s="80"/>
      <c r="F607" s="80"/>
      <c r="G607" s="80" t="s">
        <v>201</v>
      </c>
      <c r="H607" s="80">
        <v>8</v>
      </c>
      <c r="I607" s="88">
        <v>2.7664449000000001E-2</v>
      </c>
      <c r="J607" s="88">
        <v>-7.2806599999999998E-4</v>
      </c>
      <c r="K607" s="88">
        <v>-5.495038604E-2</v>
      </c>
      <c r="L607" s="88">
        <v>5.3494254040000001E-2</v>
      </c>
      <c r="M607" s="88">
        <v>0.99927219897574004</v>
      </c>
      <c r="N607" s="88">
        <v>0.94653210799468201</v>
      </c>
      <c r="O607" s="88">
        <v>1.05495093004433</v>
      </c>
      <c r="P607" s="82">
        <v>0.97985738300000003</v>
      </c>
      <c r="Q607" s="81">
        <v>5.3010173700000003</v>
      </c>
      <c r="R607" s="80">
        <v>6</v>
      </c>
      <c r="S607" s="88">
        <v>0.50582481599999995</v>
      </c>
      <c r="T607" s="88">
        <v>-7.3200000000000004E-5</v>
      </c>
      <c r="U607" s="82">
        <v>1.3318379999999999E-3</v>
      </c>
      <c r="V607" s="88">
        <v>0.95794581000000001</v>
      </c>
      <c r="W607" s="83">
        <v>1.7139200000000001E-3</v>
      </c>
      <c r="X607" s="83">
        <v>7.17E-6</v>
      </c>
      <c r="Y607" s="80" t="b">
        <v>1</v>
      </c>
      <c r="Z607" s="83">
        <v>5.0699999999999998E-90</v>
      </c>
      <c r="AA607" s="80"/>
    </row>
    <row r="608" spans="1:27" x14ac:dyDescent="0.15">
      <c r="A608" s="80"/>
      <c r="B608" s="80"/>
      <c r="C608" s="80"/>
      <c r="D608" s="80"/>
      <c r="E608" s="80"/>
      <c r="F608" s="80"/>
      <c r="G608" s="80" t="s">
        <v>216</v>
      </c>
      <c r="H608" s="80">
        <v>8</v>
      </c>
      <c r="I608" s="88">
        <v>2.9151788000000001E-2</v>
      </c>
      <c r="J608" s="88">
        <v>4.2095379999999996E-3</v>
      </c>
      <c r="K608" s="88">
        <v>-5.2927966479999998E-2</v>
      </c>
      <c r="L608" s="88">
        <v>6.1347042480000002E-2</v>
      </c>
      <c r="M608" s="88">
        <v>1.0042184105505001</v>
      </c>
      <c r="N608" s="88">
        <v>0.94844833009344398</v>
      </c>
      <c r="O608" s="88">
        <v>1.06326784927674</v>
      </c>
      <c r="P608" s="82">
        <v>0.88925359100000001</v>
      </c>
      <c r="Q608" s="81" t="s">
        <v>16</v>
      </c>
      <c r="R608" s="80" t="s">
        <v>16</v>
      </c>
      <c r="S608" s="88" t="s">
        <v>16</v>
      </c>
      <c r="T608" s="88">
        <v>-7.3200000000000004E-5</v>
      </c>
      <c r="U608" s="82">
        <v>1.3318379999999999E-3</v>
      </c>
      <c r="V608" s="88">
        <v>0.95794581000000001</v>
      </c>
      <c r="W608" s="83">
        <v>1.7139200000000001E-3</v>
      </c>
      <c r="X608" s="83">
        <v>7.17E-6</v>
      </c>
      <c r="Y608" s="80" t="b">
        <v>1</v>
      </c>
      <c r="Z608" s="83">
        <v>5.0699999999999998E-90</v>
      </c>
      <c r="AA608" s="80"/>
    </row>
    <row r="609" spans="1:27" x14ac:dyDescent="0.15">
      <c r="A609" s="80"/>
      <c r="B609" s="80"/>
      <c r="C609" s="80"/>
      <c r="D609" s="80"/>
      <c r="E609" s="80"/>
      <c r="F609" s="80"/>
      <c r="G609" s="80" t="s">
        <v>203</v>
      </c>
      <c r="H609" s="80">
        <v>8</v>
      </c>
      <c r="I609" s="88">
        <v>2.0201424999999999E-2</v>
      </c>
      <c r="J609" s="88">
        <v>1.2178728999999999E-2</v>
      </c>
      <c r="K609" s="88">
        <v>-2.7416064E-2</v>
      </c>
      <c r="L609" s="88">
        <v>5.1773522000000002E-2</v>
      </c>
      <c r="M609" s="88">
        <v>1.0122531916999999</v>
      </c>
      <c r="N609" s="88">
        <v>0.97295634518997798</v>
      </c>
      <c r="O609" s="88">
        <v>1.05313720309494</v>
      </c>
      <c r="P609" s="82">
        <v>0.54659859399999999</v>
      </c>
      <c r="Q609" s="81" t="s">
        <v>16</v>
      </c>
      <c r="R609" s="80" t="s">
        <v>16</v>
      </c>
      <c r="S609" s="88" t="s">
        <v>16</v>
      </c>
      <c r="T609" s="88">
        <v>-7.3200000000000004E-5</v>
      </c>
      <c r="U609" s="82">
        <v>1.3318379999999999E-3</v>
      </c>
      <c r="V609" s="88">
        <v>0.95794581000000001</v>
      </c>
      <c r="W609" s="83">
        <v>1.7139200000000001E-3</v>
      </c>
      <c r="X609" s="83">
        <v>7.17E-6</v>
      </c>
      <c r="Y609" s="80" t="b">
        <v>1</v>
      </c>
      <c r="Z609" s="83">
        <v>5.0699999999999998E-90</v>
      </c>
      <c r="AA609" s="80"/>
    </row>
    <row r="610" spans="1:27" x14ac:dyDescent="0.15">
      <c r="A610" s="80"/>
      <c r="B610" s="80"/>
      <c r="C610" s="80"/>
      <c r="D610" s="80"/>
      <c r="E610" s="80"/>
      <c r="F610" s="80"/>
      <c r="G610" s="80" t="s">
        <v>223</v>
      </c>
      <c r="H610" s="80">
        <v>8</v>
      </c>
      <c r="I610" s="88">
        <v>2.2215928999999999E-2</v>
      </c>
      <c r="J610" s="88">
        <v>1.7444411E-2</v>
      </c>
      <c r="K610" s="88">
        <v>-2.6098809840000001E-2</v>
      </c>
      <c r="L610" s="88">
        <v>6.0987631840000001E-2</v>
      </c>
      <c r="M610" s="88">
        <v>1.01759745335364</v>
      </c>
      <c r="N610" s="88">
        <v>0.974238820470686</v>
      </c>
      <c r="O610" s="88">
        <v>1.06288576816466</v>
      </c>
      <c r="P610" s="82">
        <v>0.45807181000000002</v>
      </c>
      <c r="Q610" s="81" t="s">
        <v>16</v>
      </c>
      <c r="R610" s="80" t="s">
        <v>16</v>
      </c>
      <c r="S610" s="88" t="s">
        <v>16</v>
      </c>
      <c r="T610" s="88">
        <v>-7.3200000000000004E-5</v>
      </c>
      <c r="U610" s="82">
        <v>1.3318379999999999E-3</v>
      </c>
      <c r="V610" s="88">
        <v>0.95794581000000001</v>
      </c>
      <c r="W610" s="83">
        <v>1.7139200000000001E-3</v>
      </c>
      <c r="X610" s="83">
        <v>7.17E-6</v>
      </c>
      <c r="Y610" s="80" t="b">
        <v>1</v>
      </c>
      <c r="Z610" s="83">
        <v>5.0699999999999998E-90</v>
      </c>
      <c r="AA610" s="80"/>
    </row>
    <row r="611" spans="1:27" x14ac:dyDescent="0.15">
      <c r="A611" s="80" t="s">
        <v>389</v>
      </c>
      <c r="B611" s="80" t="s">
        <v>146</v>
      </c>
      <c r="C611" s="80" t="s">
        <v>397</v>
      </c>
      <c r="D611" s="80" t="s">
        <v>399</v>
      </c>
      <c r="E611" s="80" t="s">
        <v>340</v>
      </c>
      <c r="F611" s="80" t="s">
        <v>50</v>
      </c>
      <c r="G611" s="80" t="s">
        <v>200</v>
      </c>
      <c r="H611" s="80">
        <v>5</v>
      </c>
      <c r="I611" s="88">
        <v>2.5411988E-2</v>
      </c>
      <c r="J611" s="88">
        <v>4.1300010000000003E-3</v>
      </c>
      <c r="K611" s="88">
        <v>-4.5677495479999997E-2</v>
      </c>
      <c r="L611" s="88">
        <v>5.3937497479999999E-2</v>
      </c>
      <c r="M611" s="88">
        <v>1.0041385412071</v>
      </c>
      <c r="N611" s="88">
        <v>0.95535001721220902</v>
      </c>
      <c r="O611" s="88">
        <v>1.0554186337692399</v>
      </c>
      <c r="P611" s="82">
        <v>0.87089500600000003</v>
      </c>
      <c r="Q611" s="81">
        <v>3.5616686830000002</v>
      </c>
      <c r="R611" s="80">
        <v>4</v>
      </c>
      <c r="S611" s="88">
        <v>0.468563646</v>
      </c>
      <c r="T611" s="88">
        <v>4.0482679999999998E-3</v>
      </c>
      <c r="U611" s="82">
        <v>2.6837530000000001E-3</v>
      </c>
      <c r="V611" s="88">
        <v>0.22856888</v>
      </c>
      <c r="W611" s="83">
        <v>1.12805E-3</v>
      </c>
      <c r="X611" s="83">
        <v>4.8500000000000002E-6</v>
      </c>
      <c r="Y611" s="80" t="b">
        <v>1</v>
      </c>
      <c r="Z611" s="83">
        <v>9.3199999999999999E-52</v>
      </c>
      <c r="AA611" s="80" t="s">
        <v>517</v>
      </c>
    </row>
    <row r="612" spans="1:27" x14ac:dyDescent="0.15">
      <c r="A612" s="80"/>
      <c r="B612" s="80"/>
      <c r="C612" s="80"/>
      <c r="D612" s="80"/>
      <c r="E612" s="80"/>
      <c r="F612" s="80"/>
      <c r="G612" s="80" t="s">
        <v>201</v>
      </c>
      <c r="H612" s="80">
        <v>5</v>
      </c>
      <c r="I612" s="88">
        <v>9.2487565999999993E-2</v>
      </c>
      <c r="J612" s="88">
        <v>0.13827204600000001</v>
      </c>
      <c r="K612" s="88">
        <v>-4.300358336E-2</v>
      </c>
      <c r="L612" s="88">
        <v>0.31954767536000001</v>
      </c>
      <c r="M612" s="88">
        <v>1.1482878949148601</v>
      </c>
      <c r="N612" s="88">
        <v>0.95790795753182201</v>
      </c>
      <c r="O612" s="88">
        <v>1.3765049963729901</v>
      </c>
      <c r="P612" s="82">
        <v>0.231779288</v>
      </c>
      <c r="Q612" s="81">
        <v>1.286292201</v>
      </c>
      <c r="R612" s="80">
        <v>3</v>
      </c>
      <c r="S612" s="88">
        <v>0.73239067499999999</v>
      </c>
      <c r="T612" s="88">
        <v>4.0482679999999998E-3</v>
      </c>
      <c r="U612" s="82">
        <v>2.6837530000000001E-3</v>
      </c>
      <c r="V612" s="88">
        <v>0.22856888</v>
      </c>
      <c r="W612" s="83">
        <v>1.12805E-3</v>
      </c>
      <c r="X612" s="83">
        <v>4.8500000000000002E-6</v>
      </c>
      <c r="Y612" s="80" t="b">
        <v>1</v>
      </c>
      <c r="Z612" s="83">
        <v>9.3199999999999999E-52</v>
      </c>
      <c r="AA612" s="80"/>
    </row>
    <row r="613" spans="1:27" x14ac:dyDescent="0.15">
      <c r="A613" s="80"/>
      <c r="B613" s="80"/>
      <c r="C613" s="80"/>
      <c r="D613" s="80"/>
      <c r="E613" s="80"/>
      <c r="F613" s="80"/>
      <c r="G613" s="80" t="s">
        <v>216</v>
      </c>
      <c r="H613" s="80">
        <v>5</v>
      </c>
      <c r="I613" s="88">
        <v>4.0954539999999998E-2</v>
      </c>
      <c r="J613" s="88">
        <v>1.2952447000000001E-2</v>
      </c>
      <c r="K613" s="88">
        <v>-6.7318451400000007E-2</v>
      </c>
      <c r="L613" s="88">
        <v>9.3223345400000004E-2</v>
      </c>
      <c r="M613" s="88">
        <v>1.0130366932805299</v>
      </c>
      <c r="N613" s="88">
        <v>0.93489743453028196</v>
      </c>
      <c r="O613" s="88">
        <v>1.0977068756727999</v>
      </c>
      <c r="P613" s="82">
        <v>0.76761835499999997</v>
      </c>
      <c r="Q613" s="81" t="s">
        <v>16</v>
      </c>
      <c r="R613" s="80" t="s">
        <v>16</v>
      </c>
      <c r="S613" s="88" t="s">
        <v>16</v>
      </c>
      <c r="T613" s="88">
        <v>4.0482679999999998E-3</v>
      </c>
      <c r="U613" s="82">
        <v>2.6837530000000001E-3</v>
      </c>
      <c r="V613" s="88">
        <v>0.22856888</v>
      </c>
      <c r="W613" s="83">
        <v>1.12805E-3</v>
      </c>
      <c r="X613" s="83">
        <v>4.8500000000000002E-6</v>
      </c>
      <c r="Y613" s="80" t="b">
        <v>1</v>
      </c>
      <c r="Z613" s="83">
        <v>9.3199999999999999E-52</v>
      </c>
      <c r="AA613" s="80"/>
    </row>
    <row r="614" spans="1:27" x14ac:dyDescent="0.15">
      <c r="A614" s="80"/>
      <c r="B614" s="80"/>
      <c r="C614" s="80"/>
      <c r="D614" s="80"/>
      <c r="E614" s="80"/>
      <c r="F614" s="80"/>
      <c r="G614" s="80" t="s">
        <v>203</v>
      </c>
      <c r="H614" s="80">
        <v>5</v>
      </c>
      <c r="I614" s="88">
        <v>3.1778985000000003E-2</v>
      </c>
      <c r="J614" s="88">
        <v>1.9808940000000001E-2</v>
      </c>
      <c r="K614" s="88">
        <v>-4.2477870600000002E-2</v>
      </c>
      <c r="L614" s="88">
        <v>8.2095750600000003E-2</v>
      </c>
      <c r="M614" s="88">
        <v>1.02000643897822</v>
      </c>
      <c r="N614" s="88">
        <v>0.95841167436158303</v>
      </c>
      <c r="O614" s="88">
        <v>1.0855597478506001</v>
      </c>
      <c r="P614" s="82">
        <v>0.53306467300000004</v>
      </c>
      <c r="Q614" s="81" t="s">
        <v>16</v>
      </c>
      <c r="R614" s="80" t="s">
        <v>16</v>
      </c>
      <c r="S614" s="88" t="s">
        <v>16</v>
      </c>
      <c r="T614" s="88">
        <v>4.0482679999999998E-3</v>
      </c>
      <c r="U614" s="82">
        <v>2.6837530000000001E-3</v>
      </c>
      <c r="V614" s="88">
        <v>0.22856888</v>
      </c>
      <c r="W614" s="83">
        <v>1.12805E-3</v>
      </c>
      <c r="X614" s="83">
        <v>4.8500000000000002E-6</v>
      </c>
      <c r="Y614" s="80" t="b">
        <v>1</v>
      </c>
      <c r="Z614" s="83">
        <v>9.3199999999999999E-52</v>
      </c>
      <c r="AA614" s="80"/>
    </row>
    <row r="615" spans="1:27" x14ac:dyDescent="0.15">
      <c r="A615" s="80"/>
      <c r="B615" s="80"/>
      <c r="C615" s="80"/>
      <c r="D615" s="80"/>
      <c r="E615" s="80"/>
      <c r="F615" s="80"/>
      <c r="G615" s="80" t="s">
        <v>223</v>
      </c>
      <c r="H615" s="80">
        <v>5</v>
      </c>
      <c r="I615" s="88">
        <v>3.2792196000000003E-2</v>
      </c>
      <c r="J615" s="88">
        <v>2.5436006000000001E-2</v>
      </c>
      <c r="K615" s="88">
        <v>-3.8836698160000002E-2</v>
      </c>
      <c r="L615" s="88">
        <v>8.9708710159999996E-2</v>
      </c>
      <c r="M615" s="88">
        <v>1.02576226153987</v>
      </c>
      <c r="N615" s="88">
        <v>0.96190777763122903</v>
      </c>
      <c r="O615" s="88">
        <v>1.0938556082688899</v>
      </c>
      <c r="P615" s="82">
        <v>0.48124871899999999</v>
      </c>
      <c r="Q615" s="81" t="s">
        <v>16</v>
      </c>
      <c r="R615" s="80" t="s">
        <v>16</v>
      </c>
      <c r="S615" s="88" t="s">
        <v>16</v>
      </c>
      <c r="T615" s="88">
        <v>4.0482679999999998E-3</v>
      </c>
      <c r="U615" s="82">
        <v>2.6837530000000001E-3</v>
      </c>
      <c r="V615" s="88">
        <v>0.22856888</v>
      </c>
      <c r="W615" s="83">
        <v>1.12805E-3</v>
      </c>
      <c r="X615" s="83">
        <v>4.8500000000000002E-6</v>
      </c>
      <c r="Y615" s="80" t="b">
        <v>1</v>
      </c>
      <c r="Z615" s="83">
        <v>9.3199999999999999E-52</v>
      </c>
      <c r="AA615" s="80"/>
    </row>
    <row r="616" spans="1:27" x14ac:dyDescent="0.15">
      <c r="A616" s="80" t="s">
        <v>389</v>
      </c>
      <c r="B616" s="80" t="s">
        <v>146</v>
      </c>
      <c r="C616" s="80" t="s">
        <v>397</v>
      </c>
      <c r="D616" s="80" t="s">
        <v>396</v>
      </c>
      <c r="E616" s="80" t="s">
        <v>33</v>
      </c>
      <c r="F616" s="80" t="s">
        <v>50</v>
      </c>
      <c r="G616" s="80" t="s">
        <v>200</v>
      </c>
      <c r="H616" s="80">
        <v>4</v>
      </c>
      <c r="I616" s="88">
        <v>3.2711051999999997E-2</v>
      </c>
      <c r="J616" s="88">
        <v>-4.2224697999999998E-2</v>
      </c>
      <c r="K616" s="88">
        <v>-0.10633835992</v>
      </c>
      <c r="L616" s="88">
        <v>2.1888963920000001E-2</v>
      </c>
      <c r="M616" s="88">
        <v>0.95865434865499599</v>
      </c>
      <c r="N616" s="88">
        <v>0.89912037030455905</v>
      </c>
      <c r="O616" s="88">
        <v>1.0221302848292</v>
      </c>
      <c r="P616" s="82">
        <v>0.196759553</v>
      </c>
      <c r="Q616" s="81">
        <v>0.67200798900000003</v>
      </c>
      <c r="R616" s="80">
        <v>3</v>
      </c>
      <c r="S616" s="88">
        <v>0.87976735500000003</v>
      </c>
      <c r="T616" s="88">
        <v>-2.9812089999999999E-3</v>
      </c>
      <c r="U616" s="82">
        <v>3.670263E-3</v>
      </c>
      <c r="V616" s="88">
        <v>0.50194937799999995</v>
      </c>
      <c r="W616" s="83">
        <v>6.3829299999999996E-4</v>
      </c>
      <c r="X616" s="83">
        <v>3.1599999999999998E-6</v>
      </c>
      <c r="Y616" s="80" t="b">
        <v>1</v>
      </c>
      <c r="Z616" s="83">
        <v>4.91E-30</v>
      </c>
      <c r="AA616" s="80" t="s">
        <v>453</v>
      </c>
    </row>
    <row r="617" spans="1:27" x14ac:dyDescent="0.15">
      <c r="A617" s="80"/>
      <c r="B617" s="80"/>
      <c r="C617" s="80"/>
      <c r="D617" s="80"/>
      <c r="E617" s="80"/>
      <c r="F617" s="80"/>
      <c r="G617" s="80" t="s">
        <v>201</v>
      </c>
      <c r="H617" s="80">
        <v>4</v>
      </c>
      <c r="I617" s="88">
        <v>0.13715792900000001</v>
      </c>
      <c r="J617" s="88">
        <v>-0.15041791800000001</v>
      </c>
      <c r="K617" s="88">
        <v>-0.41924745883999998</v>
      </c>
      <c r="L617" s="88">
        <v>0.11841162283999999</v>
      </c>
      <c r="M617" s="88">
        <v>0.86034834622216805</v>
      </c>
      <c r="N617" s="88">
        <v>0.65754146068647901</v>
      </c>
      <c r="O617" s="88">
        <v>1.1257073828841799</v>
      </c>
      <c r="P617" s="82">
        <v>0.387197503</v>
      </c>
      <c r="Q617" s="81">
        <v>1.2241036E-2</v>
      </c>
      <c r="R617" s="80">
        <v>2</v>
      </c>
      <c r="S617" s="88">
        <v>0.99389817400000002</v>
      </c>
      <c r="T617" s="88">
        <v>-2.9812089999999999E-3</v>
      </c>
      <c r="U617" s="82">
        <v>3.670263E-3</v>
      </c>
      <c r="V617" s="88">
        <v>0.50194937799999995</v>
      </c>
      <c r="W617" s="83">
        <v>6.3829299999999996E-4</v>
      </c>
      <c r="X617" s="83">
        <v>3.1599999999999998E-6</v>
      </c>
      <c r="Y617" s="80" t="b">
        <v>1</v>
      </c>
      <c r="Z617" s="83">
        <v>4.91E-30</v>
      </c>
      <c r="AA617" s="80"/>
    </row>
    <row r="618" spans="1:27" x14ac:dyDescent="0.15">
      <c r="A618" s="80"/>
      <c r="B618" s="80"/>
      <c r="C618" s="80"/>
      <c r="D618" s="80"/>
      <c r="E618" s="80"/>
      <c r="F618" s="80"/>
      <c r="G618" s="80" t="s">
        <v>216</v>
      </c>
      <c r="H618" s="80">
        <v>4</v>
      </c>
      <c r="I618" s="88">
        <v>5.2436523999999998E-2</v>
      </c>
      <c r="J618" s="88">
        <v>-4.0603975E-2</v>
      </c>
      <c r="K618" s="88">
        <v>-0.14337956203999999</v>
      </c>
      <c r="L618" s="88">
        <v>6.2171612039999997E-2</v>
      </c>
      <c r="M618" s="88">
        <v>0.96020932155670802</v>
      </c>
      <c r="N618" s="88">
        <v>0.8664251443805</v>
      </c>
      <c r="O618" s="88">
        <v>1.06414494914461</v>
      </c>
      <c r="P618" s="82">
        <v>0.49515368999999998</v>
      </c>
      <c r="Q618" s="81" t="s">
        <v>16</v>
      </c>
      <c r="R618" s="80" t="s">
        <v>16</v>
      </c>
      <c r="S618" s="88" t="s">
        <v>16</v>
      </c>
      <c r="T618" s="88">
        <v>-2.9812089999999999E-3</v>
      </c>
      <c r="U618" s="82">
        <v>3.670263E-3</v>
      </c>
      <c r="V618" s="88">
        <v>0.50194937799999995</v>
      </c>
      <c r="W618" s="83">
        <v>6.3829299999999996E-4</v>
      </c>
      <c r="X618" s="83">
        <v>3.1599999999999998E-6</v>
      </c>
      <c r="Y618" s="80" t="b">
        <v>1</v>
      </c>
      <c r="Z618" s="83">
        <v>4.91E-30</v>
      </c>
      <c r="AA618" s="80"/>
    </row>
    <row r="619" spans="1:27" x14ac:dyDescent="0.15">
      <c r="A619" s="80"/>
      <c r="B619" s="80"/>
      <c r="C619" s="80"/>
      <c r="D619" s="80"/>
      <c r="E619" s="80"/>
      <c r="F619" s="80"/>
      <c r="G619" s="80" t="s">
        <v>203</v>
      </c>
      <c r="H619" s="80">
        <v>4</v>
      </c>
      <c r="I619" s="88">
        <v>3.9844287999999999E-2</v>
      </c>
      <c r="J619" s="88">
        <v>-4.2277503000000001E-2</v>
      </c>
      <c r="K619" s="88">
        <v>-0.12037230748</v>
      </c>
      <c r="L619" s="88">
        <v>3.5817301480000001E-2</v>
      </c>
      <c r="M619" s="88">
        <v>0.95860372824863305</v>
      </c>
      <c r="N619" s="88">
        <v>0.88659029106606402</v>
      </c>
      <c r="O619" s="88">
        <v>1.0364664683021001</v>
      </c>
      <c r="P619" s="82">
        <v>0.28865895800000002</v>
      </c>
      <c r="Q619" s="81" t="s">
        <v>16</v>
      </c>
      <c r="R619" s="80" t="s">
        <v>16</v>
      </c>
      <c r="S619" s="88" t="s">
        <v>16</v>
      </c>
      <c r="T619" s="88">
        <v>-2.9812089999999999E-3</v>
      </c>
      <c r="U619" s="82">
        <v>3.670263E-3</v>
      </c>
      <c r="V619" s="88">
        <v>0.50194937799999995</v>
      </c>
      <c r="W619" s="83">
        <v>6.3829299999999996E-4</v>
      </c>
      <c r="X619" s="83">
        <v>3.1599999999999998E-6</v>
      </c>
      <c r="Y619" s="80" t="b">
        <v>1</v>
      </c>
      <c r="Z619" s="83">
        <v>4.91E-30</v>
      </c>
      <c r="AA619" s="80"/>
    </row>
    <row r="620" spans="1:27" x14ac:dyDescent="0.15">
      <c r="A620" s="80"/>
      <c r="B620" s="80"/>
      <c r="C620" s="80"/>
      <c r="D620" s="80"/>
      <c r="E620" s="80"/>
      <c r="F620" s="80"/>
      <c r="G620" s="80" t="s">
        <v>223</v>
      </c>
      <c r="H620" s="80">
        <v>4</v>
      </c>
      <c r="I620" s="88">
        <v>4.5060551999999997E-2</v>
      </c>
      <c r="J620" s="88">
        <v>-5.5543127999999997E-2</v>
      </c>
      <c r="K620" s="88">
        <v>-0.14386180992</v>
      </c>
      <c r="L620" s="88">
        <v>3.2775553919999999E-2</v>
      </c>
      <c r="M620" s="88">
        <v>0.94597122494366803</v>
      </c>
      <c r="N620" s="88">
        <v>0.86600741342447296</v>
      </c>
      <c r="O620" s="88">
        <v>1.0333185889054399</v>
      </c>
      <c r="P620" s="82">
        <v>0.30550185899999999</v>
      </c>
      <c r="Q620" s="81" t="s">
        <v>16</v>
      </c>
      <c r="R620" s="80" t="s">
        <v>16</v>
      </c>
      <c r="S620" s="88" t="s">
        <v>16</v>
      </c>
      <c r="T620" s="88">
        <v>-2.9812089999999999E-3</v>
      </c>
      <c r="U620" s="82">
        <v>3.670263E-3</v>
      </c>
      <c r="V620" s="88">
        <v>0.50194937799999995</v>
      </c>
      <c r="W620" s="83">
        <v>6.3829299999999996E-4</v>
      </c>
      <c r="X620" s="83">
        <v>3.1599999999999998E-6</v>
      </c>
      <c r="Y620" s="80" t="b">
        <v>1</v>
      </c>
      <c r="Z620" s="83">
        <v>4.91E-30</v>
      </c>
      <c r="AA620" s="80"/>
    </row>
    <row r="621" spans="1:27" x14ac:dyDescent="0.15">
      <c r="A621" s="80" t="s">
        <v>389</v>
      </c>
      <c r="B621" s="80" t="s">
        <v>535</v>
      </c>
      <c r="C621" s="80" t="s">
        <v>392</v>
      </c>
      <c r="D621" s="80" t="s">
        <v>536</v>
      </c>
      <c r="E621" s="80" t="s">
        <v>391</v>
      </c>
      <c r="F621" s="80" t="s">
        <v>50</v>
      </c>
      <c r="G621" s="80" t="s">
        <v>200</v>
      </c>
      <c r="H621" s="80">
        <v>6</v>
      </c>
      <c r="I621" s="88">
        <v>3.7254820000000001E-2</v>
      </c>
      <c r="J621" s="88">
        <v>-9.5954790000000005E-3</v>
      </c>
      <c r="K621" s="88">
        <v>-8.2614926199999994E-2</v>
      </c>
      <c r="L621" s="88">
        <v>6.34239682E-2</v>
      </c>
      <c r="M621" s="88">
        <v>0.99045041071340101</v>
      </c>
      <c r="N621" s="88">
        <v>0.92070561857815503</v>
      </c>
      <c r="O621" s="88">
        <v>1.0654784724755899</v>
      </c>
      <c r="P621" s="82">
        <v>0.79674386799999997</v>
      </c>
      <c r="Q621" s="81">
        <v>3.9477510869999999</v>
      </c>
      <c r="R621" s="80">
        <v>5</v>
      </c>
      <c r="S621" s="88">
        <v>0.55696283099999999</v>
      </c>
      <c r="T621" s="88">
        <v>2.1128100000000001E-4</v>
      </c>
      <c r="U621" s="82">
        <v>1.4298819999999999E-3</v>
      </c>
      <c r="V621" s="88">
        <v>0.88968052399999997</v>
      </c>
      <c r="W621" s="83">
        <v>6.0304100000000002E-4</v>
      </c>
      <c r="X621" s="83">
        <v>5.4199999999999998E-6</v>
      </c>
      <c r="Y621" s="80" t="b">
        <v>1</v>
      </c>
      <c r="Z621" s="83">
        <v>8.6800000000000005E-39</v>
      </c>
      <c r="AA621" s="80" t="s">
        <v>421</v>
      </c>
    </row>
    <row r="622" spans="1:27" x14ac:dyDescent="0.15">
      <c r="A622" s="80"/>
      <c r="B622" s="80"/>
      <c r="C622" s="80"/>
      <c r="D622" s="80"/>
      <c r="E622" s="80"/>
      <c r="F622" s="80"/>
      <c r="G622" s="80" t="s">
        <v>201</v>
      </c>
      <c r="H622" s="80">
        <v>6</v>
      </c>
      <c r="I622" s="88">
        <v>7.5627238999999999E-2</v>
      </c>
      <c r="J622" s="88">
        <v>1.2934200000000001E-4</v>
      </c>
      <c r="K622" s="88">
        <v>-0.14810004643999999</v>
      </c>
      <c r="L622" s="88">
        <v>0.14835873044</v>
      </c>
      <c r="M622" s="88">
        <v>1.0001293503650399</v>
      </c>
      <c r="N622" s="88">
        <v>0.86234483609526802</v>
      </c>
      <c r="O622" s="88">
        <v>1.1599289235508199</v>
      </c>
      <c r="P622" s="82">
        <v>0.99871730800000003</v>
      </c>
      <c r="Q622" s="81">
        <v>3.9259178010000002</v>
      </c>
      <c r="R622" s="80">
        <v>4</v>
      </c>
      <c r="S622" s="88">
        <v>0.41612461699999997</v>
      </c>
      <c r="T622" s="88">
        <v>2.1128100000000001E-4</v>
      </c>
      <c r="U622" s="82">
        <v>1.4298819999999999E-3</v>
      </c>
      <c r="V622" s="88">
        <v>0.88968052399999997</v>
      </c>
      <c r="W622" s="83">
        <v>6.0304100000000002E-4</v>
      </c>
      <c r="X622" s="83">
        <v>5.4199999999999998E-6</v>
      </c>
      <c r="Y622" s="80" t="b">
        <v>1</v>
      </c>
      <c r="Z622" s="83">
        <v>8.6800000000000005E-39</v>
      </c>
      <c r="AA622" s="80"/>
    </row>
    <row r="623" spans="1:27" x14ac:dyDescent="0.15">
      <c r="A623" s="80"/>
      <c r="B623" s="80"/>
      <c r="C623" s="80"/>
      <c r="D623" s="80"/>
      <c r="E623" s="80"/>
      <c r="F623" s="80"/>
      <c r="G623" s="80" t="s">
        <v>216</v>
      </c>
      <c r="H623" s="80">
        <v>6</v>
      </c>
      <c r="I623" s="88">
        <v>6.3707466000000004E-2</v>
      </c>
      <c r="J623" s="88">
        <v>-4.2890932E-2</v>
      </c>
      <c r="K623" s="88">
        <v>-0.16775756536</v>
      </c>
      <c r="L623" s="88">
        <v>8.197570136E-2</v>
      </c>
      <c r="M623" s="88">
        <v>0.95801587324430404</v>
      </c>
      <c r="N623" s="88">
        <v>0.84555880258189797</v>
      </c>
      <c r="O623" s="88">
        <v>1.08542943505003</v>
      </c>
      <c r="P623" s="82">
        <v>0.530648381</v>
      </c>
      <c r="Q623" s="81" t="s">
        <v>16</v>
      </c>
      <c r="R623" s="80" t="s">
        <v>16</v>
      </c>
      <c r="S623" s="88" t="s">
        <v>16</v>
      </c>
      <c r="T623" s="88">
        <v>2.1128100000000001E-4</v>
      </c>
      <c r="U623" s="82">
        <v>1.4298819999999999E-3</v>
      </c>
      <c r="V623" s="88">
        <v>0.88968052399999997</v>
      </c>
      <c r="W623" s="83">
        <v>6.0304100000000002E-4</v>
      </c>
      <c r="X623" s="83">
        <v>5.4199999999999998E-6</v>
      </c>
      <c r="Y623" s="80" t="b">
        <v>1</v>
      </c>
      <c r="Z623" s="83">
        <v>8.6800000000000005E-39</v>
      </c>
      <c r="AA623" s="80"/>
    </row>
    <row r="624" spans="1:27" x14ac:dyDescent="0.15">
      <c r="A624" s="80"/>
      <c r="B624" s="80"/>
      <c r="C624" s="80"/>
      <c r="D624" s="80"/>
      <c r="E624" s="80"/>
      <c r="F624" s="80"/>
      <c r="G624" s="80" t="s">
        <v>203</v>
      </c>
      <c r="H624" s="80">
        <v>6</v>
      </c>
      <c r="I624" s="88">
        <v>4.3391072000000003E-2</v>
      </c>
      <c r="J624" s="88">
        <v>-5.7509630000000004E-3</v>
      </c>
      <c r="K624" s="88">
        <v>-9.0797464120000004E-2</v>
      </c>
      <c r="L624" s="88">
        <v>7.9295538119999995E-2</v>
      </c>
      <c r="M624" s="88">
        <v>0.99426554213242102</v>
      </c>
      <c r="N624" s="88">
        <v>0.91320264847241295</v>
      </c>
      <c r="O624" s="88">
        <v>1.0825242019671399</v>
      </c>
      <c r="P624" s="82">
        <v>0.89455881800000003</v>
      </c>
      <c r="Q624" s="81" t="s">
        <v>16</v>
      </c>
      <c r="R624" s="80" t="s">
        <v>16</v>
      </c>
      <c r="S624" s="88" t="s">
        <v>16</v>
      </c>
      <c r="T624" s="88">
        <v>2.1128100000000001E-4</v>
      </c>
      <c r="U624" s="82">
        <v>1.4298819999999999E-3</v>
      </c>
      <c r="V624" s="88">
        <v>0.88968052399999997</v>
      </c>
      <c r="W624" s="83">
        <v>6.0304100000000002E-4</v>
      </c>
      <c r="X624" s="83">
        <v>5.4199999999999998E-6</v>
      </c>
      <c r="Y624" s="80" t="b">
        <v>1</v>
      </c>
      <c r="Z624" s="83">
        <v>8.6800000000000005E-39</v>
      </c>
      <c r="AA624" s="80"/>
    </row>
    <row r="625" spans="1:27" x14ac:dyDescent="0.15">
      <c r="A625" s="80"/>
      <c r="B625" s="80"/>
      <c r="C625" s="80"/>
      <c r="D625" s="80"/>
      <c r="E625" s="80"/>
      <c r="F625" s="80"/>
      <c r="G625" s="80" t="s">
        <v>223</v>
      </c>
      <c r="H625" s="80">
        <v>6</v>
      </c>
      <c r="I625" s="88">
        <v>4.3467671999999999E-2</v>
      </c>
      <c r="J625" s="88">
        <v>-5.851663E-3</v>
      </c>
      <c r="K625" s="88">
        <v>-9.1048300119999995E-2</v>
      </c>
      <c r="L625" s="88">
        <v>7.9344974119999995E-2</v>
      </c>
      <c r="M625" s="88">
        <v>0.99416542463332902</v>
      </c>
      <c r="N625" s="88">
        <v>0.91297361309923997</v>
      </c>
      <c r="O625" s="88">
        <v>1.0825777189564101</v>
      </c>
      <c r="P625" s="82">
        <v>0.89816275599999995</v>
      </c>
      <c r="Q625" s="81" t="s">
        <v>16</v>
      </c>
      <c r="R625" s="80" t="s">
        <v>16</v>
      </c>
      <c r="S625" s="88" t="s">
        <v>16</v>
      </c>
      <c r="T625" s="88">
        <v>2.1128100000000001E-4</v>
      </c>
      <c r="U625" s="82">
        <v>1.4298819999999999E-3</v>
      </c>
      <c r="V625" s="88">
        <v>0.88968052399999997</v>
      </c>
      <c r="W625" s="83">
        <v>6.0304100000000002E-4</v>
      </c>
      <c r="X625" s="83">
        <v>5.4199999999999998E-6</v>
      </c>
      <c r="Y625" s="80" t="b">
        <v>1</v>
      </c>
      <c r="Z625" s="83">
        <v>8.6800000000000005E-39</v>
      </c>
      <c r="AA625" s="80"/>
    </row>
    <row r="626" spans="1:27" x14ac:dyDescent="0.15">
      <c r="A626" s="80" t="s">
        <v>389</v>
      </c>
      <c r="B626" s="80" t="s">
        <v>535</v>
      </c>
      <c r="C626" s="80" t="s">
        <v>392</v>
      </c>
      <c r="D626" s="80" t="s">
        <v>537</v>
      </c>
      <c r="E626" s="80" t="s">
        <v>340</v>
      </c>
      <c r="F626" s="80" t="s">
        <v>50</v>
      </c>
      <c r="G626" s="80" t="s">
        <v>200</v>
      </c>
      <c r="H626" s="80">
        <v>17</v>
      </c>
      <c r="I626" s="88">
        <v>1.1355934999999999E-2</v>
      </c>
      <c r="J626" s="88">
        <v>9.9620609999999995E-3</v>
      </c>
      <c r="K626" s="88">
        <v>-1.2295571599999999E-2</v>
      </c>
      <c r="L626" s="88">
        <v>3.2219693600000002E-2</v>
      </c>
      <c r="M626" s="88">
        <v>1.0100118475177899</v>
      </c>
      <c r="N626" s="88">
        <v>0.98777971008083598</v>
      </c>
      <c r="O626" s="88">
        <v>1.03274436771212</v>
      </c>
      <c r="P626" s="82">
        <v>0.38034763999999999</v>
      </c>
      <c r="Q626" s="81">
        <v>15.63607902</v>
      </c>
      <c r="R626" s="80">
        <v>16</v>
      </c>
      <c r="S626" s="88">
        <v>0.47863533400000002</v>
      </c>
      <c r="T626" s="88">
        <v>-9.1100000000000005E-5</v>
      </c>
      <c r="U626" s="82">
        <v>9.2694499999999998E-4</v>
      </c>
      <c r="V626" s="88">
        <v>0.92304529999999996</v>
      </c>
      <c r="W626" s="83">
        <v>3.0080430000000002E-3</v>
      </c>
      <c r="X626" s="83">
        <v>2.2200000000000001E-5</v>
      </c>
      <c r="Y626" s="80" t="b">
        <v>1</v>
      </c>
      <c r="Z626" s="83">
        <v>9.76E-150</v>
      </c>
      <c r="AA626" s="80" t="s">
        <v>454</v>
      </c>
    </row>
    <row r="627" spans="1:27" x14ac:dyDescent="0.15">
      <c r="A627" s="80"/>
      <c r="B627" s="80"/>
      <c r="C627" s="80"/>
      <c r="D627" s="80"/>
      <c r="E627" s="80"/>
      <c r="F627" s="80"/>
      <c r="G627" s="80" t="s">
        <v>201</v>
      </c>
      <c r="H627" s="80">
        <v>17</v>
      </c>
      <c r="I627" s="88">
        <v>2.1699785999999999E-2</v>
      </c>
      <c r="J627" s="88">
        <v>8.1599080000000004E-3</v>
      </c>
      <c r="K627" s="88">
        <v>-3.4371672559999997E-2</v>
      </c>
      <c r="L627" s="88">
        <v>5.0691488559999998E-2</v>
      </c>
      <c r="M627" s="88">
        <v>1.0081932907876701</v>
      </c>
      <c r="N627" s="88">
        <v>0.96621232328501605</v>
      </c>
      <c r="O627" s="88">
        <v>1.05199828970659</v>
      </c>
      <c r="P627" s="82">
        <v>0.71215502900000005</v>
      </c>
      <c r="Q627" s="81">
        <v>15.626025869999999</v>
      </c>
      <c r="R627" s="80">
        <v>15</v>
      </c>
      <c r="S627" s="88">
        <v>0.407331887</v>
      </c>
      <c r="T627" s="88">
        <v>-9.1100000000000005E-5</v>
      </c>
      <c r="U627" s="82">
        <v>9.2694499999999998E-4</v>
      </c>
      <c r="V627" s="88">
        <v>0.92304529999999996</v>
      </c>
      <c r="W627" s="83">
        <v>3.0080430000000002E-3</v>
      </c>
      <c r="X627" s="83">
        <v>2.2200000000000001E-5</v>
      </c>
      <c r="Y627" s="80" t="b">
        <v>1</v>
      </c>
      <c r="Z627" s="83">
        <v>9.76E-150</v>
      </c>
      <c r="AA627" s="80"/>
    </row>
    <row r="628" spans="1:27" x14ac:dyDescent="0.15">
      <c r="A628" s="80"/>
      <c r="B628" s="80"/>
      <c r="C628" s="80"/>
      <c r="D628" s="80"/>
      <c r="E628" s="80"/>
      <c r="F628" s="80"/>
      <c r="G628" s="80" t="s">
        <v>216</v>
      </c>
      <c r="H628" s="80">
        <v>17</v>
      </c>
      <c r="I628" s="88">
        <v>2.8763482999999999E-2</v>
      </c>
      <c r="J628" s="88">
        <v>-2.3311350000000002E-2</v>
      </c>
      <c r="K628" s="88">
        <v>-7.9687776680000003E-2</v>
      </c>
      <c r="L628" s="88">
        <v>3.306507668E-2</v>
      </c>
      <c r="M628" s="88">
        <v>0.97695826046137602</v>
      </c>
      <c r="N628" s="88">
        <v>0.92340460983599504</v>
      </c>
      <c r="O628" s="88">
        <v>1.0336178014675901</v>
      </c>
      <c r="P628" s="82">
        <v>0.42957226599999998</v>
      </c>
      <c r="Q628" s="81" t="s">
        <v>16</v>
      </c>
      <c r="R628" s="80" t="s">
        <v>16</v>
      </c>
      <c r="S628" s="88" t="s">
        <v>16</v>
      </c>
      <c r="T628" s="88">
        <v>-9.1100000000000005E-5</v>
      </c>
      <c r="U628" s="82">
        <v>9.2694499999999998E-4</v>
      </c>
      <c r="V628" s="88">
        <v>0.92304529999999996</v>
      </c>
      <c r="W628" s="83">
        <v>3.0080430000000002E-3</v>
      </c>
      <c r="X628" s="83">
        <v>2.2200000000000001E-5</v>
      </c>
      <c r="Y628" s="80" t="b">
        <v>1</v>
      </c>
      <c r="Z628" s="83">
        <v>9.76E-150</v>
      </c>
      <c r="AA628" s="80"/>
    </row>
    <row r="629" spans="1:27" x14ac:dyDescent="0.15">
      <c r="A629" s="80"/>
      <c r="B629" s="80"/>
      <c r="C629" s="80"/>
      <c r="D629" s="80"/>
      <c r="E629" s="80"/>
      <c r="F629" s="80"/>
      <c r="G629" s="80" t="s">
        <v>203</v>
      </c>
      <c r="H629" s="80">
        <v>17</v>
      </c>
      <c r="I629" s="88">
        <v>1.6373563000000001E-2</v>
      </c>
      <c r="J629" s="88">
        <v>2.2512898999999999E-2</v>
      </c>
      <c r="K629" s="88">
        <v>-9.5792844800000002E-3</v>
      </c>
      <c r="L629" s="88">
        <v>5.4605082479999997E-2</v>
      </c>
      <c r="M629" s="88">
        <v>1.02276822676672</v>
      </c>
      <c r="N629" s="88">
        <v>0.99046645071226602</v>
      </c>
      <c r="O629" s="88">
        <v>1.05612345065428</v>
      </c>
      <c r="P629" s="82">
        <v>0.169145661</v>
      </c>
      <c r="Q629" s="81" t="s">
        <v>16</v>
      </c>
      <c r="R629" s="80" t="s">
        <v>16</v>
      </c>
      <c r="S629" s="88" t="s">
        <v>16</v>
      </c>
      <c r="T629" s="88">
        <v>-9.1100000000000005E-5</v>
      </c>
      <c r="U629" s="82">
        <v>9.2694499999999998E-4</v>
      </c>
      <c r="V629" s="88">
        <v>0.92304529999999996</v>
      </c>
      <c r="W629" s="83">
        <v>3.0080430000000002E-3</v>
      </c>
      <c r="X629" s="83">
        <v>2.2200000000000001E-5</v>
      </c>
      <c r="Y629" s="80" t="b">
        <v>1</v>
      </c>
      <c r="Z629" s="83">
        <v>9.76E-150</v>
      </c>
      <c r="AA629" s="80"/>
    </row>
    <row r="630" spans="1:27" x14ac:dyDescent="0.15">
      <c r="A630" s="80"/>
      <c r="B630" s="80"/>
      <c r="C630" s="80"/>
      <c r="D630" s="80"/>
      <c r="E630" s="80"/>
      <c r="F630" s="80"/>
      <c r="G630" s="80" t="s">
        <v>223</v>
      </c>
      <c r="H630" s="80">
        <v>17</v>
      </c>
      <c r="I630" s="88">
        <v>2.0633408999999998E-2</v>
      </c>
      <c r="J630" s="88">
        <v>2.1726502000000002E-2</v>
      </c>
      <c r="K630" s="88">
        <v>-1.8714979640000001E-2</v>
      </c>
      <c r="L630" s="88">
        <v>6.216798364E-2</v>
      </c>
      <c r="M630" s="88">
        <v>1.0219642410689</v>
      </c>
      <c r="N630" s="88">
        <v>0.98145905819548396</v>
      </c>
      <c r="O630" s="88">
        <v>1.0641410880080799</v>
      </c>
      <c r="P630" s="82">
        <v>0.30799474399999999</v>
      </c>
      <c r="Q630" s="81" t="s">
        <v>16</v>
      </c>
      <c r="R630" s="80" t="s">
        <v>16</v>
      </c>
      <c r="S630" s="88" t="s">
        <v>16</v>
      </c>
      <c r="T630" s="88">
        <v>-9.1100000000000005E-5</v>
      </c>
      <c r="U630" s="82">
        <v>9.2694499999999998E-4</v>
      </c>
      <c r="V630" s="88">
        <v>0.92304529999999996</v>
      </c>
      <c r="W630" s="83">
        <v>3.0080430000000002E-3</v>
      </c>
      <c r="X630" s="83">
        <v>2.2200000000000001E-5</v>
      </c>
      <c r="Y630" s="80" t="b">
        <v>1</v>
      </c>
      <c r="Z630" s="83">
        <v>9.76E-150</v>
      </c>
      <c r="AA630" s="80"/>
    </row>
    <row r="631" spans="1:27" x14ac:dyDescent="0.15">
      <c r="A631" s="80" t="s">
        <v>389</v>
      </c>
      <c r="B631" s="80" t="s">
        <v>535</v>
      </c>
      <c r="C631" s="80" t="s">
        <v>397</v>
      </c>
      <c r="D631" s="80" t="s">
        <v>538</v>
      </c>
      <c r="E631" s="80" t="s">
        <v>340</v>
      </c>
      <c r="F631" s="80" t="s">
        <v>50</v>
      </c>
      <c r="G631" s="80" t="s">
        <v>200</v>
      </c>
      <c r="H631" s="80">
        <v>15</v>
      </c>
      <c r="I631" s="88">
        <v>1.3864648E-2</v>
      </c>
      <c r="J631" s="88">
        <v>5.7559899999999999E-4</v>
      </c>
      <c r="K631" s="88">
        <v>-2.6599111080000001E-2</v>
      </c>
      <c r="L631" s="88">
        <v>2.775030908E-2</v>
      </c>
      <c r="M631" s="88">
        <v>1.00057576468889</v>
      </c>
      <c r="N631" s="88">
        <v>0.97375152948705401</v>
      </c>
      <c r="O631" s="88">
        <v>1.02813893541214</v>
      </c>
      <c r="P631" s="82">
        <v>0.966884878</v>
      </c>
      <c r="Q631" s="81">
        <v>8.5568804570000001</v>
      </c>
      <c r="R631" s="80">
        <v>14</v>
      </c>
      <c r="S631" s="88">
        <v>0.85834736700000003</v>
      </c>
      <c r="T631" s="88">
        <v>2.6649300000000003E-4</v>
      </c>
      <c r="U631" s="82">
        <v>1.3704139999999999E-3</v>
      </c>
      <c r="V631" s="88">
        <v>0.84882063399999996</v>
      </c>
      <c r="W631" s="83">
        <v>2.772685E-3</v>
      </c>
      <c r="X631" s="83">
        <v>1.1600000000000001E-5</v>
      </c>
      <c r="Y631" s="80" t="b">
        <v>1</v>
      </c>
      <c r="Z631" s="83">
        <v>7.0099999999999996E-125</v>
      </c>
      <c r="AA631" s="80" t="s">
        <v>517</v>
      </c>
    </row>
    <row r="632" spans="1:27" x14ac:dyDescent="0.15">
      <c r="A632" s="80"/>
      <c r="B632" s="80"/>
      <c r="C632" s="80"/>
      <c r="D632" s="80"/>
      <c r="E632" s="80"/>
      <c r="F632" s="80"/>
      <c r="G632" s="80" t="s">
        <v>201</v>
      </c>
      <c r="H632" s="80">
        <v>15</v>
      </c>
      <c r="I632" s="88">
        <v>4.1629765999999999E-2</v>
      </c>
      <c r="J632" s="88">
        <v>8.2088170000000002E-3</v>
      </c>
      <c r="K632" s="88">
        <v>-7.3385524359999996E-2</v>
      </c>
      <c r="L632" s="88">
        <v>8.9803158359999996E-2</v>
      </c>
      <c r="M632" s="88">
        <v>1.0082426017191899</v>
      </c>
      <c r="N632" s="88">
        <v>0.92924251533470104</v>
      </c>
      <c r="O632" s="88">
        <v>1.09395892584115</v>
      </c>
      <c r="P632" s="82">
        <v>0.84673137600000004</v>
      </c>
      <c r="Q632" s="81">
        <v>8.5190652470000003</v>
      </c>
      <c r="R632" s="80">
        <v>13</v>
      </c>
      <c r="S632" s="88">
        <v>0.80821935300000003</v>
      </c>
      <c r="T632" s="88">
        <v>2.6649300000000003E-4</v>
      </c>
      <c r="U632" s="82">
        <v>1.3704139999999999E-3</v>
      </c>
      <c r="V632" s="88">
        <v>0.84882063399999996</v>
      </c>
      <c r="W632" s="83">
        <v>2.772685E-3</v>
      </c>
      <c r="X632" s="83">
        <v>1.1600000000000001E-5</v>
      </c>
      <c r="Y632" s="80" t="b">
        <v>1</v>
      </c>
      <c r="Z632" s="83">
        <v>7.0099999999999996E-125</v>
      </c>
      <c r="AA632" s="80"/>
    </row>
    <row r="633" spans="1:27" x14ac:dyDescent="0.15">
      <c r="A633" s="80"/>
      <c r="B633" s="80"/>
      <c r="C633" s="80"/>
      <c r="D633" s="80"/>
      <c r="E633" s="80"/>
      <c r="F633" s="80"/>
      <c r="G633" s="80" t="s">
        <v>216</v>
      </c>
      <c r="H633" s="80">
        <v>15</v>
      </c>
      <c r="I633" s="88">
        <v>3.0931726999999999E-2</v>
      </c>
      <c r="J633" s="88">
        <v>2.7440227000000001E-2</v>
      </c>
      <c r="K633" s="88">
        <v>-3.3185957920000002E-2</v>
      </c>
      <c r="L633" s="88">
        <v>8.8066411920000004E-2</v>
      </c>
      <c r="M633" s="88">
        <v>1.0278201773756499</v>
      </c>
      <c r="N633" s="88">
        <v>0.96735865485884398</v>
      </c>
      <c r="O633" s="88">
        <v>1.0920606454641799</v>
      </c>
      <c r="P633" s="82">
        <v>0.38999868300000001</v>
      </c>
      <c r="Q633" s="81" t="s">
        <v>16</v>
      </c>
      <c r="R633" s="80" t="s">
        <v>16</v>
      </c>
      <c r="S633" s="88" t="s">
        <v>16</v>
      </c>
      <c r="T633" s="88">
        <v>2.6649300000000003E-4</v>
      </c>
      <c r="U633" s="82">
        <v>1.3704139999999999E-3</v>
      </c>
      <c r="V633" s="88">
        <v>0.84882063399999996</v>
      </c>
      <c r="W633" s="83">
        <v>2.772685E-3</v>
      </c>
      <c r="X633" s="83">
        <v>1.1600000000000001E-5</v>
      </c>
      <c r="Y633" s="80" t="b">
        <v>1</v>
      </c>
      <c r="Z633" s="83">
        <v>7.0099999999999996E-125</v>
      </c>
      <c r="AA633" s="80"/>
    </row>
    <row r="634" spans="1:27" x14ac:dyDescent="0.15">
      <c r="A634" s="80"/>
      <c r="B634" s="80"/>
      <c r="C634" s="80"/>
      <c r="D634" s="80"/>
      <c r="E634" s="80"/>
      <c r="F634" s="80"/>
      <c r="G634" s="80" t="s">
        <v>203</v>
      </c>
      <c r="H634" s="80">
        <v>15</v>
      </c>
      <c r="I634" s="88">
        <v>1.8758635999999999E-2</v>
      </c>
      <c r="J634" s="88">
        <v>-1.728481E-3</v>
      </c>
      <c r="K634" s="88">
        <v>-3.849540756E-2</v>
      </c>
      <c r="L634" s="88">
        <v>3.5038445559999999E-2</v>
      </c>
      <c r="M634" s="88">
        <v>0.99827301196297402</v>
      </c>
      <c r="N634" s="88">
        <v>0.96223612374133505</v>
      </c>
      <c r="O634" s="88">
        <v>1.0356595245446401</v>
      </c>
      <c r="P634" s="82">
        <v>0.926584246</v>
      </c>
      <c r="Q634" s="81" t="s">
        <v>16</v>
      </c>
      <c r="R634" s="80" t="s">
        <v>16</v>
      </c>
      <c r="S634" s="88" t="s">
        <v>16</v>
      </c>
      <c r="T634" s="88">
        <v>2.6649300000000003E-4</v>
      </c>
      <c r="U634" s="82">
        <v>1.3704139999999999E-3</v>
      </c>
      <c r="V634" s="88">
        <v>0.84882063399999996</v>
      </c>
      <c r="W634" s="83">
        <v>2.772685E-3</v>
      </c>
      <c r="X634" s="83">
        <v>1.1600000000000001E-5</v>
      </c>
      <c r="Y634" s="80" t="b">
        <v>1</v>
      </c>
      <c r="Z634" s="83">
        <v>7.0099999999999996E-125</v>
      </c>
      <c r="AA634" s="80"/>
    </row>
    <row r="635" spans="1:27" x14ac:dyDescent="0.15">
      <c r="A635" s="80"/>
      <c r="B635" s="80"/>
      <c r="C635" s="80"/>
      <c r="D635" s="80"/>
      <c r="E635" s="80"/>
      <c r="F635" s="80"/>
      <c r="G635" s="80" t="s">
        <v>223</v>
      </c>
      <c r="H635" s="80">
        <v>15</v>
      </c>
      <c r="I635" s="88">
        <v>2.7935432E-2</v>
      </c>
      <c r="J635" s="88">
        <v>1.8435506000000001E-2</v>
      </c>
      <c r="K635" s="88">
        <v>-3.6317940719999997E-2</v>
      </c>
      <c r="L635" s="88">
        <v>7.3188952720000006E-2</v>
      </c>
      <c r="M635" s="88">
        <v>1.0186064890441899</v>
      </c>
      <c r="N635" s="88">
        <v>0.96433364380446496</v>
      </c>
      <c r="O635" s="88">
        <v>1.07593381833032</v>
      </c>
      <c r="P635" s="82">
        <v>0.52000701999999999</v>
      </c>
      <c r="Q635" s="81" t="s">
        <v>16</v>
      </c>
      <c r="R635" s="80" t="s">
        <v>16</v>
      </c>
      <c r="S635" s="88" t="s">
        <v>16</v>
      </c>
      <c r="T635" s="88">
        <v>2.6649300000000003E-4</v>
      </c>
      <c r="U635" s="82">
        <v>1.3704139999999999E-3</v>
      </c>
      <c r="V635" s="88">
        <v>0.84882063399999996</v>
      </c>
      <c r="W635" s="83">
        <v>2.772685E-3</v>
      </c>
      <c r="X635" s="83">
        <v>1.1600000000000001E-5</v>
      </c>
      <c r="Y635" s="80" t="b">
        <v>1</v>
      </c>
      <c r="Z635" s="83">
        <v>7.0099999999999996E-125</v>
      </c>
      <c r="AA635" s="80"/>
    </row>
    <row r="636" spans="1:27" x14ac:dyDescent="0.15">
      <c r="A636" s="80" t="s">
        <v>389</v>
      </c>
      <c r="B636" s="80" t="s">
        <v>535</v>
      </c>
      <c r="C636" s="80" t="s">
        <v>397</v>
      </c>
      <c r="D636" s="80" t="s">
        <v>539</v>
      </c>
      <c r="E636" s="80" t="s">
        <v>33</v>
      </c>
      <c r="F636" s="80" t="s">
        <v>50</v>
      </c>
      <c r="G636" s="80" t="s">
        <v>200</v>
      </c>
      <c r="H636" s="80">
        <v>7</v>
      </c>
      <c r="I636" s="88">
        <v>2.6924460000000001E-2</v>
      </c>
      <c r="J636" s="88">
        <v>-3.8545458999999997E-2</v>
      </c>
      <c r="K636" s="88">
        <v>-9.1317400600000001E-2</v>
      </c>
      <c r="L636" s="88">
        <v>1.42264826E-2</v>
      </c>
      <c r="M636" s="88">
        <v>0.96218796364297299</v>
      </c>
      <c r="N636" s="88">
        <v>0.91272796451528604</v>
      </c>
      <c r="O636" s="88">
        <v>1.01432816060486</v>
      </c>
      <c r="P636" s="82">
        <v>0.152254056</v>
      </c>
      <c r="Q636" s="81">
        <v>5.2675967119999996</v>
      </c>
      <c r="R636" s="80">
        <v>6</v>
      </c>
      <c r="S636" s="88">
        <v>0.50997815400000002</v>
      </c>
      <c r="T636" s="88">
        <v>-2.075782E-3</v>
      </c>
      <c r="U636" s="82">
        <v>2.3454259999999998E-3</v>
      </c>
      <c r="V636" s="88">
        <v>0.416663373</v>
      </c>
      <c r="W636" s="83">
        <v>9.2111099999999996E-4</v>
      </c>
      <c r="X636" s="83">
        <v>9.8900000000000002E-6</v>
      </c>
      <c r="Y636" s="80" t="b">
        <v>1</v>
      </c>
      <c r="Z636" s="83">
        <v>9.9999999999999993E-40</v>
      </c>
      <c r="AA636" s="80" t="s">
        <v>424</v>
      </c>
    </row>
    <row r="637" spans="1:27" x14ac:dyDescent="0.15">
      <c r="A637" s="80"/>
      <c r="B637" s="80"/>
      <c r="C637" s="80"/>
      <c r="D637" s="80"/>
      <c r="E637" s="80"/>
      <c r="F637" s="80"/>
      <c r="G637" s="80" t="s">
        <v>201</v>
      </c>
      <c r="H637" s="80">
        <v>7</v>
      </c>
      <c r="I637" s="88">
        <v>9.4625586999999997E-2</v>
      </c>
      <c r="J637" s="88">
        <v>-0.118830673</v>
      </c>
      <c r="K637" s="88">
        <v>-0.30429682351999998</v>
      </c>
      <c r="L637" s="88">
        <v>6.663547752E-2</v>
      </c>
      <c r="M637" s="88">
        <v>0.88795814332159795</v>
      </c>
      <c r="N637" s="88">
        <v>0.73764188449204704</v>
      </c>
      <c r="O637" s="88">
        <v>1.0689057669686099</v>
      </c>
      <c r="P637" s="82">
        <v>0.26467558200000002</v>
      </c>
      <c r="Q637" s="81">
        <v>4.4843111599999999</v>
      </c>
      <c r="R637" s="80">
        <v>5</v>
      </c>
      <c r="S637" s="88">
        <v>0.48198529200000001</v>
      </c>
      <c r="T637" s="88">
        <v>-2.075782E-3</v>
      </c>
      <c r="U637" s="82">
        <v>2.3454259999999998E-3</v>
      </c>
      <c r="V637" s="88">
        <v>0.416663373</v>
      </c>
      <c r="W637" s="83">
        <v>9.2111099999999996E-4</v>
      </c>
      <c r="X637" s="83">
        <v>9.8900000000000002E-6</v>
      </c>
      <c r="Y637" s="80" t="b">
        <v>1</v>
      </c>
      <c r="Z637" s="83">
        <v>9.9999999999999993E-40</v>
      </c>
      <c r="AA637" s="80"/>
    </row>
    <row r="638" spans="1:27" x14ac:dyDescent="0.15">
      <c r="A638" s="80"/>
      <c r="B638" s="80"/>
      <c r="C638" s="80"/>
      <c r="D638" s="80"/>
      <c r="E638" s="80"/>
      <c r="F638" s="80"/>
      <c r="G638" s="80" t="s">
        <v>216</v>
      </c>
      <c r="H638" s="80">
        <v>7</v>
      </c>
      <c r="I638" s="88">
        <v>4.0866466999999997E-2</v>
      </c>
      <c r="J638" s="88">
        <v>-5.1778875000000002E-2</v>
      </c>
      <c r="K638" s="88">
        <v>-0.13187715032</v>
      </c>
      <c r="L638" s="88">
        <v>2.831940032E-2</v>
      </c>
      <c r="M638" s="88">
        <v>0.94953881039959898</v>
      </c>
      <c r="N638" s="88">
        <v>0.87644865990334897</v>
      </c>
      <c r="O638" s="88">
        <v>1.0287242067944</v>
      </c>
      <c r="P638" s="82">
        <v>0.25210320600000002</v>
      </c>
      <c r="Q638" s="81" t="s">
        <v>16</v>
      </c>
      <c r="R638" s="80" t="s">
        <v>16</v>
      </c>
      <c r="S638" s="88" t="s">
        <v>16</v>
      </c>
      <c r="T638" s="88">
        <v>-2.075782E-3</v>
      </c>
      <c r="U638" s="82">
        <v>2.3454259999999998E-3</v>
      </c>
      <c r="V638" s="88">
        <v>0.416663373</v>
      </c>
      <c r="W638" s="83">
        <v>9.2111099999999996E-4</v>
      </c>
      <c r="X638" s="83">
        <v>9.8900000000000002E-6</v>
      </c>
      <c r="Y638" s="80" t="b">
        <v>1</v>
      </c>
      <c r="Z638" s="83">
        <v>9.9999999999999993E-40</v>
      </c>
      <c r="AA638" s="80"/>
    </row>
    <row r="639" spans="1:27" x14ac:dyDescent="0.15">
      <c r="A639" s="80"/>
      <c r="B639" s="80"/>
      <c r="C639" s="80"/>
      <c r="D639" s="80"/>
      <c r="E639" s="80"/>
      <c r="F639" s="80"/>
      <c r="G639" s="80" t="s">
        <v>203</v>
      </c>
      <c r="H639" s="80">
        <v>7</v>
      </c>
      <c r="I639" s="88">
        <v>3.4136914999999997E-2</v>
      </c>
      <c r="J639" s="88">
        <v>-5.5212087999999999E-2</v>
      </c>
      <c r="K639" s="88">
        <v>-0.1221204414</v>
      </c>
      <c r="L639" s="88">
        <v>1.1696265399999999E-2</v>
      </c>
      <c r="M639" s="88">
        <v>0.946284431096995</v>
      </c>
      <c r="N639" s="88">
        <v>0.88504176641369803</v>
      </c>
      <c r="O639" s="88">
        <v>1.01176493417374</v>
      </c>
      <c r="P639" s="82">
        <v>0.10579802100000001</v>
      </c>
      <c r="Q639" s="81" t="s">
        <v>16</v>
      </c>
      <c r="R639" s="80" t="s">
        <v>16</v>
      </c>
      <c r="S639" s="88" t="s">
        <v>16</v>
      </c>
      <c r="T639" s="88">
        <v>-2.075782E-3</v>
      </c>
      <c r="U639" s="82">
        <v>2.3454259999999998E-3</v>
      </c>
      <c r="V639" s="88">
        <v>0.416663373</v>
      </c>
      <c r="W639" s="83">
        <v>9.2111099999999996E-4</v>
      </c>
      <c r="X639" s="83">
        <v>9.8900000000000002E-6</v>
      </c>
      <c r="Y639" s="80" t="b">
        <v>1</v>
      </c>
      <c r="Z639" s="83">
        <v>9.9999999999999993E-40</v>
      </c>
      <c r="AA639" s="80"/>
    </row>
    <row r="640" spans="1:27" x14ac:dyDescent="0.15">
      <c r="A640" s="80"/>
      <c r="B640" s="80"/>
      <c r="C640" s="80"/>
      <c r="D640" s="80"/>
      <c r="E640" s="80"/>
      <c r="F640" s="80"/>
      <c r="G640" s="80" t="s">
        <v>223</v>
      </c>
      <c r="H640" s="80">
        <v>7</v>
      </c>
      <c r="I640" s="88">
        <v>3.5023468000000002E-2</v>
      </c>
      <c r="J640" s="88">
        <v>-5.7111853999999997E-2</v>
      </c>
      <c r="K640" s="88">
        <v>-0.12575785128</v>
      </c>
      <c r="L640" s="88">
        <v>1.1534143280000001E-2</v>
      </c>
      <c r="M640" s="88">
        <v>0.94448841865032596</v>
      </c>
      <c r="N640" s="88">
        <v>0.88182835453936903</v>
      </c>
      <c r="O640" s="88">
        <v>1.0116009179933501</v>
      </c>
      <c r="P640" s="82">
        <v>0.15408076600000001</v>
      </c>
      <c r="Q640" s="81" t="s">
        <v>16</v>
      </c>
      <c r="R640" s="80" t="s">
        <v>16</v>
      </c>
      <c r="S640" s="88" t="s">
        <v>16</v>
      </c>
      <c r="T640" s="88">
        <v>-2.075782E-3</v>
      </c>
      <c r="U640" s="82">
        <v>2.3454259999999998E-3</v>
      </c>
      <c r="V640" s="88">
        <v>0.416663373</v>
      </c>
      <c r="W640" s="83">
        <v>9.2111099999999996E-4</v>
      </c>
      <c r="X640" s="83">
        <v>9.8900000000000002E-6</v>
      </c>
      <c r="Y640" s="80" t="b">
        <v>1</v>
      </c>
      <c r="Z640" s="83">
        <v>9.9999999999999993E-40</v>
      </c>
      <c r="AA640" s="80"/>
    </row>
    <row r="641" spans="1:27" x14ac:dyDescent="0.15">
      <c r="A641" s="80" t="s">
        <v>389</v>
      </c>
      <c r="B641" s="80" t="s">
        <v>167</v>
      </c>
      <c r="C641" s="80" t="s">
        <v>392</v>
      </c>
      <c r="D641" s="80" t="s">
        <v>430</v>
      </c>
      <c r="E641" s="80" t="s">
        <v>391</v>
      </c>
      <c r="F641" s="80" t="s">
        <v>50</v>
      </c>
      <c r="G641" s="80" t="s">
        <v>200</v>
      </c>
      <c r="H641" s="80">
        <v>2</v>
      </c>
      <c r="I641" s="88">
        <v>0.12964075799999999</v>
      </c>
      <c r="J641" s="88">
        <v>-6.7015212000000005E-2</v>
      </c>
      <c r="K641" s="88">
        <v>-0.32111109768000001</v>
      </c>
      <c r="L641" s="88">
        <v>0.18708067368</v>
      </c>
      <c r="M641" s="88">
        <v>0.93518097525557797</v>
      </c>
      <c r="N641" s="88">
        <v>0.72534266262661096</v>
      </c>
      <c r="O641" s="88">
        <v>1.2057245513630801</v>
      </c>
      <c r="P641" s="82">
        <v>0.60520494199999997</v>
      </c>
      <c r="Q641" s="81">
        <v>7.6299999999999998E-5</v>
      </c>
      <c r="R641" s="80">
        <v>1</v>
      </c>
      <c r="S641" s="88">
        <v>0.99303276299999998</v>
      </c>
      <c r="T641" s="88" t="s">
        <v>16</v>
      </c>
      <c r="U641" s="82" t="s">
        <v>16</v>
      </c>
      <c r="V641" s="88" t="s">
        <v>16</v>
      </c>
      <c r="W641" s="83">
        <v>7.9800000000000002E-5</v>
      </c>
      <c r="X641" s="83">
        <v>3.6199999999999999E-7</v>
      </c>
      <c r="Y641" s="80" t="b">
        <v>1</v>
      </c>
      <c r="Z641" s="83">
        <v>1.59E-6</v>
      </c>
      <c r="AA641" s="80" t="s">
        <v>431</v>
      </c>
    </row>
    <row r="642" spans="1:27" x14ac:dyDescent="0.15">
      <c r="A642" s="80" t="s">
        <v>389</v>
      </c>
      <c r="B642" s="80" t="s">
        <v>167</v>
      </c>
      <c r="C642" s="80" t="s">
        <v>392</v>
      </c>
      <c r="D642" s="80" t="s">
        <v>432</v>
      </c>
      <c r="E642" s="80" t="s">
        <v>340</v>
      </c>
      <c r="F642" s="80" t="s">
        <v>50</v>
      </c>
      <c r="G642" s="80" t="s">
        <v>200</v>
      </c>
      <c r="H642" s="80">
        <v>9</v>
      </c>
      <c r="I642" s="88">
        <v>1.8594132999999999E-2</v>
      </c>
      <c r="J642" s="88">
        <v>2.1898199E-2</v>
      </c>
      <c r="K642" s="88">
        <v>-1.454630168E-2</v>
      </c>
      <c r="L642" s="88">
        <v>5.8342699679999999E-2</v>
      </c>
      <c r="M642" s="88">
        <v>1.0221397243277399</v>
      </c>
      <c r="N642" s="88">
        <v>0.985558984639195</v>
      </c>
      <c r="O642" s="88">
        <v>1.0600782219354099</v>
      </c>
      <c r="P642" s="82">
        <v>0.23891862</v>
      </c>
      <c r="Q642" s="81">
        <v>9.4602182330000009</v>
      </c>
      <c r="R642" s="80">
        <v>8</v>
      </c>
      <c r="S642" s="88">
        <v>0.30497071199999998</v>
      </c>
      <c r="T642" s="88">
        <v>2.63837E-4</v>
      </c>
      <c r="U642" s="82">
        <v>1.509411E-3</v>
      </c>
      <c r="V642" s="88">
        <v>0.866189404</v>
      </c>
      <c r="W642" s="83">
        <v>1.2941230000000001E-3</v>
      </c>
      <c r="X642" s="83">
        <v>1.5E-5</v>
      </c>
      <c r="Y642" s="80" t="b">
        <v>1</v>
      </c>
      <c r="Z642" s="83">
        <v>1.9400000000000001E-62</v>
      </c>
      <c r="AA642" s="80" t="s">
        <v>518</v>
      </c>
    </row>
    <row r="643" spans="1:27" x14ac:dyDescent="0.15">
      <c r="A643" s="80"/>
      <c r="B643" s="80"/>
      <c r="C643" s="80"/>
      <c r="D643" s="80"/>
      <c r="E643" s="80"/>
      <c r="F643" s="80"/>
      <c r="G643" s="80" t="s">
        <v>201</v>
      </c>
      <c r="H643" s="80">
        <v>9</v>
      </c>
      <c r="I643" s="88">
        <v>3.9813745999999997E-2</v>
      </c>
      <c r="J643" s="88">
        <v>2.7932326E-2</v>
      </c>
      <c r="K643" s="88">
        <v>-5.0102616160000002E-2</v>
      </c>
      <c r="L643" s="88">
        <v>0.10596726816</v>
      </c>
      <c r="M643" s="88">
        <v>1.02832609112673</v>
      </c>
      <c r="N643" s="88">
        <v>0.95113181799798097</v>
      </c>
      <c r="O643" s="88">
        <v>1.11178548512634</v>
      </c>
      <c r="P643" s="82">
        <v>0.50559296300000001</v>
      </c>
      <c r="Q643" s="81">
        <v>9.4191063780000004</v>
      </c>
      <c r="R643" s="80">
        <v>7</v>
      </c>
      <c r="S643" s="88">
        <v>0.223949387</v>
      </c>
      <c r="T643" s="88">
        <v>2.63837E-4</v>
      </c>
      <c r="U643" s="82">
        <v>1.509411E-3</v>
      </c>
      <c r="V643" s="88">
        <v>0.866189404</v>
      </c>
      <c r="W643" s="83">
        <v>1.2941230000000001E-3</v>
      </c>
      <c r="X643" s="83">
        <v>1.5E-5</v>
      </c>
      <c r="Y643" s="80" t="b">
        <v>1</v>
      </c>
      <c r="Z643" s="83">
        <v>1.9400000000000001E-62</v>
      </c>
      <c r="AA643" s="80"/>
    </row>
    <row r="644" spans="1:27" x14ac:dyDescent="0.15">
      <c r="A644" s="80"/>
      <c r="B644" s="80"/>
      <c r="C644" s="80"/>
      <c r="D644" s="80"/>
      <c r="E644" s="80"/>
      <c r="F644" s="80"/>
      <c r="G644" s="80" t="s">
        <v>216</v>
      </c>
      <c r="H644" s="80">
        <v>9</v>
      </c>
      <c r="I644" s="88">
        <v>3.9917614999999997E-2</v>
      </c>
      <c r="J644" s="88">
        <v>-3.0688975E-2</v>
      </c>
      <c r="K644" s="88">
        <v>-0.1089275004</v>
      </c>
      <c r="L644" s="88">
        <v>4.7549550400000001E-2</v>
      </c>
      <c r="M644" s="88">
        <v>0.969777151112865</v>
      </c>
      <c r="N644" s="88">
        <v>0.89679543245156201</v>
      </c>
      <c r="O644" s="88">
        <v>1.04869816324737</v>
      </c>
      <c r="P644" s="82">
        <v>0.46409697300000002</v>
      </c>
      <c r="Q644" s="81" t="s">
        <v>16</v>
      </c>
      <c r="R644" s="80" t="s">
        <v>16</v>
      </c>
      <c r="S644" s="88" t="s">
        <v>16</v>
      </c>
      <c r="T644" s="88">
        <v>2.63837E-4</v>
      </c>
      <c r="U644" s="82">
        <v>1.509411E-3</v>
      </c>
      <c r="V644" s="88">
        <v>0.866189404</v>
      </c>
      <c r="W644" s="83">
        <v>1.2941230000000001E-3</v>
      </c>
      <c r="X644" s="83">
        <v>1.5E-5</v>
      </c>
      <c r="Y644" s="80" t="b">
        <v>1</v>
      </c>
      <c r="Z644" s="83">
        <v>1.9400000000000001E-62</v>
      </c>
      <c r="AA644" s="80"/>
    </row>
    <row r="645" spans="1:27" x14ac:dyDescent="0.15">
      <c r="A645" s="80"/>
      <c r="B645" s="80"/>
      <c r="C645" s="80"/>
      <c r="D645" s="80"/>
      <c r="E645" s="80"/>
      <c r="F645" s="80"/>
      <c r="G645" s="80" t="s">
        <v>203</v>
      </c>
      <c r="H645" s="80">
        <v>9</v>
      </c>
      <c r="I645" s="88">
        <v>2.3888715000000001E-2</v>
      </c>
      <c r="J645" s="88">
        <v>2.7324497E-2</v>
      </c>
      <c r="K645" s="88">
        <v>-1.9497384400000001E-2</v>
      </c>
      <c r="L645" s="88">
        <v>7.4146378400000004E-2</v>
      </c>
      <c r="M645" s="88">
        <v>1.02770123462928</v>
      </c>
      <c r="N645" s="88">
        <v>0.98069146028189502</v>
      </c>
      <c r="O645" s="88">
        <v>1.0769644382902499</v>
      </c>
      <c r="P645" s="82">
        <v>0.25269644099999999</v>
      </c>
      <c r="Q645" s="81" t="s">
        <v>16</v>
      </c>
      <c r="R645" s="80" t="s">
        <v>16</v>
      </c>
      <c r="S645" s="88" t="s">
        <v>16</v>
      </c>
      <c r="T645" s="88">
        <v>2.63837E-4</v>
      </c>
      <c r="U645" s="82">
        <v>1.509411E-3</v>
      </c>
      <c r="V645" s="88">
        <v>0.866189404</v>
      </c>
      <c r="W645" s="83">
        <v>1.2941230000000001E-3</v>
      </c>
      <c r="X645" s="83">
        <v>1.5E-5</v>
      </c>
      <c r="Y645" s="80" t="b">
        <v>1</v>
      </c>
      <c r="Z645" s="83">
        <v>1.9400000000000001E-62</v>
      </c>
      <c r="AA645" s="80"/>
    </row>
    <row r="646" spans="1:27" x14ac:dyDescent="0.15">
      <c r="A646" s="80"/>
      <c r="B646" s="80"/>
      <c r="C646" s="80"/>
      <c r="D646" s="80"/>
      <c r="E646" s="80"/>
      <c r="F646" s="80"/>
      <c r="G646" s="80" t="s">
        <v>223</v>
      </c>
      <c r="H646" s="80">
        <v>9</v>
      </c>
      <c r="I646" s="88">
        <v>2.7169255999999999E-2</v>
      </c>
      <c r="J646" s="88">
        <v>3.8732477000000001E-2</v>
      </c>
      <c r="K646" s="88">
        <v>-1.4519264759999999E-2</v>
      </c>
      <c r="L646" s="88">
        <v>9.198421876E-2</v>
      </c>
      <c r="M646" s="88">
        <v>1.0394923583351801</v>
      </c>
      <c r="N646" s="88">
        <v>0.98558563147884104</v>
      </c>
      <c r="O646" s="88">
        <v>1.0963475202209501</v>
      </c>
      <c r="P646" s="82">
        <v>0.19181274300000001</v>
      </c>
      <c r="Q646" s="81" t="s">
        <v>16</v>
      </c>
      <c r="R646" s="80" t="s">
        <v>16</v>
      </c>
      <c r="S646" s="88" t="s">
        <v>16</v>
      </c>
      <c r="T646" s="88">
        <v>2.63837E-4</v>
      </c>
      <c r="U646" s="82">
        <v>1.509411E-3</v>
      </c>
      <c r="V646" s="88">
        <v>0.866189404</v>
      </c>
      <c r="W646" s="83">
        <v>1.2941230000000001E-3</v>
      </c>
      <c r="X646" s="83">
        <v>1.5E-5</v>
      </c>
      <c r="Y646" s="80" t="b">
        <v>1</v>
      </c>
      <c r="Z646" s="83">
        <v>1.9400000000000001E-62</v>
      </c>
      <c r="AA646" s="80"/>
    </row>
    <row r="647" spans="1:27" x14ac:dyDescent="0.15">
      <c r="A647" s="80" t="s">
        <v>389</v>
      </c>
      <c r="B647" s="80" t="s">
        <v>167</v>
      </c>
      <c r="C647" s="80" t="s">
        <v>397</v>
      </c>
      <c r="D647" s="80" t="s">
        <v>436</v>
      </c>
      <c r="E647" s="80" t="s">
        <v>340</v>
      </c>
      <c r="F647" s="80" t="s">
        <v>50</v>
      </c>
      <c r="G647" s="80" t="s">
        <v>200</v>
      </c>
      <c r="H647" s="80">
        <v>10</v>
      </c>
      <c r="I647" s="88">
        <v>1.6543955999999999E-2</v>
      </c>
      <c r="J647" s="88">
        <v>-9.3089699999999997E-4</v>
      </c>
      <c r="K647" s="88">
        <v>-3.335705076E-2</v>
      </c>
      <c r="L647" s="88">
        <v>3.149525676E-2</v>
      </c>
      <c r="M647" s="88">
        <v>0.999069536150196</v>
      </c>
      <c r="N647" s="88">
        <v>0.96719316087710705</v>
      </c>
      <c r="O647" s="88">
        <v>1.0319964805770501</v>
      </c>
      <c r="P647" s="82">
        <v>0.95512822100000005</v>
      </c>
      <c r="Q647" s="81">
        <v>4.9673558990000002</v>
      </c>
      <c r="R647" s="80">
        <v>9</v>
      </c>
      <c r="S647" s="88">
        <v>0.83714458899999999</v>
      </c>
      <c r="T647" s="88">
        <v>-1.102603E-3</v>
      </c>
      <c r="U647" s="82">
        <v>1.692406E-3</v>
      </c>
      <c r="V647" s="88">
        <v>0.532988342</v>
      </c>
      <c r="W647" s="83">
        <v>1.644635E-3</v>
      </c>
      <c r="X647" s="83">
        <v>6.72E-6</v>
      </c>
      <c r="Y647" s="80" t="b">
        <v>1</v>
      </c>
      <c r="Z647" s="83">
        <v>6.6800000000000005E-75</v>
      </c>
      <c r="AA647" s="80" t="s">
        <v>519</v>
      </c>
    </row>
    <row r="648" spans="1:27" x14ac:dyDescent="0.15">
      <c r="A648" s="80"/>
      <c r="B648" s="80"/>
      <c r="C648" s="80"/>
      <c r="D648" s="80"/>
      <c r="E648" s="80"/>
      <c r="F648" s="80"/>
      <c r="G648" s="80" t="s">
        <v>201</v>
      </c>
      <c r="H648" s="80">
        <v>10</v>
      </c>
      <c r="I648" s="88">
        <v>4.8182871000000002E-2</v>
      </c>
      <c r="J648" s="88">
        <v>-3.0413612999999999E-2</v>
      </c>
      <c r="K648" s="88">
        <v>-0.12485204016</v>
      </c>
      <c r="L648" s="88">
        <v>6.4024814159999999E-2</v>
      </c>
      <c r="M648" s="88">
        <v>0.97004422765842802</v>
      </c>
      <c r="N648" s="88">
        <v>0.88262748634543997</v>
      </c>
      <c r="O648" s="88">
        <v>1.06611885327708</v>
      </c>
      <c r="P648" s="82">
        <v>0.54550970300000001</v>
      </c>
      <c r="Q648" s="81">
        <v>4.5429034230000003</v>
      </c>
      <c r="R648" s="80">
        <v>8</v>
      </c>
      <c r="S648" s="88">
        <v>0.80512556400000002</v>
      </c>
      <c r="T648" s="88">
        <v>-1.102603E-3</v>
      </c>
      <c r="U648" s="82">
        <v>1.692406E-3</v>
      </c>
      <c r="V648" s="88">
        <v>0.532988342</v>
      </c>
      <c r="W648" s="83">
        <v>1.644635E-3</v>
      </c>
      <c r="X648" s="83">
        <v>6.72E-6</v>
      </c>
      <c r="Y648" s="80" t="b">
        <v>1</v>
      </c>
      <c r="Z648" s="83">
        <v>6.6800000000000005E-75</v>
      </c>
      <c r="AA648" s="80"/>
    </row>
    <row r="649" spans="1:27" x14ac:dyDescent="0.15">
      <c r="A649" s="80"/>
      <c r="B649" s="80"/>
      <c r="C649" s="80"/>
      <c r="D649" s="80"/>
      <c r="E649" s="80"/>
      <c r="F649" s="80"/>
      <c r="G649" s="80" t="s">
        <v>216</v>
      </c>
      <c r="H649" s="80">
        <v>10</v>
      </c>
      <c r="I649" s="88">
        <v>3.4060397999999999E-2</v>
      </c>
      <c r="J649" s="88">
        <v>2.6451499999999999E-2</v>
      </c>
      <c r="K649" s="88">
        <v>-4.0306880080000003E-2</v>
      </c>
      <c r="L649" s="88">
        <v>9.3209880080000002E-2</v>
      </c>
      <c r="M649" s="88">
        <v>1.0268044460383801</v>
      </c>
      <c r="N649" s="88">
        <v>0.960494637249102</v>
      </c>
      <c r="O649" s="88">
        <v>1.09769209479797</v>
      </c>
      <c r="P649" s="82">
        <v>0.45731542800000002</v>
      </c>
      <c r="Q649" s="81" t="s">
        <v>16</v>
      </c>
      <c r="R649" s="80" t="s">
        <v>16</v>
      </c>
      <c r="S649" s="88" t="s">
        <v>16</v>
      </c>
      <c r="T649" s="88">
        <v>-1.102603E-3</v>
      </c>
      <c r="U649" s="82">
        <v>1.692406E-3</v>
      </c>
      <c r="V649" s="88">
        <v>0.532988342</v>
      </c>
      <c r="W649" s="83">
        <v>1.644635E-3</v>
      </c>
      <c r="X649" s="83">
        <v>6.72E-6</v>
      </c>
      <c r="Y649" s="80" t="b">
        <v>1</v>
      </c>
      <c r="Z649" s="83">
        <v>6.6800000000000005E-75</v>
      </c>
      <c r="AA649" s="80"/>
    </row>
    <row r="650" spans="1:27" x14ac:dyDescent="0.15">
      <c r="A650" s="80"/>
      <c r="B650" s="80"/>
      <c r="C650" s="80"/>
      <c r="D650" s="80"/>
      <c r="E650" s="80"/>
      <c r="F650" s="80"/>
      <c r="G650" s="80" t="s">
        <v>203</v>
      </c>
      <c r="H650" s="80">
        <v>10</v>
      </c>
      <c r="I650" s="88">
        <v>2.2526362000000001E-2</v>
      </c>
      <c r="J650" s="88">
        <v>-3.7977620000000001E-3</v>
      </c>
      <c r="K650" s="88">
        <v>-4.7949431520000002E-2</v>
      </c>
      <c r="L650" s="88">
        <v>4.0353907520000003E-2</v>
      </c>
      <c r="M650" s="88">
        <v>0.99620944037758097</v>
      </c>
      <c r="N650" s="88">
        <v>0.95318198682303801</v>
      </c>
      <c r="O650" s="88">
        <v>1.0411791901410099</v>
      </c>
      <c r="P650" s="82">
        <v>0.86611767299999998</v>
      </c>
      <c r="Q650" s="81" t="s">
        <v>16</v>
      </c>
      <c r="R650" s="80" t="s">
        <v>16</v>
      </c>
      <c r="S650" s="88" t="s">
        <v>16</v>
      </c>
      <c r="T650" s="88">
        <v>-1.102603E-3</v>
      </c>
      <c r="U650" s="82">
        <v>1.692406E-3</v>
      </c>
      <c r="V650" s="88">
        <v>0.532988342</v>
      </c>
      <c r="W650" s="83">
        <v>1.644635E-3</v>
      </c>
      <c r="X650" s="83">
        <v>6.72E-6</v>
      </c>
      <c r="Y650" s="80" t="b">
        <v>1</v>
      </c>
      <c r="Z650" s="83">
        <v>6.6800000000000005E-75</v>
      </c>
      <c r="AA650" s="80"/>
    </row>
    <row r="651" spans="1:27" x14ac:dyDescent="0.15">
      <c r="A651" s="80"/>
      <c r="B651" s="80"/>
      <c r="C651" s="80"/>
      <c r="D651" s="80"/>
      <c r="E651" s="80"/>
      <c r="F651" s="80"/>
      <c r="G651" s="80" t="s">
        <v>223</v>
      </c>
      <c r="H651" s="80">
        <v>10</v>
      </c>
      <c r="I651" s="88">
        <v>2.8916089999999998E-2</v>
      </c>
      <c r="J651" s="88">
        <v>-5.8620879999999997E-3</v>
      </c>
      <c r="K651" s="88">
        <v>-6.2537624400000005E-2</v>
      </c>
      <c r="L651" s="88">
        <v>5.0813448400000003E-2</v>
      </c>
      <c r="M651" s="88">
        <v>0.9941550605128</v>
      </c>
      <c r="N651" s="88">
        <v>0.93937771862554098</v>
      </c>
      <c r="O651" s="88">
        <v>1.05212659907381</v>
      </c>
      <c r="P651" s="82">
        <v>0.84385691299999999</v>
      </c>
      <c r="Q651" s="81" t="s">
        <v>16</v>
      </c>
      <c r="R651" s="80" t="s">
        <v>16</v>
      </c>
      <c r="S651" s="88" t="s">
        <v>16</v>
      </c>
      <c r="T651" s="88">
        <v>-1.102603E-3</v>
      </c>
      <c r="U651" s="82">
        <v>1.692406E-3</v>
      </c>
      <c r="V651" s="88">
        <v>0.532988342</v>
      </c>
      <c r="W651" s="83">
        <v>1.644635E-3</v>
      </c>
      <c r="X651" s="83">
        <v>6.72E-6</v>
      </c>
      <c r="Y651" s="80" t="b">
        <v>1</v>
      </c>
      <c r="Z651" s="83">
        <v>6.6800000000000005E-75</v>
      </c>
      <c r="AA651" s="80"/>
    </row>
    <row r="652" spans="1:27" x14ac:dyDescent="0.15">
      <c r="A652" s="80" t="s">
        <v>389</v>
      </c>
      <c r="B652" s="80" t="s">
        <v>167</v>
      </c>
      <c r="C652" s="80" t="s">
        <v>397</v>
      </c>
      <c r="D652" s="80" t="s">
        <v>434</v>
      </c>
      <c r="E652" s="80" t="s">
        <v>33</v>
      </c>
      <c r="F652" s="80" t="s">
        <v>50</v>
      </c>
      <c r="G652" s="80" t="s">
        <v>200</v>
      </c>
      <c r="H652" s="80">
        <v>3</v>
      </c>
      <c r="I652" s="88">
        <v>7.1560226000000005E-2</v>
      </c>
      <c r="J652" s="88">
        <v>-3.0816443999999998E-2</v>
      </c>
      <c r="K652" s="88">
        <v>-0.17107448695999999</v>
      </c>
      <c r="L652" s="88">
        <v>0.10944159896</v>
      </c>
      <c r="M652" s="88">
        <v>0.96965354246749302</v>
      </c>
      <c r="N652" s="88">
        <v>0.84275879659284803</v>
      </c>
      <c r="O652" s="88">
        <v>1.1156549136253</v>
      </c>
      <c r="P652" s="82">
        <v>0.66673271300000003</v>
      </c>
      <c r="Q652" s="81">
        <v>4.5563614509999999</v>
      </c>
      <c r="R652" s="80">
        <v>2</v>
      </c>
      <c r="S652" s="88">
        <v>0.102470459</v>
      </c>
      <c r="T652" s="88">
        <v>-1.4342420000000001E-3</v>
      </c>
      <c r="U652" s="82">
        <v>6.9266969999999999E-3</v>
      </c>
      <c r="V652" s="88">
        <v>0.87001833299999998</v>
      </c>
      <c r="W652" s="83">
        <v>2.82818E-4</v>
      </c>
      <c r="X652" s="83">
        <v>6.7299999999999999E-6</v>
      </c>
      <c r="Y652" s="80" t="b">
        <v>1</v>
      </c>
      <c r="Z652" s="83">
        <v>5.4099999999999998E-12</v>
      </c>
      <c r="AA652" s="80" t="s">
        <v>455</v>
      </c>
    </row>
    <row r="653" spans="1:27" x14ac:dyDescent="0.15">
      <c r="A653" s="80"/>
      <c r="B653" s="80"/>
      <c r="C653" s="80"/>
      <c r="D653" s="80"/>
      <c r="E653" s="80"/>
      <c r="F653" s="80"/>
      <c r="G653" s="80" t="s">
        <v>201</v>
      </c>
      <c r="H653" s="80">
        <v>3</v>
      </c>
      <c r="I653" s="88">
        <v>0.31842727999999998</v>
      </c>
      <c r="J653" s="88">
        <v>-9.3475708000000005E-2</v>
      </c>
      <c r="K653" s="88">
        <v>-0.71759317680000001</v>
      </c>
      <c r="L653" s="88">
        <v>0.53064176080000003</v>
      </c>
      <c r="M653" s="88">
        <v>0.91076014134283501</v>
      </c>
      <c r="N653" s="88">
        <v>0.48792519354274599</v>
      </c>
      <c r="O653" s="88">
        <v>1.70002296670945</v>
      </c>
      <c r="P653" s="82">
        <v>0.81822410999999995</v>
      </c>
      <c r="Q653" s="81">
        <v>4.3690437329999998</v>
      </c>
      <c r="R653" s="80">
        <v>1</v>
      </c>
      <c r="S653" s="88">
        <v>3.6597523999999999E-2</v>
      </c>
      <c r="T653" s="88">
        <v>-1.4342420000000001E-3</v>
      </c>
      <c r="U653" s="82">
        <v>6.9266969999999999E-3</v>
      </c>
      <c r="V653" s="88">
        <v>0.87001833299999998</v>
      </c>
      <c r="W653" s="83">
        <v>2.82818E-4</v>
      </c>
      <c r="X653" s="83">
        <v>6.7299999999999999E-6</v>
      </c>
      <c r="Y653" s="80" t="b">
        <v>1</v>
      </c>
      <c r="Z653" s="83">
        <v>5.4099999999999998E-12</v>
      </c>
      <c r="AA653" s="80"/>
    </row>
    <row r="654" spans="1:27" x14ac:dyDescent="0.15">
      <c r="A654" s="80"/>
      <c r="B654" s="80"/>
      <c r="C654" s="80"/>
      <c r="D654" s="80"/>
      <c r="E654" s="80"/>
      <c r="F654" s="80"/>
      <c r="G654" s="80" t="s">
        <v>216</v>
      </c>
      <c r="H654" s="80">
        <v>3</v>
      </c>
      <c r="I654" s="88">
        <v>7.6057911000000006E-2</v>
      </c>
      <c r="J654" s="88">
        <v>-8.6209121E-2</v>
      </c>
      <c r="K654" s="88">
        <v>-0.23528262656000001</v>
      </c>
      <c r="L654" s="88">
        <v>6.286438456E-2</v>
      </c>
      <c r="M654" s="88">
        <v>0.917402363059454</v>
      </c>
      <c r="N654" s="88">
        <v>0.79034744488061304</v>
      </c>
      <c r="O654" s="88">
        <v>1.06488241494119</v>
      </c>
      <c r="P654" s="82">
        <v>0.374600033</v>
      </c>
      <c r="Q654" s="81" t="s">
        <v>16</v>
      </c>
      <c r="R654" s="80" t="s">
        <v>16</v>
      </c>
      <c r="S654" s="88" t="s">
        <v>16</v>
      </c>
      <c r="T654" s="88">
        <v>-1.4342420000000001E-3</v>
      </c>
      <c r="U654" s="82">
        <v>6.9266969999999999E-3</v>
      </c>
      <c r="V654" s="88">
        <v>0.87001833299999998</v>
      </c>
      <c r="W654" s="83">
        <v>2.82818E-4</v>
      </c>
      <c r="X654" s="83">
        <v>6.7299999999999999E-6</v>
      </c>
      <c r="Y654" s="80" t="b">
        <v>1</v>
      </c>
      <c r="Z654" s="83">
        <v>5.4099999999999998E-12</v>
      </c>
      <c r="AA654" s="80"/>
    </row>
    <row r="655" spans="1:27" x14ac:dyDescent="0.15">
      <c r="A655" s="80"/>
      <c r="B655" s="80"/>
      <c r="C655" s="80"/>
      <c r="D655" s="80"/>
      <c r="E655" s="80"/>
      <c r="F655" s="80"/>
      <c r="G655" s="80" t="s">
        <v>203</v>
      </c>
      <c r="H655" s="80">
        <v>3</v>
      </c>
      <c r="I655" s="88">
        <v>5.7607850000000002E-2</v>
      </c>
      <c r="J655" s="88">
        <v>-6.5891328999999998E-2</v>
      </c>
      <c r="K655" s="88">
        <v>-0.178802715</v>
      </c>
      <c r="L655" s="88">
        <v>4.7020056999999997E-2</v>
      </c>
      <c r="M655" s="88">
        <v>0.93623260009653797</v>
      </c>
      <c r="N655" s="88">
        <v>0.83627086682166196</v>
      </c>
      <c r="O655" s="88">
        <v>1.04814303147361</v>
      </c>
      <c r="P655" s="82">
        <v>0.25271040500000003</v>
      </c>
      <c r="Q655" s="81" t="s">
        <v>16</v>
      </c>
      <c r="R655" s="80" t="s">
        <v>16</v>
      </c>
      <c r="S655" s="88" t="s">
        <v>16</v>
      </c>
      <c r="T655" s="88">
        <v>-1.4342420000000001E-3</v>
      </c>
      <c r="U655" s="82">
        <v>6.9266969999999999E-3</v>
      </c>
      <c r="V655" s="88">
        <v>0.87001833299999998</v>
      </c>
      <c r="W655" s="83">
        <v>2.82818E-4</v>
      </c>
      <c r="X655" s="83">
        <v>6.7299999999999999E-6</v>
      </c>
      <c r="Y655" s="80" t="b">
        <v>1</v>
      </c>
      <c r="Z655" s="83">
        <v>5.4099999999999998E-12</v>
      </c>
      <c r="AA655" s="80"/>
    </row>
    <row r="656" spans="1:27" x14ac:dyDescent="0.15">
      <c r="A656" s="80"/>
      <c r="B656" s="80"/>
      <c r="C656" s="80"/>
      <c r="D656" s="80"/>
      <c r="E656" s="80"/>
      <c r="F656" s="80"/>
      <c r="G656" s="80" t="s">
        <v>223</v>
      </c>
      <c r="H656" s="80">
        <v>3</v>
      </c>
      <c r="I656" s="88">
        <v>5.8463063000000003E-2</v>
      </c>
      <c r="J656" s="88">
        <v>-7.1238385000000001E-2</v>
      </c>
      <c r="K656" s="88">
        <v>-0.18582598848000001</v>
      </c>
      <c r="L656" s="88">
        <v>4.334921848E-2</v>
      </c>
      <c r="M656" s="88">
        <v>0.93123987204861702</v>
      </c>
      <c r="N656" s="88">
        <v>0.83041808472328604</v>
      </c>
      <c r="O656" s="88">
        <v>1.0443025209188399</v>
      </c>
      <c r="P656" s="82">
        <v>0.34725402599999999</v>
      </c>
      <c r="Q656" s="81" t="s">
        <v>16</v>
      </c>
      <c r="R656" s="80" t="s">
        <v>16</v>
      </c>
      <c r="S656" s="88" t="s">
        <v>16</v>
      </c>
      <c r="T656" s="88">
        <v>-1.4342420000000001E-3</v>
      </c>
      <c r="U656" s="82">
        <v>6.9266969999999999E-3</v>
      </c>
      <c r="V656" s="88">
        <v>0.87001833299999998</v>
      </c>
      <c r="W656" s="83">
        <v>2.82818E-4</v>
      </c>
      <c r="X656" s="83">
        <v>6.7299999999999999E-6</v>
      </c>
      <c r="Y656" s="80" t="b">
        <v>1</v>
      </c>
      <c r="Z656" s="83">
        <v>5.4099999999999998E-12</v>
      </c>
      <c r="AA656" s="80"/>
    </row>
    <row r="657" spans="1:27" x14ac:dyDescent="0.15">
      <c r="A657" s="80" t="s">
        <v>401</v>
      </c>
      <c r="B657" s="80" t="s">
        <v>146</v>
      </c>
      <c r="C657" s="80" t="s">
        <v>392</v>
      </c>
      <c r="D657" s="80" t="s">
        <v>406</v>
      </c>
      <c r="E657" s="80" t="s">
        <v>391</v>
      </c>
      <c r="F657" s="80" t="s">
        <v>467</v>
      </c>
      <c r="G657" s="80" t="s">
        <v>208</v>
      </c>
      <c r="H657" s="80">
        <v>1</v>
      </c>
      <c r="I657" s="88">
        <v>0.180367257</v>
      </c>
      <c r="J657" s="88">
        <v>-0.46736283200000001</v>
      </c>
      <c r="K657" s="88">
        <v>-0.82088265571999997</v>
      </c>
      <c r="L657" s="88">
        <v>-0.11384300828</v>
      </c>
      <c r="M657" s="88" t="s">
        <v>16</v>
      </c>
      <c r="N657" s="88" t="s">
        <v>16</v>
      </c>
      <c r="O657" s="88" t="s">
        <v>16</v>
      </c>
      <c r="P657" s="82">
        <v>9.5649289999999998E-3</v>
      </c>
      <c r="Q657" s="81" t="s">
        <v>16</v>
      </c>
      <c r="R657" s="80" t="s">
        <v>16</v>
      </c>
      <c r="S657" s="88" t="s">
        <v>16</v>
      </c>
      <c r="T657" s="88" t="s">
        <v>16</v>
      </c>
      <c r="U657" s="82" t="s">
        <v>16</v>
      </c>
      <c r="V657" s="88" t="s">
        <v>16</v>
      </c>
      <c r="W657" s="83">
        <v>3.2619799999999998E-4</v>
      </c>
      <c r="X657" s="83">
        <v>4.6799999999999999E-5</v>
      </c>
      <c r="Y657" s="80" t="b">
        <v>1</v>
      </c>
      <c r="Z657" s="83">
        <v>9.0000000000000006E-5</v>
      </c>
      <c r="AA657" s="80" t="s">
        <v>407</v>
      </c>
    </row>
    <row r="658" spans="1:27" x14ac:dyDescent="0.15">
      <c r="A658" s="80" t="s">
        <v>401</v>
      </c>
      <c r="B658" s="80" t="s">
        <v>146</v>
      </c>
      <c r="C658" s="80" t="s">
        <v>397</v>
      </c>
      <c r="D658" s="80" t="s">
        <v>479</v>
      </c>
      <c r="E658" s="80" t="s">
        <v>33</v>
      </c>
      <c r="F658" s="80" t="s">
        <v>467</v>
      </c>
      <c r="G658" s="80" t="s">
        <v>208</v>
      </c>
      <c r="H658" s="80">
        <v>1</v>
      </c>
      <c r="I658" s="88">
        <v>0.56198988999999999</v>
      </c>
      <c r="J658" s="88">
        <v>1.4562132350000001</v>
      </c>
      <c r="K658" s="88">
        <v>0.35471305060000002</v>
      </c>
      <c r="L658" s="88">
        <v>2.5577134194000002</v>
      </c>
      <c r="M658" s="88" t="s">
        <v>16</v>
      </c>
      <c r="N658" s="88" t="s">
        <v>16</v>
      </c>
      <c r="O658" s="88" t="s">
        <v>16</v>
      </c>
      <c r="P658" s="82">
        <v>9.5649289999999998E-3</v>
      </c>
      <c r="Q658" s="81" t="s">
        <v>16</v>
      </c>
      <c r="R658" s="80" t="s">
        <v>16</v>
      </c>
      <c r="S658" s="88" t="s">
        <v>16</v>
      </c>
      <c r="T658" s="88" t="s">
        <v>16</v>
      </c>
      <c r="U658" s="82" t="s">
        <v>16</v>
      </c>
      <c r="V658" s="88" t="s">
        <v>16</v>
      </c>
      <c r="W658" s="83">
        <v>4.07E-5</v>
      </c>
      <c r="X658" s="83">
        <v>4.6799999999999999E-5</v>
      </c>
      <c r="Y658" s="80" t="b">
        <v>0</v>
      </c>
      <c r="Z658" s="80">
        <v>0.88387644200000004</v>
      </c>
      <c r="AA658" s="80" t="s">
        <v>480</v>
      </c>
    </row>
    <row r="659" spans="1:27" x14ac:dyDescent="0.15">
      <c r="A659" s="80" t="s">
        <v>401</v>
      </c>
      <c r="B659" s="80" t="s">
        <v>146</v>
      </c>
      <c r="C659" s="80" t="s">
        <v>392</v>
      </c>
      <c r="D659" s="80" t="s">
        <v>461</v>
      </c>
      <c r="E659" s="80" t="s">
        <v>391</v>
      </c>
      <c r="F659" s="80" t="s">
        <v>467</v>
      </c>
      <c r="G659" s="80" t="s">
        <v>200</v>
      </c>
      <c r="H659" s="80">
        <v>6</v>
      </c>
      <c r="I659" s="88">
        <v>0.13076416599999999</v>
      </c>
      <c r="J659" s="88">
        <v>-0.32986400300000002</v>
      </c>
      <c r="K659" s="88">
        <v>-0.58616176836</v>
      </c>
      <c r="L659" s="88">
        <v>-7.3566237640000004E-2</v>
      </c>
      <c r="M659" s="88" t="s">
        <v>16</v>
      </c>
      <c r="N659" s="88" t="s">
        <v>16</v>
      </c>
      <c r="O659" s="88" t="s">
        <v>16</v>
      </c>
      <c r="P659" s="82">
        <v>1.1649507999999999E-2</v>
      </c>
      <c r="Q659" s="81">
        <v>3.8640047069999999</v>
      </c>
      <c r="R659" s="80">
        <v>5</v>
      </c>
      <c r="S659" s="88">
        <v>0.56915753999999996</v>
      </c>
      <c r="T659" s="88">
        <v>-1.6901553999999999E-2</v>
      </c>
      <c r="U659" s="82">
        <v>8.5984630000000006E-3</v>
      </c>
      <c r="V659" s="88">
        <v>0.120770145</v>
      </c>
      <c r="W659" s="83">
        <v>4.84933E-4</v>
      </c>
      <c r="X659" s="83">
        <v>7.1299999999999998E-5</v>
      </c>
      <c r="Y659" s="80" t="b">
        <v>1</v>
      </c>
      <c r="Z659" s="83">
        <v>2.1399999999999998E-6</v>
      </c>
      <c r="AA659" s="80" t="s">
        <v>520</v>
      </c>
    </row>
    <row r="660" spans="1:27" x14ac:dyDescent="0.15">
      <c r="A660" s="80"/>
      <c r="B660" s="80"/>
      <c r="C660" s="80"/>
      <c r="D660" s="80"/>
      <c r="E660" s="80"/>
      <c r="F660" s="80"/>
      <c r="G660" s="80" t="s">
        <v>201</v>
      </c>
      <c r="H660" s="80">
        <v>6</v>
      </c>
      <c r="I660" s="88">
        <v>0.37338642999999999</v>
      </c>
      <c r="J660" s="88">
        <v>-1.017330117</v>
      </c>
      <c r="K660" s="88">
        <v>-1.7491675198000001</v>
      </c>
      <c r="L660" s="88">
        <v>-0.2854927142</v>
      </c>
      <c r="M660" s="88" t="s">
        <v>16</v>
      </c>
      <c r="N660" s="88" t="s">
        <v>16</v>
      </c>
      <c r="O660" s="88" t="s">
        <v>16</v>
      </c>
      <c r="P660" s="82">
        <v>5.2735655999999999E-2</v>
      </c>
      <c r="Q660" s="81">
        <v>2.3121900000000001E-4</v>
      </c>
      <c r="R660" s="80">
        <v>4</v>
      </c>
      <c r="S660" s="88">
        <v>0.99999999299999998</v>
      </c>
      <c r="T660" s="88">
        <v>-1.6901553999999999E-2</v>
      </c>
      <c r="U660" s="82">
        <v>8.5984630000000006E-3</v>
      </c>
      <c r="V660" s="88">
        <v>0.120770145</v>
      </c>
      <c r="W660" s="83">
        <v>4.84933E-4</v>
      </c>
      <c r="X660" s="83">
        <v>7.1299999999999998E-5</v>
      </c>
      <c r="Y660" s="80" t="b">
        <v>1</v>
      </c>
      <c r="Z660" s="83">
        <v>2.1399999999999998E-6</v>
      </c>
      <c r="AA660" s="80"/>
    </row>
    <row r="661" spans="1:27" x14ac:dyDescent="0.15">
      <c r="A661" s="80"/>
      <c r="B661" s="80"/>
      <c r="C661" s="80"/>
      <c r="D661" s="80"/>
      <c r="E661" s="80"/>
      <c r="F661" s="80"/>
      <c r="G661" s="80" t="s">
        <v>216</v>
      </c>
      <c r="H661" s="80">
        <v>6</v>
      </c>
      <c r="I661" s="88">
        <v>0.21000765099999999</v>
      </c>
      <c r="J661" s="88">
        <v>-0.40571253699999998</v>
      </c>
      <c r="K661" s="88">
        <v>-0.81732753296000005</v>
      </c>
      <c r="L661" s="88">
        <v>5.9024589599999703E-3</v>
      </c>
      <c r="M661" s="88" t="s">
        <v>16</v>
      </c>
      <c r="N661" s="88" t="s">
        <v>16</v>
      </c>
      <c r="O661" s="88" t="s">
        <v>16</v>
      </c>
      <c r="P661" s="82">
        <v>0.111219982</v>
      </c>
      <c r="Q661" s="81" t="s">
        <v>16</v>
      </c>
      <c r="R661" s="80" t="s">
        <v>16</v>
      </c>
      <c r="S661" s="88" t="s">
        <v>16</v>
      </c>
      <c r="T661" s="88">
        <v>-1.6901553999999999E-2</v>
      </c>
      <c r="U661" s="82">
        <v>8.5984630000000006E-3</v>
      </c>
      <c r="V661" s="88">
        <v>0.120770145</v>
      </c>
      <c r="W661" s="83">
        <v>4.84933E-4</v>
      </c>
      <c r="X661" s="83">
        <v>7.1299999999999998E-5</v>
      </c>
      <c r="Y661" s="80" t="b">
        <v>1</v>
      </c>
      <c r="Z661" s="83">
        <v>2.1399999999999998E-6</v>
      </c>
      <c r="AA661" s="80"/>
    </row>
    <row r="662" spans="1:27" x14ac:dyDescent="0.15">
      <c r="A662" s="80"/>
      <c r="B662" s="80"/>
      <c r="C662" s="80"/>
      <c r="D662" s="80"/>
      <c r="E662" s="80"/>
      <c r="F662" s="80"/>
      <c r="G662" s="80" t="s">
        <v>203</v>
      </c>
      <c r="H662" s="80">
        <v>6</v>
      </c>
      <c r="I662" s="88">
        <v>0.16433906700000001</v>
      </c>
      <c r="J662" s="88">
        <v>-0.44659597200000001</v>
      </c>
      <c r="K662" s="88">
        <v>-0.76870054332000004</v>
      </c>
      <c r="L662" s="88">
        <v>-0.12449140068</v>
      </c>
      <c r="M662" s="88" t="s">
        <v>16</v>
      </c>
      <c r="N662" s="88" t="s">
        <v>16</v>
      </c>
      <c r="O662" s="88" t="s">
        <v>16</v>
      </c>
      <c r="P662" s="82">
        <v>6.5771639999999999E-3</v>
      </c>
      <c r="Q662" s="81" t="s">
        <v>16</v>
      </c>
      <c r="R662" s="80" t="s">
        <v>16</v>
      </c>
      <c r="S662" s="88" t="s">
        <v>16</v>
      </c>
      <c r="T662" s="88">
        <v>-1.6901553999999999E-2</v>
      </c>
      <c r="U662" s="82">
        <v>8.5984630000000006E-3</v>
      </c>
      <c r="V662" s="88">
        <v>0.120770145</v>
      </c>
      <c r="W662" s="83">
        <v>4.84933E-4</v>
      </c>
      <c r="X662" s="83">
        <v>7.1299999999999998E-5</v>
      </c>
      <c r="Y662" s="80" t="b">
        <v>1</v>
      </c>
      <c r="Z662" s="83">
        <v>2.1399999999999998E-6</v>
      </c>
      <c r="AA662" s="80"/>
    </row>
    <row r="663" spans="1:27" x14ac:dyDescent="0.15">
      <c r="A663" s="80"/>
      <c r="B663" s="80"/>
      <c r="C663" s="80"/>
      <c r="D663" s="80"/>
      <c r="E663" s="80"/>
      <c r="F663" s="80"/>
      <c r="G663" s="80" t="s">
        <v>223</v>
      </c>
      <c r="H663" s="80">
        <v>6</v>
      </c>
      <c r="I663" s="88">
        <v>0.16365392300000001</v>
      </c>
      <c r="J663" s="88">
        <v>-0.43265984699999999</v>
      </c>
      <c r="K663" s="88">
        <v>-0.75342153607999995</v>
      </c>
      <c r="L663" s="88">
        <v>-0.11189815792</v>
      </c>
      <c r="M663" s="88" t="s">
        <v>16</v>
      </c>
      <c r="N663" s="88" t="s">
        <v>16</v>
      </c>
      <c r="O663" s="88" t="s">
        <v>16</v>
      </c>
      <c r="P663" s="82">
        <v>4.5769253000000003E-2</v>
      </c>
      <c r="Q663" s="81" t="s">
        <v>16</v>
      </c>
      <c r="R663" s="80" t="s">
        <v>16</v>
      </c>
      <c r="S663" s="88" t="s">
        <v>16</v>
      </c>
      <c r="T663" s="88">
        <v>-1.6901553999999999E-2</v>
      </c>
      <c r="U663" s="82">
        <v>8.5984630000000006E-3</v>
      </c>
      <c r="V663" s="88">
        <v>0.120770145</v>
      </c>
      <c r="W663" s="83">
        <v>4.84933E-4</v>
      </c>
      <c r="X663" s="83">
        <v>7.1299999999999998E-5</v>
      </c>
      <c r="Y663" s="80" t="b">
        <v>1</v>
      </c>
      <c r="Z663" s="83">
        <v>2.1399999999999998E-6</v>
      </c>
      <c r="AA663" s="80"/>
    </row>
    <row r="664" spans="1:27" x14ac:dyDescent="0.15">
      <c r="A664" s="80" t="s">
        <v>401</v>
      </c>
      <c r="B664" s="80" t="s">
        <v>146</v>
      </c>
      <c r="C664" s="80" t="s">
        <v>345</v>
      </c>
      <c r="D664" s="80" t="s">
        <v>413</v>
      </c>
      <c r="E664" s="80" t="s">
        <v>347</v>
      </c>
      <c r="F664" s="80" t="s">
        <v>467</v>
      </c>
      <c r="G664" s="80" t="s">
        <v>200</v>
      </c>
      <c r="H664" s="80">
        <v>3</v>
      </c>
      <c r="I664" s="88">
        <v>1.0121392999999999E-2</v>
      </c>
      <c r="J664" s="88">
        <v>-1.0392004999999999E-2</v>
      </c>
      <c r="K664" s="88">
        <v>-3.0229935279999998E-2</v>
      </c>
      <c r="L664" s="88">
        <v>9.4459252799999997E-3</v>
      </c>
      <c r="M664" s="88" t="s">
        <v>16</v>
      </c>
      <c r="N664" s="88" t="s">
        <v>16</v>
      </c>
      <c r="O664" s="88" t="s">
        <v>16</v>
      </c>
      <c r="P664" s="82">
        <v>0.30454449500000003</v>
      </c>
      <c r="Q664" s="81">
        <v>1.287897874</v>
      </c>
      <c r="R664" s="80">
        <v>2</v>
      </c>
      <c r="S664" s="88">
        <v>0.525214285</v>
      </c>
      <c r="T664" s="88">
        <v>-9.6496069999999993E-3</v>
      </c>
      <c r="U664" s="82">
        <v>1.943017E-2</v>
      </c>
      <c r="V664" s="88">
        <v>0.706551347</v>
      </c>
      <c r="W664" s="83">
        <v>0.13010115999999999</v>
      </c>
      <c r="X664" s="83">
        <v>1.63E-5</v>
      </c>
      <c r="Y664" s="80" t="b">
        <v>1</v>
      </c>
      <c r="Z664" s="83">
        <v>4.8999999999999997E-76</v>
      </c>
      <c r="AA664" s="80" t="s">
        <v>414</v>
      </c>
    </row>
    <row r="665" spans="1:27" x14ac:dyDescent="0.15">
      <c r="A665" s="80"/>
      <c r="B665" s="80"/>
      <c r="C665" s="80"/>
      <c r="D665" s="80"/>
      <c r="E665" s="80"/>
      <c r="F665" s="80"/>
      <c r="G665" s="80" t="s">
        <v>201</v>
      </c>
      <c r="H665" s="80">
        <v>3</v>
      </c>
      <c r="I665" s="88">
        <v>4.9341797999999999E-2</v>
      </c>
      <c r="J665" s="88">
        <v>1.3574091E-2</v>
      </c>
      <c r="K665" s="88">
        <v>-8.3135833079999999E-2</v>
      </c>
      <c r="L665" s="88">
        <v>0.11028401508000001</v>
      </c>
      <c r="M665" s="88" t="s">
        <v>16</v>
      </c>
      <c r="N665" s="88" t="s">
        <v>16</v>
      </c>
      <c r="O665" s="88" t="s">
        <v>16</v>
      </c>
      <c r="P665" s="82">
        <v>0.82909162999999997</v>
      </c>
      <c r="Q665" s="81">
        <v>1.033094043</v>
      </c>
      <c r="R665" s="80">
        <v>1</v>
      </c>
      <c r="S665" s="88">
        <v>0.30943307199999998</v>
      </c>
      <c r="T665" s="88">
        <v>-9.6496069999999993E-3</v>
      </c>
      <c r="U665" s="82">
        <v>1.943017E-2</v>
      </c>
      <c r="V665" s="88">
        <v>0.706551347</v>
      </c>
      <c r="W665" s="83">
        <v>0.13010115999999999</v>
      </c>
      <c r="X665" s="83">
        <v>1.63E-5</v>
      </c>
      <c r="Y665" s="80" t="b">
        <v>1</v>
      </c>
      <c r="Z665" s="83">
        <v>4.8999999999999997E-76</v>
      </c>
      <c r="AA665" s="80"/>
    </row>
    <row r="666" spans="1:27" x14ac:dyDescent="0.15">
      <c r="A666" s="80"/>
      <c r="B666" s="80"/>
      <c r="C666" s="80"/>
      <c r="D666" s="80"/>
      <c r="E666" s="80"/>
      <c r="F666" s="80"/>
      <c r="G666" s="80" t="s">
        <v>216</v>
      </c>
      <c r="H666" s="80">
        <v>3</v>
      </c>
      <c r="I666" s="88">
        <v>1.4517288999999999E-2</v>
      </c>
      <c r="J666" s="88">
        <v>-1.0463666999999999E-2</v>
      </c>
      <c r="K666" s="88">
        <v>-3.8917553440000002E-2</v>
      </c>
      <c r="L666" s="88">
        <v>1.799021944E-2</v>
      </c>
      <c r="M666" s="88" t="s">
        <v>16</v>
      </c>
      <c r="N666" s="88" t="s">
        <v>16</v>
      </c>
      <c r="O666" s="88" t="s">
        <v>16</v>
      </c>
      <c r="P666" s="82">
        <v>0.54591195800000003</v>
      </c>
      <c r="Q666" s="81" t="s">
        <v>16</v>
      </c>
      <c r="R666" s="80" t="s">
        <v>16</v>
      </c>
      <c r="S666" s="88" t="s">
        <v>16</v>
      </c>
      <c r="T666" s="88">
        <v>-9.6496069999999993E-3</v>
      </c>
      <c r="U666" s="82">
        <v>1.943017E-2</v>
      </c>
      <c r="V666" s="88">
        <v>0.706551347</v>
      </c>
      <c r="W666" s="83">
        <v>0.13010115999999999</v>
      </c>
      <c r="X666" s="83">
        <v>1.63E-5</v>
      </c>
      <c r="Y666" s="80" t="b">
        <v>1</v>
      </c>
      <c r="Z666" s="83">
        <v>4.8999999999999997E-76</v>
      </c>
      <c r="AA666" s="80"/>
    </row>
    <row r="667" spans="1:27" x14ac:dyDescent="0.15">
      <c r="A667" s="80"/>
      <c r="B667" s="80"/>
      <c r="C667" s="80"/>
      <c r="D667" s="80"/>
      <c r="E667" s="80"/>
      <c r="F667" s="80"/>
      <c r="G667" s="80" t="s">
        <v>203</v>
      </c>
      <c r="H667" s="80">
        <v>3</v>
      </c>
      <c r="I667" s="88">
        <v>1.0982746E-2</v>
      </c>
      <c r="J667" s="88">
        <v>-1.2519059000000001E-2</v>
      </c>
      <c r="K667" s="88">
        <v>-3.4045241160000003E-2</v>
      </c>
      <c r="L667" s="88">
        <v>9.0071231599999999E-3</v>
      </c>
      <c r="M667" s="88" t="s">
        <v>16</v>
      </c>
      <c r="N667" s="88" t="s">
        <v>16</v>
      </c>
      <c r="O667" s="88" t="s">
        <v>16</v>
      </c>
      <c r="P667" s="82">
        <v>0.25433454599999999</v>
      </c>
      <c r="Q667" s="81" t="s">
        <v>16</v>
      </c>
      <c r="R667" s="80" t="s">
        <v>16</v>
      </c>
      <c r="S667" s="88" t="s">
        <v>16</v>
      </c>
      <c r="T667" s="88">
        <v>-9.6496069999999993E-3</v>
      </c>
      <c r="U667" s="82">
        <v>1.943017E-2</v>
      </c>
      <c r="V667" s="88">
        <v>0.706551347</v>
      </c>
      <c r="W667" s="83">
        <v>0.13010115999999999</v>
      </c>
      <c r="X667" s="83">
        <v>1.63E-5</v>
      </c>
      <c r="Y667" s="80" t="b">
        <v>1</v>
      </c>
      <c r="Z667" s="83">
        <v>4.8999999999999997E-76</v>
      </c>
      <c r="AA667" s="80"/>
    </row>
    <row r="668" spans="1:27" x14ac:dyDescent="0.15">
      <c r="A668" s="80"/>
      <c r="B668" s="80"/>
      <c r="C668" s="80"/>
      <c r="D668" s="80"/>
      <c r="E668" s="80"/>
      <c r="F668" s="80"/>
      <c r="G668" s="80" t="s">
        <v>223</v>
      </c>
      <c r="H668" s="80">
        <v>3</v>
      </c>
      <c r="I668" s="88">
        <v>1.1775536E-2</v>
      </c>
      <c r="J668" s="88">
        <v>-1.4187738E-2</v>
      </c>
      <c r="K668" s="88">
        <v>-3.7267788560000001E-2</v>
      </c>
      <c r="L668" s="88">
        <v>8.8923125600000007E-3</v>
      </c>
      <c r="M668" s="88" t="s">
        <v>16</v>
      </c>
      <c r="N668" s="88" t="s">
        <v>16</v>
      </c>
      <c r="O668" s="88" t="s">
        <v>16</v>
      </c>
      <c r="P668" s="82">
        <v>0.35148733199999999</v>
      </c>
      <c r="Q668" s="81" t="s">
        <v>16</v>
      </c>
      <c r="R668" s="80" t="s">
        <v>16</v>
      </c>
      <c r="S668" s="88" t="s">
        <v>16</v>
      </c>
      <c r="T668" s="88">
        <v>-9.6496069999999993E-3</v>
      </c>
      <c r="U668" s="82">
        <v>1.943017E-2</v>
      </c>
      <c r="V668" s="88">
        <v>0.706551347</v>
      </c>
      <c r="W668" s="83">
        <v>0.13010115999999999</v>
      </c>
      <c r="X668" s="83">
        <v>1.63E-5</v>
      </c>
      <c r="Y668" s="80" t="b">
        <v>1</v>
      </c>
      <c r="Z668" s="83">
        <v>4.8999999999999997E-76</v>
      </c>
      <c r="AA668" s="80"/>
    </row>
    <row r="669" spans="1:27" x14ac:dyDescent="0.15">
      <c r="A669" s="80" t="s">
        <v>401</v>
      </c>
      <c r="B669" s="80" t="s">
        <v>146</v>
      </c>
      <c r="C669" s="80" t="s">
        <v>392</v>
      </c>
      <c r="D669" s="80" t="s">
        <v>409</v>
      </c>
      <c r="E669" s="80" t="s">
        <v>340</v>
      </c>
      <c r="F669" s="80" t="s">
        <v>467</v>
      </c>
      <c r="G669" s="80" t="s">
        <v>200</v>
      </c>
      <c r="H669" s="80">
        <v>2</v>
      </c>
      <c r="I669" s="88">
        <v>0.101373321</v>
      </c>
      <c r="J669" s="88">
        <v>-0.24896847899999999</v>
      </c>
      <c r="K669" s="88">
        <v>-0.44766018816000003</v>
      </c>
      <c r="L669" s="88">
        <v>-5.0276769839999999E-2</v>
      </c>
      <c r="M669" s="88" t="s">
        <v>16</v>
      </c>
      <c r="N669" s="88" t="s">
        <v>16</v>
      </c>
      <c r="O669" s="88" t="s">
        <v>16</v>
      </c>
      <c r="P669" s="82">
        <v>1.4051012E-2</v>
      </c>
      <c r="Q669" s="81">
        <v>9.4798403000000003E-2</v>
      </c>
      <c r="R669" s="80">
        <v>1</v>
      </c>
      <c r="S669" s="88">
        <v>0.75816337700000003</v>
      </c>
      <c r="T669" s="88" t="s">
        <v>16</v>
      </c>
      <c r="U669" s="82" t="s">
        <v>16</v>
      </c>
      <c r="V669" s="88" t="s">
        <v>16</v>
      </c>
      <c r="W669" s="83">
        <v>6.4122500000000004E-4</v>
      </c>
      <c r="X669" s="83">
        <v>4.2700000000000001E-5</v>
      </c>
      <c r="Y669" s="80" t="b">
        <v>1</v>
      </c>
      <c r="Z669" s="83">
        <v>7.6099999999999996E-10</v>
      </c>
      <c r="AA669" s="80" t="s">
        <v>410</v>
      </c>
    </row>
    <row r="670" spans="1:27" x14ac:dyDescent="0.15">
      <c r="A670" s="80" t="s">
        <v>401</v>
      </c>
      <c r="B670" s="80" t="s">
        <v>146</v>
      </c>
      <c r="C670" s="80" t="s">
        <v>397</v>
      </c>
      <c r="D670" s="80" t="s">
        <v>417</v>
      </c>
      <c r="E670" s="80" t="s">
        <v>340</v>
      </c>
      <c r="F670" s="80" t="s">
        <v>467</v>
      </c>
      <c r="G670" s="80" t="s">
        <v>200</v>
      </c>
      <c r="H670" s="80">
        <v>4</v>
      </c>
      <c r="I670" s="88">
        <v>0.21897901</v>
      </c>
      <c r="J670" s="88">
        <v>0.192949127</v>
      </c>
      <c r="K670" s="88">
        <v>-0.23624973260000001</v>
      </c>
      <c r="L670" s="88">
        <v>0.62214798660000004</v>
      </c>
      <c r="M670" s="88" t="s">
        <v>16</v>
      </c>
      <c r="N670" s="88" t="s">
        <v>16</v>
      </c>
      <c r="O670" s="88" t="s">
        <v>16</v>
      </c>
      <c r="P670" s="82">
        <v>0.37824708499999998</v>
      </c>
      <c r="Q670" s="81">
        <v>8.9250420259999999</v>
      </c>
      <c r="R670" s="80">
        <v>3</v>
      </c>
      <c r="S670" s="88">
        <v>3.0304273999999999E-2</v>
      </c>
      <c r="T670" s="88">
        <v>3.7262359000000002E-2</v>
      </c>
      <c r="U670" s="82">
        <v>2.1104118000000002E-2</v>
      </c>
      <c r="V670" s="88">
        <v>0.21949754399999999</v>
      </c>
      <c r="W670" s="83">
        <v>5.0438499999999999E-4</v>
      </c>
      <c r="X670" s="83">
        <v>7.8300000000000006E-5</v>
      </c>
      <c r="Y670" s="80" t="b">
        <v>1</v>
      </c>
      <c r="Z670" s="83">
        <v>1.5500000000000001E-5</v>
      </c>
      <c r="AA670" s="80" t="s">
        <v>418</v>
      </c>
    </row>
    <row r="671" spans="1:27" x14ac:dyDescent="0.15">
      <c r="A671" s="80"/>
      <c r="B671" s="80"/>
      <c r="C671" s="80"/>
      <c r="D671" s="80"/>
      <c r="E671" s="80"/>
      <c r="F671" s="80"/>
      <c r="G671" s="80" t="s">
        <v>201</v>
      </c>
      <c r="H671" s="80">
        <v>4</v>
      </c>
      <c r="I671" s="88">
        <v>0.93630570300000004</v>
      </c>
      <c r="J671" s="88">
        <v>1.81941099</v>
      </c>
      <c r="K671" s="88">
        <v>-1.5748187880000101E-2</v>
      </c>
      <c r="L671" s="88">
        <v>3.6545701678800002</v>
      </c>
      <c r="M671" s="88" t="s">
        <v>16</v>
      </c>
      <c r="N671" s="88" t="s">
        <v>16</v>
      </c>
      <c r="O671" s="88" t="s">
        <v>16</v>
      </c>
      <c r="P671" s="82">
        <v>0.19146017800000001</v>
      </c>
      <c r="Q671" s="81">
        <v>3.4880484799999998</v>
      </c>
      <c r="R671" s="80">
        <v>2</v>
      </c>
      <c r="S671" s="88">
        <v>0.17481548399999999</v>
      </c>
      <c r="T671" s="88">
        <v>3.7262359000000002E-2</v>
      </c>
      <c r="U671" s="82">
        <v>2.1104118000000002E-2</v>
      </c>
      <c r="V671" s="88">
        <v>0.21949754399999999</v>
      </c>
      <c r="W671" s="83">
        <v>5.0438499999999999E-4</v>
      </c>
      <c r="X671" s="83">
        <v>7.8300000000000006E-5</v>
      </c>
      <c r="Y671" s="80" t="b">
        <v>1</v>
      </c>
      <c r="Z671" s="83">
        <v>1.5500000000000001E-5</v>
      </c>
      <c r="AA671" s="80"/>
    </row>
    <row r="672" spans="1:27" x14ac:dyDescent="0.15">
      <c r="A672" s="80"/>
      <c r="B672" s="80"/>
      <c r="C672" s="80"/>
      <c r="D672" s="80"/>
      <c r="E672" s="80"/>
      <c r="F672" s="80"/>
      <c r="G672" s="80" t="s">
        <v>216</v>
      </c>
      <c r="H672" s="80">
        <v>4</v>
      </c>
      <c r="I672" s="88">
        <v>0.32826971700000002</v>
      </c>
      <c r="J672" s="88">
        <v>-9.9537235000000002E-2</v>
      </c>
      <c r="K672" s="88">
        <v>-0.74294588031999997</v>
      </c>
      <c r="L672" s="88">
        <v>0.54387141031999997</v>
      </c>
      <c r="M672" s="88" t="s">
        <v>16</v>
      </c>
      <c r="N672" s="88" t="s">
        <v>16</v>
      </c>
      <c r="O672" s="88" t="s">
        <v>16</v>
      </c>
      <c r="P672" s="82">
        <v>0.78153502500000005</v>
      </c>
      <c r="Q672" s="81" t="s">
        <v>16</v>
      </c>
      <c r="R672" s="80" t="s">
        <v>16</v>
      </c>
      <c r="S672" s="88" t="s">
        <v>16</v>
      </c>
      <c r="T672" s="88">
        <v>3.7262359000000002E-2</v>
      </c>
      <c r="U672" s="82">
        <v>2.1104118000000002E-2</v>
      </c>
      <c r="V672" s="88">
        <v>0.21949754399999999</v>
      </c>
      <c r="W672" s="83">
        <v>5.0438499999999999E-4</v>
      </c>
      <c r="X672" s="83">
        <v>7.8300000000000006E-5</v>
      </c>
      <c r="Y672" s="80" t="b">
        <v>1</v>
      </c>
      <c r="Z672" s="83">
        <v>1.5500000000000001E-5</v>
      </c>
      <c r="AA672" s="80"/>
    </row>
    <row r="673" spans="1:27" x14ac:dyDescent="0.15">
      <c r="A673" s="80"/>
      <c r="B673" s="80"/>
      <c r="C673" s="80"/>
      <c r="D673" s="80"/>
      <c r="E673" s="80"/>
      <c r="F673" s="80"/>
      <c r="G673" s="80" t="s">
        <v>203</v>
      </c>
      <c r="H673" s="80">
        <v>4</v>
      </c>
      <c r="I673" s="88">
        <v>0.16100484200000001</v>
      </c>
      <c r="J673" s="88">
        <v>1.8705597000000001E-2</v>
      </c>
      <c r="K673" s="88">
        <v>-0.29686389332000002</v>
      </c>
      <c r="L673" s="88">
        <v>0.33427508732</v>
      </c>
      <c r="M673" s="88" t="s">
        <v>16</v>
      </c>
      <c r="N673" s="88" t="s">
        <v>16</v>
      </c>
      <c r="O673" s="88" t="s">
        <v>16</v>
      </c>
      <c r="P673" s="82">
        <v>0.90750962099999999</v>
      </c>
      <c r="Q673" s="81" t="s">
        <v>16</v>
      </c>
      <c r="R673" s="80" t="s">
        <v>16</v>
      </c>
      <c r="S673" s="88" t="s">
        <v>16</v>
      </c>
      <c r="T673" s="88">
        <v>3.7262359000000002E-2</v>
      </c>
      <c r="U673" s="82">
        <v>2.1104118000000002E-2</v>
      </c>
      <c r="V673" s="88">
        <v>0.21949754399999999</v>
      </c>
      <c r="W673" s="83">
        <v>5.0438499999999999E-4</v>
      </c>
      <c r="X673" s="83">
        <v>7.8300000000000006E-5</v>
      </c>
      <c r="Y673" s="80" t="b">
        <v>1</v>
      </c>
      <c r="Z673" s="83">
        <v>1.5500000000000001E-5</v>
      </c>
      <c r="AA673" s="80"/>
    </row>
    <row r="674" spans="1:27" x14ac:dyDescent="0.15">
      <c r="A674" s="80"/>
      <c r="B674" s="80"/>
      <c r="C674" s="80"/>
      <c r="D674" s="80"/>
      <c r="E674" s="80"/>
      <c r="F674" s="80"/>
      <c r="G674" s="80" t="s">
        <v>223</v>
      </c>
      <c r="H674" s="80">
        <v>4</v>
      </c>
      <c r="I674" s="88">
        <v>0.24366929200000001</v>
      </c>
      <c r="J674" s="88">
        <v>-0.117952582</v>
      </c>
      <c r="K674" s="88">
        <v>-0.59554439431999995</v>
      </c>
      <c r="L674" s="88">
        <v>0.35963923032</v>
      </c>
      <c r="M674" s="88" t="s">
        <v>16</v>
      </c>
      <c r="N674" s="88" t="s">
        <v>16</v>
      </c>
      <c r="O674" s="88" t="s">
        <v>16</v>
      </c>
      <c r="P674" s="82">
        <v>0.66147560299999997</v>
      </c>
      <c r="Q674" s="81" t="s">
        <v>16</v>
      </c>
      <c r="R674" s="80" t="s">
        <v>16</v>
      </c>
      <c r="S674" s="88" t="s">
        <v>16</v>
      </c>
      <c r="T674" s="88">
        <v>3.7262359000000002E-2</v>
      </c>
      <c r="U674" s="82">
        <v>2.1104118000000002E-2</v>
      </c>
      <c r="V674" s="88">
        <v>0.21949754399999999</v>
      </c>
      <c r="W674" s="83">
        <v>5.0438499999999999E-4</v>
      </c>
      <c r="X674" s="83">
        <v>7.8300000000000006E-5</v>
      </c>
      <c r="Y674" s="80" t="b">
        <v>1</v>
      </c>
      <c r="Z674" s="83">
        <v>1.5500000000000001E-5</v>
      </c>
      <c r="AA674" s="80"/>
    </row>
    <row r="675" spans="1:27" x14ac:dyDescent="0.15">
      <c r="A675" s="80" t="s">
        <v>401</v>
      </c>
      <c r="B675" s="80" t="s">
        <v>146</v>
      </c>
      <c r="C675" s="80" t="s">
        <v>397</v>
      </c>
      <c r="D675" s="80" t="s">
        <v>415</v>
      </c>
      <c r="E675" s="80" t="s">
        <v>33</v>
      </c>
      <c r="F675" s="80" t="s">
        <v>467</v>
      </c>
      <c r="G675" s="80" t="s">
        <v>200</v>
      </c>
      <c r="H675" s="80">
        <v>2</v>
      </c>
      <c r="I675" s="88">
        <v>0.165467263</v>
      </c>
      <c r="J675" s="88">
        <v>0.27192796800000002</v>
      </c>
      <c r="K675" s="88">
        <v>-5.2387867480000003E-2</v>
      </c>
      <c r="L675" s="88">
        <v>0.59624380347999995</v>
      </c>
      <c r="M675" s="88" t="s">
        <v>16</v>
      </c>
      <c r="N675" s="88" t="s">
        <v>16</v>
      </c>
      <c r="O675" s="88" t="s">
        <v>16</v>
      </c>
      <c r="P675" s="82">
        <v>0.100301365</v>
      </c>
      <c r="Q675" s="81">
        <v>8.1428129000000002E-2</v>
      </c>
      <c r="R675" s="80">
        <v>1</v>
      </c>
      <c r="S675" s="88">
        <v>0.77537130300000001</v>
      </c>
      <c r="T675" s="88" t="s">
        <v>16</v>
      </c>
      <c r="U675" s="82" t="s">
        <v>16</v>
      </c>
      <c r="V675" s="88" t="s">
        <v>16</v>
      </c>
      <c r="W675" s="83">
        <v>4.5692200000000001E-4</v>
      </c>
      <c r="X675" s="83">
        <v>1.9400000000000001E-5</v>
      </c>
      <c r="Y675" s="80" t="b">
        <v>1</v>
      </c>
      <c r="Z675" s="83">
        <v>6.6199999999999997E-8</v>
      </c>
      <c r="AA675" s="80" t="s">
        <v>416</v>
      </c>
    </row>
    <row r="676" spans="1:27" x14ac:dyDescent="0.15">
      <c r="A676" s="80" t="s">
        <v>401</v>
      </c>
      <c r="B676" s="80" t="s">
        <v>535</v>
      </c>
      <c r="C676" s="80" t="s">
        <v>392</v>
      </c>
      <c r="D676" s="80" t="s">
        <v>540</v>
      </c>
      <c r="E676" s="80" t="s">
        <v>391</v>
      </c>
      <c r="F676" s="80" t="s">
        <v>467</v>
      </c>
      <c r="G676" s="80" t="s">
        <v>200</v>
      </c>
      <c r="H676" s="80">
        <v>8</v>
      </c>
      <c r="I676" s="88">
        <v>0.12405253199999999</v>
      </c>
      <c r="J676" s="88">
        <v>-0.32823639799999998</v>
      </c>
      <c r="K676" s="88">
        <v>-0.57137936071999995</v>
      </c>
      <c r="L676" s="88">
        <v>-8.5093435280000004E-2</v>
      </c>
      <c r="M676" s="88" t="s">
        <v>16</v>
      </c>
      <c r="N676" s="88" t="s">
        <v>16</v>
      </c>
      <c r="O676" s="88" t="s">
        <v>16</v>
      </c>
      <c r="P676" s="82">
        <v>8.1462630000000008E-3</v>
      </c>
      <c r="Q676" s="81">
        <v>3.8655536709999998</v>
      </c>
      <c r="R676" s="80">
        <v>7</v>
      </c>
      <c r="S676" s="88">
        <v>0.795126318</v>
      </c>
      <c r="T676" s="88">
        <v>-5.2738560000000004E-3</v>
      </c>
      <c r="U676" s="82">
        <v>4.7317629999999999E-3</v>
      </c>
      <c r="V676" s="88">
        <v>0.30768052499999998</v>
      </c>
      <c r="W676" s="83">
        <v>5.5017800000000002E-4</v>
      </c>
      <c r="X676" s="83">
        <v>7.5799999999999999E-5</v>
      </c>
      <c r="Y676" s="80" t="b">
        <v>1</v>
      </c>
      <c r="Z676" s="83">
        <v>2.6100000000000002E-7</v>
      </c>
      <c r="AA676" s="80" t="s">
        <v>521</v>
      </c>
    </row>
    <row r="677" spans="1:27" x14ac:dyDescent="0.15">
      <c r="A677" s="80"/>
      <c r="B677" s="80"/>
      <c r="C677" s="80"/>
      <c r="D677" s="80"/>
      <c r="E677" s="80"/>
      <c r="F677" s="80"/>
      <c r="G677" s="80" t="s">
        <v>201</v>
      </c>
      <c r="H677" s="80">
        <v>8</v>
      </c>
      <c r="I677" s="88">
        <v>0.258679188</v>
      </c>
      <c r="J677" s="88">
        <v>-0.58123492600000004</v>
      </c>
      <c r="K677" s="88">
        <v>-1.0882461344800001</v>
      </c>
      <c r="L677" s="88">
        <v>-7.4223717519999996E-2</v>
      </c>
      <c r="M677" s="88" t="s">
        <v>16</v>
      </c>
      <c r="N677" s="88" t="s">
        <v>16</v>
      </c>
      <c r="O677" s="88" t="s">
        <v>16</v>
      </c>
      <c r="P677" s="82">
        <v>6.5717619000000005E-2</v>
      </c>
      <c r="Q677" s="81">
        <v>2.6232994779999999</v>
      </c>
      <c r="R677" s="80">
        <v>6</v>
      </c>
      <c r="S677" s="88">
        <v>0.85442131799999999</v>
      </c>
      <c r="T677" s="88">
        <v>-5.2738560000000004E-3</v>
      </c>
      <c r="U677" s="82">
        <v>4.7317629999999999E-3</v>
      </c>
      <c r="V677" s="88">
        <v>0.30768052499999998</v>
      </c>
      <c r="W677" s="83">
        <v>5.5017800000000002E-4</v>
      </c>
      <c r="X677" s="83">
        <v>7.5799999999999999E-5</v>
      </c>
      <c r="Y677" s="80" t="b">
        <v>1</v>
      </c>
      <c r="Z677" s="83">
        <v>2.6100000000000002E-7</v>
      </c>
      <c r="AA677" s="80"/>
    </row>
    <row r="678" spans="1:27" x14ac:dyDescent="0.15">
      <c r="A678" s="80"/>
      <c r="B678" s="80"/>
      <c r="C678" s="80"/>
      <c r="D678" s="80"/>
      <c r="E678" s="80"/>
      <c r="F678" s="80"/>
      <c r="G678" s="80" t="s">
        <v>216</v>
      </c>
      <c r="H678" s="80">
        <v>8</v>
      </c>
      <c r="I678" s="88">
        <v>0.20651504500000001</v>
      </c>
      <c r="J678" s="88">
        <v>-0.35758271400000002</v>
      </c>
      <c r="K678" s="88">
        <v>-0.7623522022</v>
      </c>
      <c r="L678" s="88">
        <v>4.7186774200000003E-2</v>
      </c>
      <c r="M678" s="88" t="s">
        <v>16</v>
      </c>
      <c r="N678" s="88" t="s">
        <v>16</v>
      </c>
      <c r="O678" s="88" t="s">
        <v>16</v>
      </c>
      <c r="P678" s="82">
        <v>0.12697052</v>
      </c>
      <c r="Q678" s="81" t="s">
        <v>16</v>
      </c>
      <c r="R678" s="80" t="s">
        <v>16</v>
      </c>
      <c r="S678" s="88" t="s">
        <v>16</v>
      </c>
      <c r="T678" s="88">
        <v>-5.2738560000000004E-3</v>
      </c>
      <c r="U678" s="82">
        <v>4.7317629999999999E-3</v>
      </c>
      <c r="V678" s="88">
        <v>0.30768052499999998</v>
      </c>
      <c r="W678" s="83">
        <v>5.5017800000000002E-4</v>
      </c>
      <c r="X678" s="83">
        <v>7.5799999999999999E-5</v>
      </c>
      <c r="Y678" s="80" t="b">
        <v>1</v>
      </c>
      <c r="Z678" s="83">
        <v>2.6100000000000002E-7</v>
      </c>
      <c r="AA678" s="80"/>
    </row>
    <row r="679" spans="1:27" x14ac:dyDescent="0.15">
      <c r="A679" s="80"/>
      <c r="B679" s="80"/>
      <c r="C679" s="80"/>
      <c r="D679" s="80"/>
      <c r="E679" s="80"/>
      <c r="F679" s="80"/>
      <c r="G679" s="80" t="s">
        <v>203</v>
      </c>
      <c r="H679" s="80">
        <v>8</v>
      </c>
      <c r="I679" s="88">
        <v>0.158434984</v>
      </c>
      <c r="J679" s="88">
        <v>-0.42479053</v>
      </c>
      <c r="K679" s="88">
        <v>-0.73532309864000001</v>
      </c>
      <c r="L679" s="88">
        <v>-0.11425796135999999</v>
      </c>
      <c r="M679" s="88" t="s">
        <v>16</v>
      </c>
      <c r="N679" s="88" t="s">
        <v>16</v>
      </c>
      <c r="O679" s="88" t="s">
        <v>16</v>
      </c>
      <c r="P679" s="82">
        <v>7.3366059999999999E-3</v>
      </c>
      <c r="Q679" s="81" t="s">
        <v>16</v>
      </c>
      <c r="R679" s="80" t="s">
        <v>16</v>
      </c>
      <c r="S679" s="88" t="s">
        <v>16</v>
      </c>
      <c r="T679" s="88">
        <v>-5.2738560000000004E-3</v>
      </c>
      <c r="U679" s="82">
        <v>4.7317629999999999E-3</v>
      </c>
      <c r="V679" s="88">
        <v>0.30768052499999998</v>
      </c>
      <c r="W679" s="83">
        <v>5.5017800000000002E-4</v>
      </c>
      <c r="X679" s="83">
        <v>7.5799999999999999E-5</v>
      </c>
      <c r="Y679" s="80" t="b">
        <v>1</v>
      </c>
      <c r="Z679" s="83">
        <v>2.6100000000000002E-7</v>
      </c>
      <c r="AA679" s="80"/>
    </row>
    <row r="680" spans="1:27" x14ac:dyDescent="0.15">
      <c r="A680" s="80"/>
      <c r="B680" s="80"/>
      <c r="C680" s="80"/>
      <c r="D680" s="80"/>
      <c r="E680" s="80"/>
      <c r="F680" s="80"/>
      <c r="G680" s="80" t="s">
        <v>223</v>
      </c>
      <c r="H680" s="80">
        <v>8</v>
      </c>
      <c r="I680" s="88">
        <v>0.16986314199999999</v>
      </c>
      <c r="J680" s="88">
        <v>-0.43310043399999998</v>
      </c>
      <c r="K680" s="88">
        <v>-0.76603219231999997</v>
      </c>
      <c r="L680" s="88">
        <v>-0.10016867568</v>
      </c>
      <c r="M680" s="88" t="s">
        <v>16</v>
      </c>
      <c r="N680" s="88" t="s">
        <v>16</v>
      </c>
      <c r="O680" s="88" t="s">
        <v>16</v>
      </c>
      <c r="P680" s="82">
        <v>3.8120174E-2</v>
      </c>
      <c r="Q680" s="81" t="s">
        <v>16</v>
      </c>
      <c r="R680" s="80" t="s">
        <v>16</v>
      </c>
      <c r="S680" s="88" t="s">
        <v>16</v>
      </c>
      <c r="T680" s="88">
        <v>-5.2738560000000004E-3</v>
      </c>
      <c r="U680" s="82">
        <v>4.7317629999999999E-3</v>
      </c>
      <c r="V680" s="88">
        <v>0.30768052499999998</v>
      </c>
      <c r="W680" s="83">
        <v>5.5017800000000002E-4</v>
      </c>
      <c r="X680" s="83">
        <v>7.5799999999999999E-5</v>
      </c>
      <c r="Y680" s="80" t="b">
        <v>1</v>
      </c>
      <c r="Z680" s="83">
        <v>2.6100000000000002E-7</v>
      </c>
      <c r="AA680" s="80"/>
    </row>
    <row r="681" spans="1:27" x14ac:dyDescent="0.15">
      <c r="A681" s="80" t="s">
        <v>401</v>
      </c>
      <c r="B681" s="80" t="s">
        <v>535</v>
      </c>
      <c r="C681" s="80" t="s">
        <v>392</v>
      </c>
      <c r="D681" s="80" t="s">
        <v>541</v>
      </c>
      <c r="E681" s="80" t="s">
        <v>340</v>
      </c>
      <c r="F681" s="80" t="s">
        <v>467</v>
      </c>
      <c r="G681" s="80" t="s">
        <v>200</v>
      </c>
      <c r="H681" s="80">
        <v>6</v>
      </c>
      <c r="I681" s="88">
        <v>6.5300780000000003E-2</v>
      </c>
      <c r="J681" s="88">
        <v>-0.150007897</v>
      </c>
      <c r="K681" s="88">
        <v>-0.27799742579999998</v>
      </c>
      <c r="L681" s="88">
        <v>-2.2018368199999999E-2</v>
      </c>
      <c r="M681" s="88" t="s">
        <v>16</v>
      </c>
      <c r="N681" s="88" t="s">
        <v>16</v>
      </c>
      <c r="O681" s="88" t="s">
        <v>16</v>
      </c>
      <c r="P681" s="82">
        <v>2.1608285000000001E-2</v>
      </c>
      <c r="Q681" s="81">
        <v>5.1070150329999997</v>
      </c>
      <c r="R681" s="80">
        <v>5</v>
      </c>
      <c r="S681" s="88">
        <v>0.40296013899999999</v>
      </c>
      <c r="T681" s="88">
        <v>2.5732390000000002E-3</v>
      </c>
      <c r="U681" s="82">
        <v>6.5886879999999997E-3</v>
      </c>
      <c r="V681" s="88">
        <v>0.71603454799999999</v>
      </c>
      <c r="W681" s="83">
        <v>1.5408889999999999E-3</v>
      </c>
      <c r="X681" s="83">
        <v>7.3200000000000004E-5</v>
      </c>
      <c r="Y681" s="80" t="b">
        <v>1</v>
      </c>
      <c r="Z681" s="83">
        <v>8.4799999999999995E-24</v>
      </c>
      <c r="AA681" s="80" t="s">
        <v>425</v>
      </c>
    </row>
    <row r="682" spans="1:27" x14ac:dyDescent="0.15">
      <c r="A682" s="80"/>
      <c r="B682" s="80"/>
      <c r="C682" s="80"/>
      <c r="D682" s="80"/>
      <c r="E682" s="80"/>
      <c r="F682" s="80"/>
      <c r="G682" s="80" t="s">
        <v>201</v>
      </c>
      <c r="H682" s="80">
        <v>6</v>
      </c>
      <c r="I682" s="88">
        <v>0.19729794</v>
      </c>
      <c r="J682" s="88">
        <v>-7.8213875000000002E-2</v>
      </c>
      <c r="K682" s="88">
        <v>-0.46491783739999998</v>
      </c>
      <c r="L682" s="88">
        <v>0.3084900874</v>
      </c>
      <c r="M682" s="88" t="s">
        <v>16</v>
      </c>
      <c r="N682" s="88" t="s">
        <v>16</v>
      </c>
      <c r="O682" s="88" t="s">
        <v>16</v>
      </c>
      <c r="P682" s="82">
        <v>0.71203003799999998</v>
      </c>
      <c r="Q682" s="81">
        <v>4.9194221349999996</v>
      </c>
      <c r="R682" s="80">
        <v>4</v>
      </c>
      <c r="S682" s="88">
        <v>0.29566566100000002</v>
      </c>
      <c r="T682" s="88">
        <v>2.5732390000000002E-3</v>
      </c>
      <c r="U682" s="82">
        <v>6.5886879999999997E-3</v>
      </c>
      <c r="V682" s="88">
        <v>0.71603454799999999</v>
      </c>
      <c r="W682" s="83">
        <v>1.5408889999999999E-3</v>
      </c>
      <c r="X682" s="83">
        <v>7.3200000000000004E-5</v>
      </c>
      <c r="Y682" s="80" t="b">
        <v>1</v>
      </c>
      <c r="Z682" s="83">
        <v>8.4799999999999995E-24</v>
      </c>
      <c r="AA682" s="80"/>
    </row>
    <row r="683" spans="1:27" x14ac:dyDescent="0.15">
      <c r="A683" s="80"/>
      <c r="B683" s="80"/>
      <c r="C683" s="80"/>
      <c r="D683" s="80"/>
      <c r="E683" s="80"/>
      <c r="F683" s="80"/>
      <c r="G683" s="80" t="s">
        <v>216</v>
      </c>
      <c r="H683" s="80">
        <v>6</v>
      </c>
      <c r="I683" s="88">
        <v>0.12373915200000001</v>
      </c>
      <c r="J683" s="88">
        <v>-6.0750511E-2</v>
      </c>
      <c r="K683" s="88">
        <v>-0.30327924892000002</v>
      </c>
      <c r="L683" s="88">
        <v>0.18177822692000001</v>
      </c>
      <c r="M683" s="88" t="s">
        <v>16</v>
      </c>
      <c r="N683" s="88" t="s">
        <v>16</v>
      </c>
      <c r="O683" s="88" t="s">
        <v>16</v>
      </c>
      <c r="P683" s="82">
        <v>0.64424535900000002</v>
      </c>
      <c r="Q683" s="81" t="s">
        <v>16</v>
      </c>
      <c r="R683" s="80" t="s">
        <v>16</v>
      </c>
      <c r="S683" s="88" t="s">
        <v>16</v>
      </c>
      <c r="T683" s="88">
        <v>2.5732390000000002E-3</v>
      </c>
      <c r="U683" s="82">
        <v>6.5886879999999997E-3</v>
      </c>
      <c r="V683" s="88">
        <v>0.71603454799999999</v>
      </c>
      <c r="W683" s="83">
        <v>1.5408889999999999E-3</v>
      </c>
      <c r="X683" s="83">
        <v>7.3200000000000004E-5</v>
      </c>
      <c r="Y683" s="80" t="b">
        <v>1</v>
      </c>
      <c r="Z683" s="83">
        <v>8.4799999999999995E-24</v>
      </c>
      <c r="AA683" s="80"/>
    </row>
    <row r="684" spans="1:27" x14ac:dyDescent="0.15">
      <c r="A684" s="80"/>
      <c r="B684" s="80"/>
      <c r="C684" s="80"/>
      <c r="D684" s="80"/>
      <c r="E684" s="80"/>
      <c r="F684" s="80"/>
      <c r="G684" s="80" t="s">
        <v>203</v>
      </c>
      <c r="H684" s="80">
        <v>6</v>
      </c>
      <c r="I684" s="88">
        <v>8.5195238000000006E-2</v>
      </c>
      <c r="J684" s="88">
        <v>-9.1719546999999998E-2</v>
      </c>
      <c r="K684" s="88">
        <v>-0.25870221348</v>
      </c>
      <c r="L684" s="88">
        <v>7.5263119480000001E-2</v>
      </c>
      <c r="M684" s="88" t="s">
        <v>16</v>
      </c>
      <c r="N684" s="88" t="s">
        <v>16</v>
      </c>
      <c r="O684" s="88" t="s">
        <v>16</v>
      </c>
      <c r="P684" s="82">
        <v>0.28166763900000003</v>
      </c>
      <c r="Q684" s="81" t="s">
        <v>16</v>
      </c>
      <c r="R684" s="80" t="s">
        <v>16</v>
      </c>
      <c r="S684" s="88" t="s">
        <v>16</v>
      </c>
      <c r="T684" s="88">
        <v>2.5732390000000002E-3</v>
      </c>
      <c r="U684" s="82">
        <v>6.5886879999999997E-3</v>
      </c>
      <c r="V684" s="88">
        <v>0.71603454799999999</v>
      </c>
      <c r="W684" s="83">
        <v>1.5408889999999999E-3</v>
      </c>
      <c r="X684" s="83">
        <v>7.3200000000000004E-5</v>
      </c>
      <c r="Y684" s="80" t="b">
        <v>1</v>
      </c>
      <c r="Z684" s="83">
        <v>8.4799999999999995E-24</v>
      </c>
      <c r="AA684" s="80"/>
    </row>
    <row r="685" spans="1:27" x14ac:dyDescent="0.15">
      <c r="A685" s="80"/>
      <c r="B685" s="80"/>
      <c r="C685" s="80"/>
      <c r="D685" s="80"/>
      <c r="E685" s="80"/>
      <c r="F685" s="80"/>
      <c r="G685" s="80" t="s">
        <v>223</v>
      </c>
      <c r="H685" s="80">
        <v>6</v>
      </c>
      <c r="I685" s="88">
        <v>0.10769574799999999</v>
      </c>
      <c r="J685" s="88">
        <v>-7.2515420999999997E-2</v>
      </c>
      <c r="K685" s="88">
        <v>-0.28359908707999998</v>
      </c>
      <c r="L685" s="88">
        <v>0.13856824508000001</v>
      </c>
      <c r="M685" s="88" t="s">
        <v>16</v>
      </c>
      <c r="N685" s="88" t="s">
        <v>16</v>
      </c>
      <c r="O685" s="88" t="s">
        <v>16</v>
      </c>
      <c r="P685" s="82">
        <v>0.53059697400000005</v>
      </c>
      <c r="Q685" s="81" t="s">
        <v>16</v>
      </c>
      <c r="R685" s="80" t="s">
        <v>16</v>
      </c>
      <c r="S685" s="88" t="s">
        <v>16</v>
      </c>
      <c r="T685" s="88">
        <v>2.5732390000000002E-3</v>
      </c>
      <c r="U685" s="82">
        <v>6.5886879999999997E-3</v>
      </c>
      <c r="V685" s="88">
        <v>0.71603454799999999</v>
      </c>
      <c r="W685" s="83">
        <v>1.5408889999999999E-3</v>
      </c>
      <c r="X685" s="83">
        <v>7.3200000000000004E-5</v>
      </c>
      <c r="Y685" s="80" t="b">
        <v>1</v>
      </c>
      <c r="Z685" s="83">
        <v>8.4799999999999995E-24</v>
      </c>
      <c r="AA685" s="80"/>
    </row>
    <row r="686" spans="1:27" x14ac:dyDescent="0.15">
      <c r="A686" s="80" t="s">
        <v>401</v>
      </c>
      <c r="B686" s="80" t="s">
        <v>535</v>
      </c>
      <c r="C686" s="80" t="s">
        <v>397</v>
      </c>
      <c r="D686" s="80" t="s">
        <v>542</v>
      </c>
      <c r="E686" s="80" t="s">
        <v>340</v>
      </c>
      <c r="F686" s="80" t="s">
        <v>467</v>
      </c>
      <c r="G686" s="80" t="s">
        <v>200</v>
      </c>
      <c r="H686" s="80">
        <v>10</v>
      </c>
      <c r="I686" s="88">
        <v>8.9503416000000002E-2</v>
      </c>
      <c r="J686" s="88">
        <v>1.4877072999999999E-2</v>
      </c>
      <c r="K686" s="88">
        <v>-0.16054962236</v>
      </c>
      <c r="L686" s="88">
        <v>0.19030376835999999</v>
      </c>
      <c r="M686" s="88" t="s">
        <v>16</v>
      </c>
      <c r="N686" s="88" t="s">
        <v>16</v>
      </c>
      <c r="O686" s="88" t="s">
        <v>16</v>
      </c>
      <c r="P686" s="82">
        <v>0.86798544099999997</v>
      </c>
      <c r="Q686" s="81">
        <v>15.39509928</v>
      </c>
      <c r="R686" s="80">
        <v>9</v>
      </c>
      <c r="S686" s="88">
        <v>8.0639441000000006E-2</v>
      </c>
      <c r="T686" s="88">
        <v>5.3900599999999997E-4</v>
      </c>
      <c r="U686" s="82">
        <v>7.4366969999999999E-3</v>
      </c>
      <c r="V686" s="88">
        <v>0.94399981600000005</v>
      </c>
      <c r="W686" s="83">
        <v>1.6967060000000001E-3</v>
      </c>
      <c r="X686" s="83">
        <v>1.07649E-4</v>
      </c>
      <c r="Y686" s="80" t="b">
        <v>1</v>
      </c>
      <c r="Z686" s="83">
        <v>1.24E-22</v>
      </c>
      <c r="AA686" s="80" t="s">
        <v>428</v>
      </c>
    </row>
    <row r="687" spans="1:27" x14ac:dyDescent="0.15">
      <c r="A687" s="80"/>
      <c r="B687" s="80"/>
      <c r="C687" s="80"/>
      <c r="D687" s="80"/>
      <c r="E687" s="80"/>
      <c r="F687" s="80"/>
      <c r="G687" s="80" t="s">
        <v>201</v>
      </c>
      <c r="H687" s="80">
        <v>10</v>
      </c>
      <c r="I687" s="88">
        <v>0.266943812</v>
      </c>
      <c r="J687" s="88">
        <v>3.2961009999999999E-2</v>
      </c>
      <c r="K687" s="88">
        <v>-0.49024886152000002</v>
      </c>
      <c r="L687" s="88">
        <v>0.55617088152000005</v>
      </c>
      <c r="M687" s="88" t="s">
        <v>16</v>
      </c>
      <c r="N687" s="88" t="s">
        <v>16</v>
      </c>
      <c r="O687" s="88" t="s">
        <v>16</v>
      </c>
      <c r="P687" s="82">
        <v>0.90477645399999995</v>
      </c>
      <c r="Q687" s="81">
        <v>15.38499663</v>
      </c>
      <c r="R687" s="80">
        <v>8</v>
      </c>
      <c r="S687" s="88">
        <v>5.2077814E-2</v>
      </c>
      <c r="T687" s="88">
        <v>5.3900599999999997E-4</v>
      </c>
      <c r="U687" s="82">
        <v>7.4366969999999999E-3</v>
      </c>
      <c r="V687" s="88">
        <v>0.94399981600000005</v>
      </c>
      <c r="W687" s="83">
        <v>1.6967060000000001E-3</v>
      </c>
      <c r="X687" s="83">
        <v>1.07649E-4</v>
      </c>
      <c r="Y687" s="80" t="b">
        <v>1</v>
      </c>
      <c r="Z687" s="83">
        <v>1.24E-22</v>
      </c>
      <c r="AA687" s="80"/>
    </row>
    <row r="688" spans="1:27" x14ac:dyDescent="0.15">
      <c r="A688" s="80"/>
      <c r="B688" s="80"/>
      <c r="C688" s="80"/>
      <c r="D688" s="80"/>
      <c r="E688" s="80"/>
      <c r="F688" s="80"/>
      <c r="G688" s="80" t="s">
        <v>216</v>
      </c>
      <c r="H688" s="80">
        <v>10</v>
      </c>
      <c r="I688" s="88">
        <v>0.12294235100000001</v>
      </c>
      <c r="J688" s="88">
        <v>-5.9071712999999998E-2</v>
      </c>
      <c r="K688" s="88">
        <v>-0.30003872096</v>
      </c>
      <c r="L688" s="88">
        <v>0.18189529496000001</v>
      </c>
      <c r="M688" s="88" t="s">
        <v>16</v>
      </c>
      <c r="N688" s="88" t="s">
        <v>16</v>
      </c>
      <c r="O688" s="88" t="s">
        <v>16</v>
      </c>
      <c r="P688" s="82">
        <v>0.64234774400000005</v>
      </c>
      <c r="Q688" s="81" t="s">
        <v>16</v>
      </c>
      <c r="R688" s="80" t="s">
        <v>16</v>
      </c>
      <c r="S688" s="88" t="s">
        <v>16</v>
      </c>
      <c r="T688" s="88">
        <v>5.3900599999999997E-4</v>
      </c>
      <c r="U688" s="82">
        <v>7.4366969999999999E-3</v>
      </c>
      <c r="V688" s="88">
        <v>0.94399981600000005</v>
      </c>
      <c r="W688" s="83">
        <v>1.6967060000000001E-3</v>
      </c>
      <c r="X688" s="83">
        <v>1.07649E-4</v>
      </c>
      <c r="Y688" s="80" t="b">
        <v>1</v>
      </c>
      <c r="Z688" s="83">
        <v>1.24E-22</v>
      </c>
      <c r="AA688" s="80"/>
    </row>
    <row r="689" spans="1:27" x14ac:dyDescent="0.15">
      <c r="A689" s="80"/>
      <c r="B689" s="80"/>
      <c r="C689" s="80"/>
      <c r="D689" s="80"/>
      <c r="E689" s="80"/>
      <c r="F689" s="80"/>
      <c r="G689" s="80" t="s">
        <v>203</v>
      </c>
      <c r="H689" s="80">
        <v>10</v>
      </c>
      <c r="I689" s="88">
        <v>9.3681336000000004E-2</v>
      </c>
      <c r="J689" s="88">
        <v>-3.54784E-2</v>
      </c>
      <c r="K689" s="88">
        <v>-0.21909381855999999</v>
      </c>
      <c r="L689" s="88">
        <v>0.14813701856</v>
      </c>
      <c r="M689" s="88" t="s">
        <v>16</v>
      </c>
      <c r="N689" s="88" t="s">
        <v>16</v>
      </c>
      <c r="O689" s="88" t="s">
        <v>16</v>
      </c>
      <c r="P689" s="82">
        <v>0.704900521</v>
      </c>
      <c r="Q689" s="81" t="s">
        <v>16</v>
      </c>
      <c r="R689" s="80" t="s">
        <v>16</v>
      </c>
      <c r="S689" s="88" t="s">
        <v>16</v>
      </c>
      <c r="T689" s="88">
        <v>5.3900599999999997E-4</v>
      </c>
      <c r="U689" s="82">
        <v>7.4366969999999999E-3</v>
      </c>
      <c r="V689" s="88">
        <v>0.94399981600000005</v>
      </c>
      <c r="W689" s="83">
        <v>1.6967060000000001E-3</v>
      </c>
      <c r="X689" s="83">
        <v>1.07649E-4</v>
      </c>
      <c r="Y689" s="80" t="b">
        <v>1</v>
      </c>
      <c r="Z689" s="83">
        <v>1.24E-22</v>
      </c>
      <c r="AA689" s="80"/>
    </row>
    <row r="690" spans="1:27" x14ac:dyDescent="0.15">
      <c r="A690" s="80"/>
      <c r="B690" s="80"/>
      <c r="C690" s="80"/>
      <c r="D690" s="80"/>
      <c r="E690" s="80"/>
      <c r="F690" s="80"/>
      <c r="G690" s="80" t="s">
        <v>223</v>
      </c>
      <c r="H690" s="80">
        <v>10</v>
      </c>
      <c r="I690" s="88">
        <v>0.11407965</v>
      </c>
      <c r="J690" s="88">
        <v>-5.9071712999999998E-2</v>
      </c>
      <c r="K690" s="88">
        <v>-0.28266782699999998</v>
      </c>
      <c r="L690" s="88">
        <v>0.16452440099999999</v>
      </c>
      <c r="M690" s="88" t="s">
        <v>16</v>
      </c>
      <c r="N690" s="88" t="s">
        <v>16</v>
      </c>
      <c r="O690" s="88" t="s">
        <v>16</v>
      </c>
      <c r="P690" s="82">
        <v>0.61707675299999998</v>
      </c>
      <c r="Q690" s="81" t="s">
        <v>16</v>
      </c>
      <c r="R690" s="80" t="s">
        <v>16</v>
      </c>
      <c r="S690" s="88" t="s">
        <v>16</v>
      </c>
      <c r="T690" s="88">
        <v>5.3900599999999997E-4</v>
      </c>
      <c r="U690" s="82">
        <v>7.4366969999999999E-3</v>
      </c>
      <c r="V690" s="88">
        <v>0.94399981600000005</v>
      </c>
      <c r="W690" s="83">
        <v>1.6967060000000001E-3</v>
      </c>
      <c r="X690" s="83">
        <v>1.07649E-4</v>
      </c>
      <c r="Y690" s="80" t="b">
        <v>1</v>
      </c>
      <c r="Z690" s="83">
        <v>1.24E-22</v>
      </c>
      <c r="AA690" s="80"/>
    </row>
    <row r="691" spans="1:27" x14ac:dyDescent="0.15">
      <c r="A691" s="80" t="s">
        <v>401</v>
      </c>
      <c r="B691" s="80" t="s">
        <v>535</v>
      </c>
      <c r="C691" s="80" t="s">
        <v>397</v>
      </c>
      <c r="D691" s="80" t="s">
        <v>543</v>
      </c>
      <c r="E691" s="80" t="s">
        <v>33</v>
      </c>
      <c r="F691" s="80" t="s">
        <v>467</v>
      </c>
      <c r="G691" s="80" t="s">
        <v>200</v>
      </c>
      <c r="H691" s="80">
        <v>3</v>
      </c>
      <c r="I691" s="88">
        <v>0.15098425900000001</v>
      </c>
      <c r="J691" s="88">
        <v>0.22770348000000001</v>
      </c>
      <c r="K691" s="88">
        <v>-6.8225667640000001E-2</v>
      </c>
      <c r="L691" s="88">
        <v>0.52363262763999996</v>
      </c>
      <c r="M691" s="88" t="s">
        <v>16</v>
      </c>
      <c r="N691" s="88" t="s">
        <v>16</v>
      </c>
      <c r="O691" s="88" t="s">
        <v>16</v>
      </c>
      <c r="P691" s="82">
        <v>0.131521954</v>
      </c>
      <c r="Q691" s="81">
        <v>0.50816462299999998</v>
      </c>
      <c r="R691" s="80">
        <v>2</v>
      </c>
      <c r="S691" s="88">
        <v>0.77562795600000001</v>
      </c>
      <c r="T691" s="88">
        <v>8.0138510000000007E-3</v>
      </c>
      <c r="U691" s="82">
        <v>1.226765E-2</v>
      </c>
      <c r="V691" s="88">
        <v>0.631615488</v>
      </c>
      <c r="W691" s="83">
        <v>5.4675199999999996E-4</v>
      </c>
      <c r="X691" s="83">
        <v>1.9400000000000001E-5</v>
      </c>
      <c r="Y691" s="80" t="b">
        <v>1</v>
      </c>
      <c r="Z691" s="83">
        <v>1.5400000000000001E-9</v>
      </c>
      <c r="AA691" s="80" t="s">
        <v>427</v>
      </c>
    </row>
    <row r="692" spans="1:27" x14ac:dyDescent="0.15">
      <c r="A692" s="80"/>
      <c r="B692" s="80"/>
      <c r="C692" s="80"/>
      <c r="D692" s="80"/>
      <c r="E692" s="80"/>
      <c r="F692" s="80"/>
      <c r="G692" s="80" t="s">
        <v>201</v>
      </c>
      <c r="H692" s="80">
        <v>3</v>
      </c>
      <c r="I692" s="88">
        <v>0.56025959400000003</v>
      </c>
      <c r="J692" s="88">
        <v>0.58015301500000005</v>
      </c>
      <c r="K692" s="88">
        <v>-0.51795578923999996</v>
      </c>
      <c r="L692" s="88">
        <v>1.6782618192400001</v>
      </c>
      <c r="M692" s="88" t="s">
        <v>16</v>
      </c>
      <c r="N692" s="88" t="s">
        <v>16</v>
      </c>
      <c r="O692" s="88" t="s">
        <v>16</v>
      </c>
      <c r="P692" s="82">
        <v>0.488895896</v>
      </c>
      <c r="Q692" s="81">
        <v>8.1428129000000002E-2</v>
      </c>
      <c r="R692" s="80">
        <v>1</v>
      </c>
      <c r="S692" s="88">
        <v>0.77537130300000001</v>
      </c>
      <c r="T692" s="88">
        <v>8.0138510000000007E-3</v>
      </c>
      <c r="U692" s="82">
        <v>1.226765E-2</v>
      </c>
      <c r="V692" s="88">
        <v>0.631615488</v>
      </c>
      <c r="W692" s="83">
        <v>5.4675199999999996E-4</v>
      </c>
      <c r="X692" s="83">
        <v>1.9400000000000001E-5</v>
      </c>
      <c r="Y692" s="80" t="b">
        <v>1</v>
      </c>
      <c r="Z692" s="83">
        <v>1.5400000000000001E-9</v>
      </c>
      <c r="AA692" s="80"/>
    </row>
    <row r="693" spans="1:27" x14ac:dyDescent="0.15">
      <c r="A693" s="80"/>
      <c r="B693" s="80"/>
      <c r="C693" s="80"/>
      <c r="D693" s="80"/>
      <c r="E693" s="80"/>
      <c r="F693" s="80"/>
      <c r="G693" s="80" t="s">
        <v>216</v>
      </c>
      <c r="H693" s="80">
        <v>3</v>
      </c>
      <c r="I693" s="88">
        <v>0.20949700199999999</v>
      </c>
      <c r="J693" s="88">
        <v>0.28485265700000001</v>
      </c>
      <c r="K693" s="88">
        <v>-0.12576146692000001</v>
      </c>
      <c r="L693" s="88">
        <v>0.69546678092000003</v>
      </c>
      <c r="M693" s="88" t="s">
        <v>16</v>
      </c>
      <c r="N693" s="88" t="s">
        <v>16</v>
      </c>
      <c r="O693" s="88" t="s">
        <v>16</v>
      </c>
      <c r="P693" s="82">
        <v>0.306923787</v>
      </c>
      <c r="Q693" s="81" t="s">
        <v>16</v>
      </c>
      <c r="R693" s="80" t="s">
        <v>16</v>
      </c>
      <c r="S693" s="88" t="s">
        <v>16</v>
      </c>
      <c r="T693" s="88">
        <v>8.0138510000000007E-3</v>
      </c>
      <c r="U693" s="82">
        <v>1.226765E-2</v>
      </c>
      <c r="V693" s="88">
        <v>0.631615488</v>
      </c>
      <c r="W693" s="83">
        <v>5.4675199999999996E-4</v>
      </c>
      <c r="X693" s="83">
        <v>1.9400000000000001E-5</v>
      </c>
      <c r="Y693" s="80" t="b">
        <v>1</v>
      </c>
      <c r="Z693" s="83">
        <v>1.5400000000000001E-9</v>
      </c>
      <c r="AA693" s="80"/>
    </row>
    <row r="694" spans="1:27" x14ac:dyDescent="0.15">
      <c r="A694" s="80"/>
      <c r="B694" s="80"/>
      <c r="C694" s="80"/>
      <c r="D694" s="80"/>
      <c r="E694" s="80"/>
      <c r="F694" s="80"/>
      <c r="G694" s="80" t="s">
        <v>203</v>
      </c>
      <c r="H694" s="80">
        <v>3</v>
      </c>
      <c r="I694" s="88">
        <v>0.161055701</v>
      </c>
      <c r="J694" s="88">
        <v>0.25018204799999999</v>
      </c>
      <c r="K694" s="88">
        <v>-6.5487125960000003E-2</v>
      </c>
      <c r="L694" s="88">
        <v>0.56585122196000004</v>
      </c>
      <c r="M694" s="88" t="s">
        <v>16</v>
      </c>
      <c r="N694" s="88" t="s">
        <v>16</v>
      </c>
      <c r="O694" s="88" t="s">
        <v>16</v>
      </c>
      <c r="P694" s="82">
        <v>0.120330387</v>
      </c>
      <c r="Q694" s="81" t="s">
        <v>16</v>
      </c>
      <c r="R694" s="80" t="s">
        <v>16</v>
      </c>
      <c r="S694" s="88" t="s">
        <v>16</v>
      </c>
      <c r="T694" s="88">
        <v>8.0138510000000007E-3</v>
      </c>
      <c r="U694" s="82">
        <v>1.226765E-2</v>
      </c>
      <c r="V694" s="88">
        <v>0.631615488</v>
      </c>
      <c r="W694" s="83">
        <v>5.4675199999999996E-4</v>
      </c>
      <c r="X694" s="83">
        <v>1.9400000000000001E-5</v>
      </c>
      <c r="Y694" s="80" t="b">
        <v>1</v>
      </c>
      <c r="Z694" s="83">
        <v>1.5400000000000001E-9</v>
      </c>
      <c r="AA694" s="80"/>
    </row>
    <row r="695" spans="1:27" x14ac:dyDescent="0.15">
      <c r="A695" s="80"/>
      <c r="B695" s="80"/>
      <c r="C695" s="80"/>
      <c r="D695" s="80"/>
      <c r="E695" s="80"/>
      <c r="F695" s="80"/>
      <c r="G695" s="80" t="s">
        <v>223</v>
      </c>
      <c r="H695" s="80">
        <v>3</v>
      </c>
      <c r="I695" s="88">
        <v>0.19803168500000001</v>
      </c>
      <c r="J695" s="88">
        <v>0.26113090900000002</v>
      </c>
      <c r="K695" s="88">
        <v>-0.12701119359999999</v>
      </c>
      <c r="L695" s="88">
        <v>0.64927301159999995</v>
      </c>
      <c r="M695" s="88" t="s">
        <v>16</v>
      </c>
      <c r="N695" s="88" t="s">
        <v>16</v>
      </c>
      <c r="O695" s="88" t="s">
        <v>16</v>
      </c>
      <c r="P695" s="82">
        <v>0.318041344</v>
      </c>
      <c r="Q695" s="81" t="s">
        <v>16</v>
      </c>
      <c r="R695" s="80" t="s">
        <v>16</v>
      </c>
      <c r="S695" s="88" t="s">
        <v>16</v>
      </c>
      <c r="T695" s="88">
        <v>8.0138510000000007E-3</v>
      </c>
      <c r="U695" s="82">
        <v>1.226765E-2</v>
      </c>
      <c r="V695" s="88">
        <v>0.631615488</v>
      </c>
      <c r="W695" s="83">
        <v>5.4675199999999996E-4</v>
      </c>
      <c r="X695" s="83">
        <v>1.9400000000000001E-5</v>
      </c>
      <c r="Y695" s="80" t="b">
        <v>1</v>
      </c>
      <c r="Z695" s="83">
        <v>1.5400000000000001E-9</v>
      </c>
      <c r="AA695" s="80"/>
    </row>
    <row r="696" spans="1:27" x14ac:dyDescent="0.15">
      <c r="A696" s="80" t="s">
        <v>401</v>
      </c>
      <c r="B696" s="80" t="s">
        <v>167</v>
      </c>
      <c r="C696" s="80" t="s">
        <v>392</v>
      </c>
      <c r="D696" s="80" t="s">
        <v>462</v>
      </c>
      <c r="E696" s="80" t="s">
        <v>391</v>
      </c>
      <c r="F696" s="80" t="s">
        <v>467</v>
      </c>
      <c r="G696" s="80" t="s">
        <v>200</v>
      </c>
      <c r="H696" s="80">
        <v>2</v>
      </c>
      <c r="I696" s="88">
        <v>0.39225302299999998</v>
      </c>
      <c r="J696" s="88">
        <v>-0.31359090899999997</v>
      </c>
      <c r="K696" s="88">
        <v>-1.0824068340799999</v>
      </c>
      <c r="L696" s="88">
        <v>0.45522501607999999</v>
      </c>
      <c r="M696" s="88" t="s">
        <v>16</v>
      </c>
      <c r="N696" s="88" t="s">
        <v>16</v>
      </c>
      <c r="O696" s="88" t="s">
        <v>16</v>
      </c>
      <c r="P696" s="82">
        <v>0.424023278</v>
      </c>
      <c r="Q696" s="81">
        <v>4.2399999999999997E-33</v>
      </c>
      <c r="R696" s="80">
        <v>1</v>
      </c>
      <c r="S696" s="88">
        <v>1</v>
      </c>
      <c r="T696" s="88" t="s">
        <v>16</v>
      </c>
      <c r="U696" s="82" t="s">
        <v>16</v>
      </c>
      <c r="V696" s="88" t="s">
        <v>16</v>
      </c>
      <c r="W696" s="83">
        <v>6.5199999999999999E-5</v>
      </c>
      <c r="X696" s="83">
        <v>4.4599999999999996E-6</v>
      </c>
      <c r="Y696" s="80" t="b">
        <v>1</v>
      </c>
      <c r="Z696" s="80">
        <v>3.7314166000000003E-2</v>
      </c>
      <c r="AA696" s="80" t="s">
        <v>522</v>
      </c>
    </row>
    <row r="697" spans="1:27" x14ac:dyDescent="0.15">
      <c r="A697" s="80" t="s">
        <v>401</v>
      </c>
      <c r="B697" s="80" t="s">
        <v>167</v>
      </c>
      <c r="C697" s="80" t="s">
        <v>345</v>
      </c>
      <c r="D697" s="80" t="s">
        <v>442</v>
      </c>
      <c r="E697" s="80" t="s">
        <v>347</v>
      </c>
      <c r="F697" s="80" t="s">
        <v>467</v>
      </c>
      <c r="G697" s="80" t="s">
        <v>200</v>
      </c>
      <c r="H697" s="80">
        <v>2</v>
      </c>
      <c r="I697" s="88">
        <v>2.3085568000000001E-2</v>
      </c>
      <c r="J697" s="88">
        <v>-1.4215106999999999E-2</v>
      </c>
      <c r="K697" s="88">
        <v>-5.9462820280000002E-2</v>
      </c>
      <c r="L697" s="88">
        <v>3.103260628E-2</v>
      </c>
      <c r="M697" s="88" t="s">
        <v>16</v>
      </c>
      <c r="N697" s="88" t="s">
        <v>16</v>
      </c>
      <c r="O697" s="88" t="s">
        <v>16</v>
      </c>
      <c r="P697" s="82">
        <v>0.53805472700000001</v>
      </c>
      <c r="Q697" s="81">
        <v>0.20000372299999999</v>
      </c>
      <c r="R697" s="80">
        <v>1</v>
      </c>
      <c r="S697" s="88">
        <v>0.65471784099999997</v>
      </c>
      <c r="T697" s="88" t="s">
        <v>16</v>
      </c>
      <c r="U697" s="82" t="s">
        <v>16</v>
      </c>
      <c r="V697" s="88" t="s">
        <v>16</v>
      </c>
      <c r="W697" s="83">
        <v>1.9537245000000002E-2</v>
      </c>
      <c r="X697" s="83">
        <v>4.0400000000000003E-6</v>
      </c>
      <c r="Y697" s="80" t="b">
        <v>1</v>
      </c>
      <c r="Z697" s="83">
        <v>1.51E-10</v>
      </c>
      <c r="AA697" s="80" t="s">
        <v>443</v>
      </c>
    </row>
    <row r="698" spans="1:27" x14ac:dyDescent="0.15">
      <c r="A698" s="80" t="s">
        <v>401</v>
      </c>
      <c r="B698" s="80" t="s">
        <v>167</v>
      </c>
      <c r="C698" s="80" t="s">
        <v>392</v>
      </c>
      <c r="D698" s="80" t="s">
        <v>440</v>
      </c>
      <c r="E698" s="80" t="s">
        <v>340</v>
      </c>
      <c r="F698" s="80" t="s">
        <v>467</v>
      </c>
      <c r="G698" s="80" t="s">
        <v>200</v>
      </c>
      <c r="H698" s="80">
        <v>4</v>
      </c>
      <c r="I698" s="88">
        <v>8.9362929999999993E-2</v>
      </c>
      <c r="J698" s="88">
        <v>-8.2298317999999995E-2</v>
      </c>
      <c r="K698" s="88">
        <v>-0.25744966079999998</v>
      </c>
      <c r="L698" s="88">
        <v>9.2853024800000003E-2</v>
      </c>
      <c r="M698" s="88" t="s">
        <v>16</v>
      </c>
      <c r="N698" s="88" t="s">
        <v>16</v>
      </c>
      <c r="O698" s="88" t="s">
        <v>16</v>
      </c>
      <c r="P698" s="82">
        <v>0.35707929399999999</v>
      </c>
      <c r="Q698" s="81">
        <v>3.4072251009999999</v>
      </c>
      <c r="R698" s="80">
        <v>3</v>
      </c>
      <c r="S698" s="88">
        <v>0.332995545</v>
      </c>
      <c r="T698" s="88">
        <v>1.1311454E-2</v>
      </c>
      <c r="U698" s="82">
        <v>9.0913190000000005E-3</v>
      </c>
      <c r="V698" s="88">
        <v>0.33946310400000002</v>
      </c>
      <c r="W698" s="83">
        <v>8.99664E-4</v>
      </c>
      <c r="X698" s="83">
        <v>3.0499999999999999E-5</v>
      </c>
      <c r="Y698" s="80" t="b">
        <v>1</v>
      </c>
      <c r="Z698" s="83">
        <v>1.09E-15</v>
      </c>
      <c r="AA698" s="80" t="s">
        <v>441</v>
      </c>
    </row>
    <row r="699" spans="1:27" x14ac:dyDescent="0.15">
      <c r="A699" s="80"/>
      <c r="B699" s="80"/>
      <c r="C699" s="80"/>
      <c r="D699" s="80"/>
      <c r="E699" s="80"/>
      <c r="F699" s="80"/>
      <c r="G699" s="80" t="s">
        <v>201</v>
      </c>
      <c r="H699" s="80">
        <v>4</v>
      </c>
      <c r="I699" s="88">
        <v>0.302170879</v>
      </c>
      <c r="J699" s="88">
        <v>0.27889802600000002</v>
      </c>
      <c r="K699" s="88">
        <v>-0.31335689684000001</v>
      </c>
      <c r="L699" s="88">
        <v>0.87115294884000005</v>
      </c>
      <c r="M699" s="88" t="s">
        <v>16</v>
      </c>
      <c r="N699" s="88" t="s">
        <v>16</v>
      </c>
      <c r="O699" s="88" t="s">
        <v>16</v>
      </c>
      <c r="P699" s="82">
        <v>0.45345474699999999</v>
      </c>
      <c r="Q699" s="81">
        <v>1.859181993</v>
      </c>
      <c r="R699" s="80">
        <v>2</v>
      </c>
      <c r="S699" s="88">
        <v>0.394715117</v>
      </c>
      <c r="T699" s="88">
        <v>1.1311454E-2</v>
      </c>
      <c r="U699" s="82">
        <v>9.0913190000000005E-3</v>
      </c>
      <c r="V699" s="88">
        <v>0.33946310400000002</v>
      </c>
      <c r="W699" s="83">
        <v>8.99664E-4</v>
      </c>
      <c r="X699" s="83">
        <v>3.0499999999999999E-5</v>
      </c>
      <c r="Y699" s="80" t="b">
        <v>1</v>
      </c>
      <c r="Z699" s="83">
        <v>1.09E-15</v>
      </c>
      <c r="AA699" s="80"/>
    </row>
    <row r="700" spans="1:27" x14ac:dyDescent="0.15">
      <c r="A700" s="80"/>
      <c r="B700" s="80"/>
      <c r="C700" s="80"/>
      <c r="D700" s="80"/>
      <c r="E700" s="80"/>
      <c r="F700" s="80"/>
      <c r="G700" s="80" t="s">
        <v>216</v>
      </c>
      <c r="H700" s="80">
        <v>4</v>
      </c>
      <c r="I700" s="88">
        <v>0.11694729500000001</v>
      </c>
      <c r="J700" s="88">
        <v>-3.8088608000000003E-2</v>
      </c>
      <c r="K700" s="88">
        <v>-0.26730530619999998</v>
      </c>
      <c r="L700" s="88">
        <v>0.19112809019999999</v>
      </c>
      <c r="M700" s="88" t="s">
        <v>16</v>
      </c>
      <c r="N700" s="88" t="s">
        <v>16</v>
      </c>
      <c r="O700" s="88" t="s">
        <v>16</v>
      </c>
      <c r="P700" s="82">
        <v>0.76605311099999995</v>
      </c>
      <c r="Q700" s="81" t="s">
        <v>16</v>
      </c>
      <c r="R700" s="80" t="s">
        <v>16</v>
      </c>
      <c r="S700" s="88" t="s">
        <v>16</v>
      </c>
      <c r="T700" s="88">
        <v>1.1311454E-2</v>
      </c>
      <c r="U700" s="82">
        <v>9.0913190000000005E-3</v>
      </c>
      <c r="V700" s="88">
        <v>0.33946310400000002</v>
      </c>
      <c r="W700" s="83">
        <v>8.99664E-4</v>
      </c>
      <c r="X700" s="83">
        <v>3.0499999999999999E-5</v>
      </c>
      <c r="Y700" s="80" t="b">
        <v>1</v>
      </c>
      <c r="Z700" s="83">
        <v>1.09E-15</v>
      </c>
      <c r="AA700" s="80"/>
    </row>
    <row r="701" spans="1:27" x14ac:dyDescent="0.15">
      <c r="A701" s="80"/>
      <c r="B701" s="80"/>
      <c r="C701" s="80"/>
      <c r="D701" s="80"/>
      <c r="E701" s="80"/>
      <c r="F701" s="80"/>
      <c r="G701" s="80" t="s">
        <v>203</v>
      </c>
      <c r="H701" s="80">
        <v>4</v>
      </c>
      <c r="I701" s="88">
        <v>9.6068441000000004E-2</v>
      </c>
      <c r="J701" s="88">
        <v>-3.7796584000000001E-2</v>
      </c>
      <c r="K701" s="88">
        <v>-0.22609072835999999</v>
      </c>
      <c r="L701" s="88">
        <v>0.15049756036</v>
      </c>
      <c r="M701" s="88" t="s">
        <v>16</v>
      </c>
      <c r="N701" s="88" t="s">
        <v>16</v>
      </c>
      <c r="O701" s="88" t="s">
        <v>16</v>
      </c>
      <c r="P701" s="82">
        <v>0.69399901900000005</v>
      </c>
      <c r="Q701" s="81" t="s">
        <v>16</v>
      </c>
      <c r="R701" s="80" t="s">
        <v>16</v>
      </c>
      <c r="S701" s="88" t="s">
        <v>16</v>
      </c>
      <c r="T701" s="88">
        <v>1.1311454E-2</v>
      </c>
      <c r="U701" s="82">
        <v>9.0913190000000005E-3</v>
      </c>
      <c r="V701" s="88">
        <v>0.33946310400000002</v>
      </c>
      <c r="W701" s="83">
        <v>8.99664E-4</v>
      </c>
      <c r="X701" s="83">
        <v>3.0499999999999999E-5</v>
      </c>
      <c r="Y701" s="80" t="b">
        <v>1</v>
      </c>
      <c r="Z701" s="83">
        <v>1.09E-15</v>
      </c>
      <c r="AA701" s="80"/>
    </row>
    <row r="702" spans="1:27" x14ac:dyDescent="0.15">
      <c r="A702" s="80"/>
      <c r="B702" s="80"/>
      <c r="C702" s="80"/>
      <c r="D702" s="80"/>
      <c r="E702" s="80"/>
      <c r="F702" s="80"/>
      <c r="G702" s="80" t="s">
        <v>223</v>
      </c>
      <c r="H702" s="80">
        <v>4</v>
      </c>
      <c r="I702" s="88">
        <v>0.102383422</v>
      </c>
      <c r="J702" s="88">
        <v>-3.0231642999999999E-2</v>
      </c>
      <c r="K702" s="88">
        <v>-0.23090315012000001</v>
      </c>
      <c r="L702" s="88">
        <v>0.17043986412000001</v>
      </c>
      <c r="M702" s="88" t="s">
        <v>16</v>
      </c>
      <c r="N702" s="88" t="s">
        <v>16</v>
      </c>
      <c r="O702" s="88" t="s">
        <v>16</v>
      </c>
      <c r="P702" s="82">
        <v>0.78703770799999995</v>
      </c>
      <c r="Q702" s="81" t="s">
        <v>16</v>
      </c>
      <c r="R702" s="80" t="s">
        <v>16</v>
      </c>
      <c r="S702" s="88" t="s">
        <v>16</v>
      </c>
      <c r="T702" s="88">
        <v>1.1311454E-2</v>
      </c>
      <c r="U702" s="82">
        <v>9.0913190000000005E-3</v>
      </c>
      <c r="V702" s="88">
        <v>0.33946310400000002</v>
      </c>
      <c r="W702" s="83">
        <v>8.99664E-4</v>
      </c>
      <c r="X702" s="83">
        <v>3.0499999999999999E-5</v>
      </c>
      <c r="Y702" s="80" t="b">
        <v>1</v>
      </c>
      <c r="Z702" s="83">
        <v>1.09E-15</v>
      </c>
      <c r="AA702" s="80"/>
    </row>
    <row r="703" spans="1:27" x14ac:dyDescent="0.15">
      <c r="A703" s="80" t="s">
        <v>401</v>
      </c>
      <c r="B703" s="80" t="s">
        <v>167</v>
      </c>
      <c r="C703" s="80" t="s">
        <v>392</v>
      </c>
      <c r="D703" s="80" t="s">
        <v>463</v>
      </c>
      <c r="E703" s="80" t="s">
        <v>340</v>
      </c>
      <c r="F703" s="80" t="s">
        <v>467</v>
      </c>
      <c r="G703" s="80" t="s">
        <v>208</v>
      </c>
      <c r="H703" s="80">
        <v>1</v>
      </c>
      <c r="I703" s="88">
        <v>0.153517072</v>
      </c>
      <c r="J703" s="88">
        <v>-4.3806828999999999E-2</v>
      </c>
      <c r="K703" s="88">
        <v>-0.34470029011999997</v>
      </c>
      <c r="L703" s="88">
        <v>0.25708663211999999</v>
      </c>
      <c r="M703" s="88" t="s">
        <v>16</v>
      </c>
      <c r="N703" s="88" t="s">
        <v>16</v>
      </c>
      <c r="O703" s="88" t="s">
        <v>16</v>
      </c>
      <c r="P703" s="82">
        <v>0.77537235599999998</v>
      </c>
      <c r="Q703" s="81" t="s">
        <v>16</v>
      </c>
      <c r="R703" s="80" t="s">
        <v>16</v>
      </c>
      <c r="S703" s="88" t="s">
        <v>16</v>
      </c>
      <c r="T703" s="88" t="s">
        <v>16</v>
      </c>
      <c r="U703" s="82" t="s">
        <v>16</v>
      </c>
      <c r="V703" s="88" t="s">
        <v>16</v>
      </c>
      <c r="W703" s="83">
        <v>2.7932400000000001E-4</v>
      </c>
      <c r="X703" s="83">
        <v>5.68E-7</v>
      </c>
      <c r="Y703" s="80" t="b">
        <v>1</v>
      </c>
      <c r="Z703" s="83">
        <v>1.73E-7</v>
      </c>
      <c r="AA703" s="80" t="s">
        <v>464</v>
      </c>
    </row>
    <row r="704" spans="1:27" x14ac:dyDescent="0.15">
      <c r="A704" s="80" t="s">
        <v>401</v>
      </c>
      <c r="B704" s="80" t="s">
        <v>167</v>
      </c>
      <c r="C704" s="80" t="s">
        <v>397</v>
      </c>
      <c r="D704" s="80" t="s">
        <v>447</v>
      </c>
      <c r="E704" s="80" t="s">
        <v>340</v>
      </c>
      <c r="F704" s="80" t="s">
        <v>467</v>
      </c>
      <c r="G704" s="80" t="s">
        <v>200</v>
      </c>
      <c r="H704" s="80">
        <v>6</v>
      </c>
      <c r="I704" s="88">
        <v>8.1247351999999995E-2</v>
      </c>
      <c r="J704" s="88">
        <v>-5.8051587000000002E-2</v>
      </c>
      <c r="K704" s="88">
        <v>-0.21729639692</v>
      </c>
      <c r="L704" s="88">
        <v>0.10119322292000001</v>
      </c>
      <c r="M704" s="88" t="s">
        <v>16</v>
      </c>
      <c r="N704" s="88" t="s">
        <v>16</v>
      </c>
      <c r="O704" s="88" t="s">
        <v>16</v>
      </c>
      <c r="P704" s="82">
        <v>0.47491536299999998</v>
      </c>
      <c r="Q704" s="81">
        <v>3.6970259959999998</v>
      </c>
      <c r="R704" s="80">
        <v>5</v>
      </c>
      <c r="S704" s="88">
        <v>0.59380659999999996</v>
      </c>
      <c r="T704" s="88">
        <v>1.371489E-3</v>
      </c>
      <c r="U704" s="82">
        <v>6.751277E-3</v>
      </c>
      <c r="V704" s="88">
        <v>0.84893698200000001</v>
      </c>
      <c r="W704" s="83">
        <v>1.1923210000000001E-3</v>
      </c>
      <c r="X704" s="83">
        <v>2.9300000000000001E-5</v>
      </c>
      <c r="Y704" s="80" t="b">
        <v>1</v>
      </c>
      <c r="Z704" s="83">
        <v>2.31E-20</v>
      </c>
      <c r="AA704" s="80" t="s">
        <v>448</v>
      </c>
    </row>
    <row r="705" spans="1:27" x14ac:dyDescent="0.15">
      <c r="A705" s="80"/>
      <c r="B705" s="80"/>
      <c r="C705" s="80"/>
      <c r="D705" s="80"/>
      <c r="E705" s="80"/>
      <c r="F705" s="80"/>
      <c r="G705" s="80" t="s">
        <v>201</v>
      </c>
      <c r="H705" s="80">
        <v>6</v>
      </c>
      <c r="I705" s="88">
        <v>0.214564529</v>
      </c>
      <c r="J705" s="88">
        <v>-1.7709590000000001E-2</v>
      </c>
      <c r="K705" s="88">
        <v>-0.43825606684000001</v>
      </c>
      <c r="L705" s="88">
        <v>0.40283688684000002</v>
      </c>
      <c r="M705" s="88" t="s">
        <v>16</v>
      </c>
      <c r="N705" s="88" t="s">
        <v>16</v>
      </c>
      <c r="O705" s="88" t="s">
        <v>16</v>
      </c>
      <c r="P705" s="82">
        <v>0.93818467900000002</v>
      </c>
      <c r="Q705" s="81">
        <v>3.655758031</v>
      </c>
      <c r="R705" s="80">
        <v>4</v>
      </c>
      <c r="S705" s="88">
        <v>0.45459332600000002</v>
      </c>
      <c r="T705" s="88">
        <v>1.371489E-3</v>
      </c>
      <c r="U705" s="82">
        <v>6.751277E-3</v>
      </c>
      <c r="V705" s="88">
        <v>0.84893698200000001</v>
      </c>
      <c r="W705" s="83">
        <v>1.1923210000000001E-3</v>
      </c>
      <c r="X705" s="83">
        <v>2.9300000000000001E-5</v>
      </c>
      <c r="Y705" s="80" t="b">
        <v>1</v>
      </c>
      <c r="Z705" s="83">
        <v>2.31E-20</v>
      </c>
      <c r="AA705" s="80"/>
    </row>
    <row r="706" spans="1:27" x14ac:dyDescent="0.15">
      <c r="A706" s="80"/>
      <c r="B706" s="80"/>
      <c r="C706" s="80"/>
      <c r="D706" s="80"/>
      <c r="E706" s="80"/>
      <c r="F706" s="80"/>
      <c r="G706" s="80" t="s">
        <v>216</v>
      </c>
      <c r="H706" s="80">
        <v>6</v>
      </c>
      <c r="I706" s="88">
        <v>0.15314333399999999</v>
      </c>
      <c r="J706" s="88">
        <v>3.8743751999999999E-2</v>
      </c>
      <c r="K706" s="88">
        <v>-0.26141718264000002</v>
      </c>
      <c r="L706" s="88">
        <v>0.33890468664000001</v>
      </c>
      <c r="M706" s="88" t="s">
        <v>16</v>
      </c>
      <c r="N706" s="88" t="s">
        <v>16</v>
      </c>
      <c r="O706" s="88" t="s">
        <v>16</v>
      </c>
      <c r="P706" s="82">
        <v>0.81034800299999998</v>
      </c>
      <c r="Q706" s="81" t="s">
        <v>16</v>
      </c>
      <c r="R706" s="80" t="s">
        <v>16</v>
      </c>
      <c r="S706" s="88" t="s">
        <v>16</v>
      </c>
      <c r="T706" s="88">
        <v>1.371489E-3</v>
      </c>
      <c r="U706" s="82">
        <v>6.751277E-3</v>
      </c>
      <c r="V706" s="88">
        <v>0.84893698200000001</v>
      </c>
      <c r="W706" s="83">
        <v>1.1923210000000001E-3</v>
      </c>
      <c r="X706" s="83">
        <v>2.9300000000000001E-5</v>
      </c>
      <c r="Y706" s="80" t="b">
        <v>1</v>
      </c>
      <c r="Z706" s="83">
        <v>2.31E-20</v>
      </c>
      <c r="AA706" s="80"/>
    </row>
    <row r="707" spans="1:27" x14ac:dyDescent="0.15">
      <c r="A707" s="80"/>
      <c r="B707" s="80"/>
      <c r="C707" s="80"/>
      <c r="D707" s="80"/>
      <c r="E707" s="80"/>
      <c r="F707" s="80"/>
      <c r="G707" s="80" t="s">
        <v>203</v>
      </c>
      <c r="H707" s="80">
        <v>6</v>
      </c>
      <c r="I707" s="88">
        <v>0.103442513</v>
      </c>
      <c r="J707" s="88">
        <v>-2.5695974999999999E-2</v>
      </c>
      <c r="K707" s="88">
        <v>-0.22844330048</v>
      </c>
      <c r="L707" s="88">
        <v>0.17705135048000001</v>
      </c>
      <c r="M707" s="88" t="s">
        <v>16</v>
      </c>
      <c r="N707" s="88" t="s">
        <v>16</v>
      </c>
      <c r="O707" s="88" t="s">
        <v>16</v>
      </c>
      <c r="P707" s="82">
        <v>0.80381854399999997</v>
      </c>
      <c r="Q707" s="81" t="s">
        <v>16</v>
      </c>
      <c r="R707" s="80" t="s">
        <v>16</v>
      </c>
      <c r="S707" s="88" t="s">
        <v>16</v>
      </c>
      <c r="T707" s="88">
        <v>1.371489E-3</v>
      </c>
      <c r="U707" s="82">
        <v>6.751277E-3</v>
      </c>
      <c r="V707" s="88">
        <v>0.84893698200000001</v>
      </c>
      <c r="W707" s="83">
        <v>1.1923210000000001E-3</v>
      </c>
      <c r="X707" s="83">
        <v>2.9300000000000001E-5</v>
      </c>
      <c r="Y707" s="80" t="b">
        <v>1</v>
      </c>
      <c r="Z707" s="83">
        <v>2.31E-20</v>
      </c>
      <c r="AA707" s="80"/>
    </row>
    <row r="708" spans="1:27" x14ac:dyDescent="0.15">
      <c r="A708" s="80"/>
      <c r="B708" s="80"/>
      <c r="C708" s="80"/>
      <c r="D708" s="80"/>
      <c r="E708" s="80"/>
      <c r="F708" s="80"/>
      <c r="G708" s="80" t="s">
        <v>223</v>
      </c>
      <c r="H708" s="80">
        <v>6</v>
      </c>
      <c r="I708" s="88">
        <v>0.13398332600000001</v>
      </c>
      <c r="J708" s="88">
        <v>2.2175162000000002E-2</v>
      </c>
      <c r="K708" s="88">
        <v>-0.24043215696</v>
      </c>
      <c r="L708" s="88">
        <v>0.28478248095999997</v>
      </c>
      <c r="M708" s="88" t="s">
        <v>16</v>
      </c>
      <c r="N708" s="88" t="s">
        <v>16</v>
      </c>
      <c r="O708" s="88" t="s">
        <v>16</v>
      </c>
      <c r="P708" s="82">
        <v>0.87502886700000004</v>
      </c>
      <c r="Q708" s="81" t="s">
        <v>16</v>
      </c>
      <c r="R708" s="80" t="s">
        <v>16</v>
      </c>
      <c r="S708" s="88" t="s">
        <v>16</v>
      </c>
      <c r="T708" s="88">
        <v>1.371489E-3</v>
      </c>
      <c r="U708" s="82">
        <v>6.751277E-3</v>
      </c>
      <c r="V708" s="88">
        <v>0.84893698200000001</v>
      </c>
      <c r="W708" s="83">
        <v>1.1923210000000001E-3</v>
      </c>
      <c r="X708" s="83">
        <v>2.9300000000000001E-5</v>
      </c>
      <c r="Y708" s="80" t="b">
        <v>1</v>
      </c>
      <c r="Z708" s="83">
        <v>2.31E-20</v>
      </c>
      <c r="AA708" s="80"/>
    </row>
    <row r="709" spans="1:27" x14ac:dyDescent="0.15">
      <c r="A709" s="80" t="s">
        <v>401</v>
      </c>
      <c r="B709" s="80" t="s">
        <v>167</v>
      </c>
      <c r="C709" s="80" t="s">
        <v>397</v>
      </c>
      <c r="D709" s="80" t="s">
        <v>449</v>
      </c>
      <c r="E709" s="80" t="s">
        <v>340</v>
      </c>
      <c r="F709" s="80" t="s">
        <v>467</v>
      </c>
      <c r="G709" s="80" t="s">
        <v>208</v>
      </c>
      <c r="H709" s="80">
        <v>1</v>
      </c>
      <c r="I709" s="88">
        <v>0.18214744499999999</v>
      </c>
      <c r="J709" s="88">
        <v>-5.1976642000000003E-2</v>
      </c>
      <c r="K709" s="88">
        <v>-0.4089856342</v>
      </c>
      <c r="L709" s="88">
        <v>0.30503235020000002</v>
      </c>
      <c r="M709" s="88" t="s">
        <v>16</v>
      </c>
      <c r="N709" s="88" t="s">
        <v>16</v>
      </c>
      <c r="O709" s="88" t="s">
        <v>16</v>
      </c>
      <c r="P709" s="82">
        <v>0.77537235599999998</v>
      </c>
      <c r="Q709" s="81" t="s">
        <v>16</v>
      </c>
      <c r="R709" s="80" t="s">
        <v>16</v>
      </c>
      <c r="S709" s="88" t="s">
        <v>16</v>
      </c>
      <c r="T709" s="88" t="s">
        <v>16</v>
      </c>
      <c r="U709" s="82" t="s">
        <v>16</v>
      </c>
      <c r="V709" s="88" t="s">
        <v>16</v>
      </c>
      <c r="W709" s="83">
        <v>2.4414199999999998E-4</v>
      </c>
      <c r="X709" s="83">
        <v>5.68E-7</v>
      </c>
      <c r="Y709" s="80" t="b">
        <v>1</v>
      </c>
      <c r="Z709" s="83">
        <v>2.34E-6</v>
      </c>
      <c r="AA709" s="80" t="s">
        <v>450</v>
      </c>
    </row>
    <row r="710" spans="1:27" x14ac:dyDescent="0.15">
      <c r="A710" s="80" t="s">
        <v>401</v>
      </c>
      <c r="B710" s="80" t="s">
        <v>167</v>
      </c>
      <c r="C710" s="80" t="s">
        <v>397</v>
      </c>
      <c r="D710" s="80" t="s">
        <v>444</v>
      </c>
      <c r="E710" s="80" t="s">
        <v>33</v>
      </c>
      <c r="F710" s="80" t="s">
        <v>467</v>
      </c>
      <c r="G710" s="80" t="s">
        <v>208</v>
      </c>
      <c r="H710" s="80">
        <v>1</v>
      </c>
      <c r="I710" s="88">
        <v>0.36902928600000001</v>
      </c>
      <c r="J710" s="88">
        <v>7.7350709999999996E-3</v>
      </c>
      <c r="K710" s="88">
        <v>-0.71556232955999999</v>
      </c>
      <c r="L710" s="88">
        <v>0.73103247155999995</v>
      </c>
      <c r="M710" s="88" t="s">
        <v>16</v>
      </c>
      <c r="N710" s="88" t="s">
        <v>16</v>
      </c>
      <c r="O710" s="88" t="s">
        <v>16</v>
      </c>
      <c r="P710" s="82">
        <v>0.98327709399999996</v>
      </c>
      <c r="Q710" s="81" t="s">
        <v>16</v>
      </c>
      <c r="R710" s="80" t="s">
        <v>16</v>
      </c>
      <c r="S710" s="88" t="s">
        <v>16</v>
      </c>
      <c r="T710" s="88" t="s">
        <v>16</v>
      </c>
      <c r="U710" s="82" t="s">
        <v>16</v>
      </c>
      <c r="V710" s="88" t="s">
        <v>16</v>
      </c>
      <c r="W710" s="83">
        <v>8.9800000000000001E-5</v>
      </c>
      <c r="X710" s="83">
        <v>3.0600000000000002E-9</v>
      </c>
      <c r="Y710" s="80" t="b">
        <v>1</v>
      </c>
      <c r="Z710" s="80">
        <v>2.7151789999999999E-3</v>
      </c>
      <c r="AA710" s="80" t="s">
        <v>465</v>
      </c>
    </row>
    <row r="711" spans="1:27" x14ac:dyDescent="0.15">
      <c r="A711" s="80" t="s">
        <v>401</v>
      </c>
      <c r="B711" s="80" t="s">
        <v>167</v>
      </c>
      <c r="C711" s="80" t="s">
        <v>397</v>
      </c>
      <c r="D711" s="80" t="s">
        <v>445</v>
      </c>
      <c r="E711" s="80" t="s">
        <v>33</v>
      </c>
      <c r="F711" s="80" t="s">
        <v>467</v>
      </c>
      <c r="G711" s="80" t="s">
        <v>208</v>
      </c>
      <c r="H711" s="80">
        <v>1</v>
      </c>
      <c r="I711" s="88">
        <v>0.45371272699999998</v>
      </c>
      <c r="J711" s="88">
        <v>-0.12946909100000001</v>
      </c>
      <c r="K711" s="88">
        <v>-1.01874603592</v>
      </c>
      <c r="L711" s="88">
        <v>0.75980785392000005</v>
      </c>
      <c r="M711" s="88" t="s">
        <v>16</v>
      </c>
      <c r="N711" s="88" t="s">
        <v>16</v>
      </c>
      <c r="O711" s="88" t="s">
        <v>16</v>
      </c>
      <c r="P711" s="82">
        <v>0.77537235599999998</v>
      </c>
      <c r="Q711" s="81" t="s">
        <v>16</v>
      </c>
      <c r="R711" s="80" t="s">
        <v>16</v>
      </c>
      <c r="S711" s="88" t="s">
        <v>16</v>
      </c>
      <c r="T711" s="88" t="s">
        <v>16</v>
      </c>
      <c r="U711" s="82" t="s">
        <v>16</v>
      </c>
      <c r="V711" s="88" t="s">
        <v>16</v>
      </c>
      <c r="W711" s="83">
        <v>6.3499999999999999E-5</v>
      </c>
      <c r="X711" s="83">
        <v>5.68E-7</v>
      </c>
      <c r="Y711" s="80" t="b">
        <v>1</v>
      </c>
      <c r="Z711" s="80">
        <v>2.1728020000000001E-2</v>
      </c>
      <c r="AA711" s="80" t="s">
        <v>446</v>
      </c>
    </row>
    <row r="712" spans="1:27" x14ac:dyDescent="0.15">
      <c r="A712" s="80" t="s">
        <v>401</v>
      </c>
      <c r="B712" s="80" t="s">
        <v>146</v>
      </c>
      <c r="C712" s="80" t="s">
        <v>392</v>
      </c>
      <c r="D712" s="80" t="s">
        <v>406</v>
      </c>
      <c r="E712" s="80" t="s">
        <v>391</v>
      </c>
      <c r="F712" s="80" t="s">
        <v>468</v>
      </c>
      <c r="G712" s="80" t="s">
        <v>208</v>
      </c>
      <c r="H712" s="80">
        <v>1</v>
      </c>
      <c r="I712" s="88">
        <v>0.24953392299999999</v>
      </c>
      <c r="J712" s="88">
        <v>0.281664945</v>
      </c>
      <c r="K712" s="88">
        <v>-0.20742154407999999</v>
      </c>
      <c r="L712" s="88">
        <v>0.77075143408000002</v>
      </c>
      <c r="M712" s="88">
        <v>1.3253345856066401</v>
      </c>
      <c r="N712" s="88">
        <v>0.81267699859360298</v>
      </c>
      <c r="O712" s="88">
        <v>2.1613897856650399</v>
      </c>
      <c r="P712" s="82">
        <v>0.25899734299999999</v>
      </c>
      <c r="Q712" s="81" t="s">
        <v>16</v>
      </c>
      <c r="R712" s="80" t="s">
        <v>16</v>
      </c>
      <c r="S712" s="88" t="s">
        <v>16</v>
      </c>
      <c r="T712" s="88" t="s">
        <v>16</v>
      </c>
      <c r="U712" s="82" t="s">
        <v>16</v>
      </c>
      <c r="V712" s="88" t="s">
        <v>16</v>
      </c>
      <c r="W712" s="83">
        <v>3.2619799999999998E-4</v>
      </c>
      <c r="X712" s="83">
        <v>6.8900000000000001E-6</v>
      </c>
      <c r="Y712" s="80" t="b">
        <v>1</v>
      </c>
      <c r="Z712" s="83">
        <v>2.1000000000000002E-9</v>
      </c>
      <c r="AA712" s="80" t="s">
        <v>407</v>
      </c>
    </row>
    <row r="713" spans="1:27" x14ac:dyDescent="0.15">
      <c r="A713" s="80" t="s">
        <v>401</v>
      </c>
      <c r="B713" s="80" t="s">
        <v>146</v>
      </c>
      <c r="C713" s="80" t="s">
        <v>397</v>
      </c>
      <c r="D713" s="80" t="s">
        <v>479</v>
      </c>
      <c r="E713" s="80" t="s">
        <v>33</v>
      </c>
      <c r="F713" s="80" t="s">
        <v>468</v>
      </c>
      <c r="G713" s="80" t="s">
        <v>208</v>
      </c>
      <c r="H713" s="80">
        <v>1</v>
      </c>
      <c r="I713" s="88">
        <v>0.77749999999999997</v>
      </c>
      <c r="J713" s="88">
        <v>-0.87761412000000005</v>
      </c>
      <c r="K713" s="88">
        <v>-2.4015141199999999</v>
      </c>
      <c r="L713" s="88">
        <v>0.64628587999999998</v>
      </c>
      <c r="M713" s="88">
        <v>0.41577371543432701</v>
      </c>
      <c r="N713" s="88">
        <v>9.0580699357661401E-2</v>
      </c>
      <c r="O713" s="88">
        <v>1.9084394763115</v>
      </c>
      <c r="P713" s="82">
        <v>0.25899734299999999</v>
      </c>
      <c r="Q713" s="81" t="s">
        <v>16</v>
      </c>
      <c r="R713" s="80" t="s">
        <v>16</v>
      </c>
      <c r="S713" s="88" t="s">
        <v>16</v>
      </c>
      <c r="T713" s="88" t="s">
        <v>16</v>
      </c>
      <c r="U713" s="82" t="s">
        <v>16</v>
      </c>
      <c r="V713" s="88" t="s">
        <v>16</v>
      </c>
      <c r="W713" s="83">
        <v>4.07E-5</v>
      </c>
      <c r="X713" s="83">
        <v>6.8900000000000001E-6</v>
      </c>
      <c r="Y713" s="80" t="b">
        <v>1</v>
      </c>
      <c r="Z713" s="80">
        <v>0.19229661200000001</v>
      </c>
      <c r="AA713" s="80" t="s">
        <v>480</v>
      </c>
    </row>
    <row r="714" spans="1:27" x14ac:dyDescent="0.15">
      <c r="A714" s="80" t="s">
        <v>401</v>
      </c>
      <c r="B714" s="80" t="s">
        <v>146</v>
      </c>
      <c r="C714" s="80" t="s">
        <v>392</v>
      </c>
      <c r="D714" s="80" t="s">
        <v>461</v>
      </c>
      <c r="E714" s="80" t="s">
        <v>391</v>
      </c>
      <c r="F714" s="80" t="s">
        <v>468</v>
      </c>
      <c r="G714" s="80" t="s">
        <v>200</v>
      </c>
      <c r="H714" s="80">
        <v>6</v>
      </c>
      <c r="I714" s="88">
        <v>0.18109924999999999</v>
      </c>
      <c r="J714" s="88">
        <v>2.2529339999999998E-3</v>
      </c>
      <c r="K714" s="88">
        <v>-0.35270159600000001</v>
      </c>
      <c r="L714" s="88">
        <v>0.35720746399999997</v>
      </c>
      <c r="M714" s="88">
        <v>1.00225547376275</v>
      </c>
      <c r="N714" s="88">
        <v>0.70278687650563998</v>
      </c>
      <c r="O714" s="88">
        <v>1.4293323741074999</v>
      </c>
      <c r="P714" s="82">
        <v>0.99007431099999998</v>
      </c>
      <c r="Q714" s="81">
        <v>3.6026293049999998</v>
      </c>
      <c r="R714" s="80">
        <v>5</v>
      </c>
      <c r="S714" s="88">
        <v>0.60791855699999997</v>
      </c>
      <c r="T714" s="88">
        <v>1.4335811E-2</v>
      </c>
      <c r="U714" s="82">
        <v>1.1897601000000001E-2</v>
      </c>
      <c r="V714" s="88">
        <v>0.29464084200000001</v>
      </c>
      <c r="W714" s="83">
        <v>4.84933E-4</v>
      </c>
      <c r="X714" s="83">
        <v>1.95E-5</v>
      </c>
      <c r="Y714" s="80" t="b">
        <v>1</v>
      </c>
      <c r="Z714" s="83">
        <v>9.1600000000000006E-12</v>
      </c>
      <c r="AA714" s="80" t="s">
        <v>520</v>
      </c>
    </row>
    <row r="715" spans="1:27" x14ac:dyDescent="0.15">
      <c r="A715" s="80"/>
      <c r="B715" s="80"/>
      <c r="C715" s="80"/>
      <c r="D715" s="80"/>
      <c r="E715" s="80"/>
      <c r="F715" s="80"/>
      <c r="G715" s="80" t="s">
        <v>201</v>
      </c>
      <c r="H715" s="80">
        <v>6</v>
      </c>
      <c r="I715" s="88">
        <v>0.51682120099999995</v>
      </c>
      <c r="J715" s="88">
        <v>0.585504213</v>
      </c>
      <c r="K715" s="88">
        <v>-0.42746534096</v>
      </c>
      <c r="L715" s="88">
        <v>1.59847376696</v>
      </c>
      <c r="M715" s="88">
        <v>1.7958962716390501</v>
      </c>
      <c r="N715" s="88">
        <v>0.65216000484413506</v>
      </c>
      <c r="O715" s="88">
        <v>4.9454787084924998</v>
      </c>
      <c r="P715" s="82">
        <v>0.32056117699999997</v>
      </c>
      <c r="Q715" s="81">
        <v>2.1507659710000002</v>
      </c>
      <c r="R715" s="80">
        <v>4</v>
      </c>
      <c r="S715" s="88">
        <v>0.70805232900000004</v>
      </c>
      <c r="T715" s="88">
        <v>1.4335811E-2</v>
      </c>
      <c r="U715" s="82">
        <v>1.1897601000000001E-2</v>
      </c>
      <c r="V715" s="88">
        <v>0.29464084200000001</v>
      </c>
      <c r="W715" s="83">
        <v>4.84933E-4</v>
      </c>
      <c r="X715" s="83">
        <v>1.95E-5</v>
      </c>
      <c r="Y715" s="80" t="b">
        <v>1</v>
      </c>
      <c r="Z715" s="83">
        <v>9.1600000000000006E-12</v>
      </c>
      <c r="AA715" s="80"/>
    </row>
    <row r="716" spans="1:27" x14ac:dyDescent="0.15">
      <c r="A716" s="80"/>
      <c r="B716" s="80"/>
      <c r="C716" s="80"/>
      <c r="D716" s="80"/>
      <c r="E716" s="80"/>
      <c r="F716" s="80"/>
      <c r="G716" s="80" t="s">
        <v>216</v>
      </c>
      <c r="H716" s="80">
        <v>6</v>
      </c>
      <c r="I716" s="88">
        <v>0.38078666300000003</v>
      </c>
      <c r="J716" s="88">
        <v>-0.48295247299999999</v>
      </c>
      <c r="K716" s="88">
        <v>-1.2292943324800001</v>
      </c>
      <c r="L716" s="88">
        <v>0.26338938647999999</v>
      </c>
      <c r="M716" s="88">
        <v>0.61695914489403902</v>
      </c>
      <c r="N716" s="88">
        <v>0.29249891185236498</v>
      </c>
      <c r="O716" s="88">
        <v>1.30133334191857</v>
      </c>
      <c r="P716" s="82">
        <v>0.26053461999999999</v>
      </c>
      <c r="Q716" s="81" t="s">
        <v>16</v>
      </c>
      <c r="R716" s="80" t="s">
        <v>16</v>
      </c>
      <c r="S716" s="88" t="s">
        <v>16</v>
      </c>
      <c r="T716" s="88">
        <v>1.4335811E-2</v>
      </c>
      <c r="U716" s="82">
        <v>1.1897601000000001E-2</v>
      </c>
      <c r="V716" s="88">
        <v>0.29464084200000001</v>
      </c>
      <c r="W716" s="83">
        <v>4.84933E-4</v>
      </c>
      <c r="X716" s="83">
        <v>1.95E-5</v>
      </c>
      <c r="Y716" s="80" t="b">
        <v>1</v>
      </c>
      <c r="Z716" s="83">
        <v>9.1600000000000006E-12</v>
      </c>
      <c r="AA716" s="80"/>
    </row>
    <row r="717" spans="1:27" x14ac:dyDescent="0.15">
      <c r="A717" s="80"/>
      <c r="B717" s="80"/>
      <c r="C717" s="80"/>
      <c r="D717" s="80"/>
      <c r="E717" s="80"/>
      <c r="F717" s="80"/>
      <c r="G717" s="80" t="s">
        <v>203</v>
      </c>
      <c r="H717" s="80">
        <v>6</v>
      </c>
      <c r="I717" s="88">
        <v>0.231367238</v>
      </c>
      <c r="J717" s="88">
        <v>0.244905816</v>
      </c>
      <c r="K717" s="88">
        <v>-0.20857397048000001</v>
      </c>
      <c r="L717" s="88">
        <v>0.69838560248000003</v>
      </c>
      <c r="M717" s="88">
        <v>1.2775009873856</v>
      </c>
      <c r="N717" s="88">
        <v>0.81174098761122604</v>
      </c>
      <c r="O717" s="88">
        <v>2.0105043328830998</v>
      </c>
      <c r="P717" s="82">
        <v>0.28982047</v>
      </c>
      <c r="Q717" s="81" t="s">
        <v>16</v>
      </c>
      <c r="R717" s="80" t="s">
        <v>16</v>
      </c>
      <c r="S717" s="88" t="s">
        <v>16</v>
      </c>
      <c r="T717" s="88">
        <v>1.4335811E-2</v>
      </c>
      <c r="U717" s="82">
        <v>1.1897601000000001E-2</v>
      </c>
      <c r="V717" s="88">
        <v>0.29464084200000001</v>
      </c>
      <c r="W717" s="83">
        <v>4.84933E-4</v>
      </c>
      <c r="X717" s="83">
        <v>1.95E-5</v>
      </c>
      <c r="Y717" s="80" t="b">
        <v>1</v>
      </c>
      <c r="Z717" s="83">
        <v>9.1600000000000006E-12</v>
      </c>
      <c r="AA717" s="80"/>
    </row>
    <row r="718" spans="1:27" x14ac:dyDescent="0.15">
      <c r="A718" s="80"/>
      <c r="B718" s="80"/>
      <c r="C718" s="80"/>
      <c r="D718" s="80"/>
      <c r="E718" s="80"/>
      <c r="F718" s="80"/>
      <c r="G718" s="80" t="s">
        <v>223</v>
      </c>
      <c r="H718" s="80">
        <v>6</v>
      </c>
      <c r="I718" s="88">
        <v>0.242595018</v>
      </c>
      <c r="J718" s="88">
        <v>0.244936142</v>
      </c>
      <c r="K718" s="88">
        <v>-0.23055009328000001</v>
      </c>
      <c r="L718" s="88">
        <v>0.72042237728000003</v>
      </c>
      <c r="M718" s="88">
        <v>1.27753972946798</v>
      </c>
      <c r="N718" s="88">
        <v>0.79409665509979599</v>
      </c>
      <c r="O718" s="88">
        <v>2.0553011398392198</v>
      </c>
      <c r="P718" s="82">
        <v>0.35899793400000002</v>
      </c>
      <c r="Q718" s="81" t="s">
        <v>16</v>
      </c>
      <c r="R718" s="80" t="s">
        <v>16</v>
      </c>
      <c r="S718" s="88" t="s">
        <v>16</v>
      </c>
      <c r="T718" s="88">
        <v>1.4335811E-2</v>
      </c>
      <c r="U718" s="82">
        <v>1.1897601000000001E-2</v>
      </c>
      <c r="V718" s="88">
        <v>0.29464084200000001</v>
      </c>
      <c r="W718" s="83">
        <v>4.84933E-4</v>
      </c>
      <c r="X718" s="83">
        <v>1.95E-5</v>
      </c>
      <c r="Y718" s="80" t="b">
        <v>1</v>
      </c>
      <c r="Z718" s="83">
        <v>9.1600000000000006E-12</v>
      </c>
      <c r="AA718" s="80"/>
    </row>
    <row r="719" spans="1:27" x14ac:dyDescent="0.15">
      <c r="A719" s="80" t="s">
        <v>401</v>
      </c>
      <c r="B719" s="80" t="s">
        <v>146</v>
      </c>
      <c r="C719" s="80" t="s">
        <v>345</v>
      </c>
      <c r="D719" s="80" t="s">
        <v>413</v>
      </c>
      <c r="E719" s="80" t="s">
        <v>347</v>
      </c>
      <c r="F719" s="80" t="s">
        <v>468</v>
      </c>
      <c r="G719" s="80" t="s">
        <v>200</v>
      </c>
      <c r="H719" s="80">
        <v>3</v>
      </c>
      <c r="I719" s="88">
        <v>3.4299235999999997E-2</v>
      </c>
      <c r="J719" s="88">
        <v>-1.6180295000000001E-2</v>
      </c>
      <c r="K719" s="88">
        <v>-8.3406797559999996E-2</v>
      </c>
      <c r="L719" s="88">
        <v>5.1046207560000001E-2</v>
      </c>
      <c r="M719" s="88">
        <v>0.98394990281431705</v>
      </c>
      <c r="N719" s="88">
        <v>0.91997682676057901</v>
      </c>
      <c r="O719" s="88">
        <v>1.05237151967988</v>
      </c>
      <c r="P719" s="82">
        <v>0.63711294100000004</v>
      </c>
      <c r="Q719" s="81">
        <v>11.936554940000001</v>
      </c>
      <c r="R719" s="80">
        <v>2</v>
      </c>
      <c r="S719" s="88">
        <v>2.558645E-3</v>
      </c>
      <c r="T719" s="88">
        <v>9.0114093000000006E-2</v>
      </c>
      <c r="U719" s="82">
        <v>2.6289913000000002E-2</v>
      </c>
      <c r="V719" s="88">
        <v>0.18071214799999999</v>
      </c>
      <c r="W719" s="83">
        <v>0.13010115999999999</v>
      </c>
      <c r="X719" s="83">
        <v>7.2000000000000002E-5</v>
      </c>
      <c r="Y719" s="80" t="b">
        <v>1</v>
      </c>
      <c r="Z719" s="83">
        <v>1.4900000000000001E-74</v>
      </c>
      <c r="AA719" s="80" t="s">
        <v>414</v>
      </c>
    </row>
    <row r="720" spans="1:27" x14ac:dyDescent="0.15">
      <c r="A720" s="80"/>
      <c r="B720" s="80"/>
      <c r="C720" s="80"/>
      <c r="D720" s="80"/>
      <c r="E720" s="80"/>
      <c r="F720" s="80"/>
      <c r="G720" s="80" t="s">
        <v>201</v>
      </c>
      <c r="H720" s="80">
        <v>3</v>
      </c>
      <c r="I720" s="88">
        <v>6.6711300000000001E-2</v>
      </c>
      <c r="J720" s="88">
        <v>-0.23972565900000001</v>
      </c>
      <c r="K720" s="88">
        <v>-0.37047980699999999</v>
      </c>
      <c r="L720" s="88">
        <v>-0.10897151099999999</v>
      </c>
      <c r="M720" s="88">
        <v>0.78684369494527395</v>
      </c>
      <c r="N720" s="88">
        <v>0.690402990966278</v>
      </c>
      <c r="O720" s="88">
        <v>0.89675596481500697</v>
      </c>
      <c r="P720" s="82">
        <v>0.172787998</v>
      </c>
      <c r="Q720" s="81">
        <v>0.18738687500000001</v>
      </c>
      <c r="R720" s="80">
        <v>1</v>
      </c>
      <c r="S720" s="88">
        <v>0.66510045600000001</v>
      </c>
      <c r="T720" s="88">
        <v>9.0114093000000006E-2</v>
      </c>
      <c r="U720" s="82">
        <v>2.6289913000000002E-2</v>
      </c>
      <c r="V720" s="88">
        <v>0.18071214799999999</v>
      </c>
      <c r="W720" s="83">
        <v>0.13010115999999999</v>
      </c>
      <c r="X720" s="83">
        <v>7.2000000000000002E-5</v>
      </c>
      <c r="Y720" s="80" t="b">
        <v>1</v>
      </c>
      <c r="Z720" s="83">
        <v>1.4900000000000001E-74</v>
      </c>
      <c r="AA720" s="80"/>
    </row>
    <row r="721" spans="1:27" x14ac:dyDescent="0.15">
      <c r="A721" s="80"/>
      <c r="B721" s="80"/>
      <c r="C721" s="80"/>
      <c r="D721" s="80"/>
      <c r="E721" s="80"/>
      <c r="F721" s="80"/>
      <c r="G721" s="80" t="s">
        <v>216</v>
      </c>
      <c r="H721" s="80">
        <v>3</v>
      </c>
      <c r="I721" s="88">
        <v>2.0516026999999999E-2</v>
      </c>
      <c r="J721" s="88">
        <v>2.7545680000000002E-3</v>
      </c>
      <c r="K721" s="88">
        <v>-3.7456844920000003E-2</v>
      </c>
      <c r="L721" s="88">
        <v>4.2965980920000001E-2</v>
      </c>
      <c r="M721" s="88">
        <v>1.0027583653082801</v>
      </c>
      <c r="N721" s="88">
        <v>0.96323598534989496</v>
      </c>
      <c r="O721" s="88">
        <v>1.04390238164792</v>
      </c>
      <c r="P721" s="82">
        <v>0.90548585999999998</v>
      </c>
      <c r="Q721" s="81" t="s">
        <v>16</v>
      </c>
      <c r="R721" s="80" t="s">
        <v>16</v>
      </c>
      <c r="S721" s="88" t="s">
        <v>16</v>
      </c>
      <c r="T721" s="88">
        <v>9.0114093000000006E-2</v>
      </c>
      <c r="U721" s="82">
        <v>2.6289913000000002E-2</v>
      </c>
      <c r="V721" s="88">
        <v>0.18071214799999999</v>
      </c>
      <c r="W721" s="83">
        <v>0.13010115999999999</v>
      </c>
      <c r="X721" s="83">
        <v>7.2000000000000002E-5</v>
      </c>
      <c r="Y721" s="80" t="b">
        <v>1</v>
      </c>
      <c r="Z721" s="83">
        <v>1.4900000000000001E-74</v>
      </c>
      <c r="AA721" s="80"/>
    </row>
    <row r="722" spans="1:27" x14ac:dyDescent="0.15">
      <c r="A722" s="80"/>
      <c r="B722" s="80"/>
      <c r="C722" s="80"/>
      <c r="D722" s="80"/>
      <c r="E722" s="80"/>
      <c r="F722" s="80"/>
      <c r="G722" s="80" t="s">
        <v>203</v>
      </c>
      <c r="H722" s="80">
        <v>3</v>
      </c>
      <c r="I722" s="88">
        <v>1.5510001000000001E-2</v>
      </c>
      <c r="J722" s="88">
        <v>-6.8179180000000001E-3</v>
      </c>
      <c r="K722" s="88">
        <v>-3.7217519960000001E-2</v>
      </c>
      <c r="L722" s="88">
        <v>2.3581683959999999E-2</v>
      </c>
      <c r="M722" s="88">
        <v>0.99320527127214697</v>
      </c>
      <c r="N722" s="88">
        <v>0.96346653935112203</v>
      </c>
      <c r="O722" s="88">
        <v>1.0238619304279499</v>
      </c>
      <c r="P722" s="82">
        <v>0.66023986800000001</v>
      </c>
      <c r="Q722" s="81" t="s">
        <v>16</v>
      </c>
      <c r="R722" s="80" t="s">
        <v>16</v>
      </c>
      <c r="S722" s="88" t="s">
        <v>16</v>
      </c>
      <c r="T722" s="88">
        <v>9.0114093000000006E-2</v>
      </c>
      <c r="U722" s="82">
        <v>2.6289913000000002E-2</v>
      </c>
      <c r="V722" s="88">
        <v>0.18071214799999999</v>
      </c>
      <c r="W722" s="83">
        <v>0.13010115999999999</v>
      </c>
      <c r="X722" s="83">
        <v>7.2000000000000002E-5</v>
      </c>
      <c r="Y722" s="80" t="b">
        <v>1</v>
      </c>
      <c r="Z722" s="83">
        <v>1.4900000000000001E-74</v>
      </c>
      <c r="AA722" s="80"/>
    </row>
    <row r="723" spans="1:27" x14ac:dyDescent="0.15">
      <c r="A723" s="80"/>
      <c r="B723" s="80"/>
      <c r="C723" s="80"/>
      <c r="D723" s="80"/>
      <c r="E723" s="80"/>
      <c r="F723" s="80"/>
      <c r="G723" s="80" t="s">
        <v>223</v>
      </c>
      <c r="H723" s="80">
        <v>3</v>
      </c>
      <c r="I723" s="88">
        <v>1.6298357999999999E-2</v>
      </c>
      <c r="J723" s="88">
        <v>-5.1971600000000001E-3</v>
      </c>
      <c r="K723" s="88">
        <v>-3.7141941679999999E-2</v>
      </c>
      <c r="L723" s="88">
        <v>2.674762168E-2</v>
      </c>
      <c r="M723" s="88">
        <v>0.99481632187010904</v>
      </c>
      <c r="N723" s="88">
        <v>0.96353935924677103</v>
      </c>
      <c r="O723" s="88">
        <v>1.02710855011966</v>
      </c>
      <c r="P723" s="82">
        <v>0.78004253999999995</v>
      </c>
      <c r="Q723" s="81" t="s">
        <v>16</v>
      </c>
      <c r="R723" s="80" t="s">
        <v>16</v>
      </c>
      <c r="S723" s="88" t="s">
        <v>16</v>
      </c>
      <c r="T723" s="88">
        <v>9.0114093000000006E-2</v>
      </c>
      <c r="U723" s="82">
        <v>2.6289913000000002E-2</v>
      </c>
      <c r="V723" s="88">
        <v>0.18071214799999999</v>
      </c>
      <c r="W723" s="83">
        <v>0.13010115999999999</v>
      </c>
      <c r="X723" s="83">
        <v>7.2000000000000002E-5</v>
      </c>
      <c r="Y723" s="80" t="b">
        <v>1</v>
      </c>
      <c r="Z723" s="83">
        <v>1.4900000000000001E-74</v>
      </c>
      <c r="AA723" s="80"/>
    </row>
    <row r="724" spans="1:27" x14ac:dyDescent="0.15">
      <c r="A724" s="80" t="s">
        <v>401</v>
      </c>
      <c r="B724" s="80" t="s">
        <v>146</v>
      </c>
      <c r="C724" s="80" t="s">
        <v>392</v>
      </c>
      <c r="D724" s="80" t="s">
        <v>409</v>
      </c>
      <c r="E724" s="80" t="s">
        <v>340</v>
      </c>
      <c r="F724" s="80" t="s">
        <v>468</v>
      </c>
      <c r="G724" s="80" t="s">
        <v>200</v>
      </c>
      <c r="H724" s="80">
        <v>2</v>
      </c>
      <c r="I724" s="88">
        <v>0.18858388700000001</v>
      </c>
      <c r="J724" s="88">
        <v>5.9119432E-2</v>
      </c>
      <c r="K724" s="88">
        <v>-0.31050498652000003</v>
      </c>
      <c r="L724" s="88">
        <v>0.42874385052000002</v>
      </c>
      <c r="M724" s="88">
        <v>1.06090193881446</v>
      </c>
      <c r="N724" s="88">
        <v>0.73307666890118295</v>
      </c>
      <c r="O724" s="88">
        <v>1.5353277106299501</v>
      </c>
      <c r="P724" s="82">
        <v>0.75390733300000001</v>
      </c>
      <c r="Q724" s="81">
        <v>1.7932710300000001</v>
      </c>
      <c r="R724" s="80">
        <v>1</v>
      </c>
      <c r="S724" s="88">
        <v>0.18052812800000001</v>
      </c>
      <c r="T724" s="88" t="s">
        <v>16</v>
      </c>
      <c r="U724" s="82" t="s">
        <v>16</v>
      </c>
      <c r="V724" s="88" t="s">
        <v>16</v>
      </c>
      <c r="W724" s="83">
        <v>6.4122500000000004E-4</v>
      </c>
      <c r="X724" s="83">
        <v>1.0699999999999999E-5</v>
      </c>
      <c r="Y724" s="80" t="b">
        <v>1</v>
      </c>
      <c r="Z724" s="83">
        <v>3.08E-15</v>
      </c>
      <c r="AA724" s="80" t="s">
        <v>410</v>
      </c>
    </row>
    <row r="725" spans="1:27" x14ac:dyDescent="0.15">
      <c r="A725" s="80" t="s">
        <v>401</v>
      </c>
      <c r="B725" s="80" t="s">
        <v>146</v>
      </c>
      <c r="C725" s="80" t="s">
        <v>397</v>
      </c>
      <c r="D725" s="80" t="s">
        <v>417</v>
      </c>
      <c r="E725" s="80" t="s">
        <v>340</v>
      </c>
      <c r="F725" s="80" t="s">
        <v>468</v>
      </c>
      <c r="G725" s="80" t="s">
        <v>200</v>
      </c>
      <c r="H725" s="80">
        <v>4</v>
      </c>
      <c r="I725" s="88">
        <v>0.221063595</v>
      </c>
      <c r="J725" s="88">
        <v>-0.36334435599999998</v>
      </c>
      <c r="K725" s="88">
        <v>-0.79662900219999999</v>
      </c>
      <c r="L725" s="88">
        <v>6.9940290200000005E-2</v>
      </c>
      <c r="M725" s="88">
        <v>0.69534694537415398</v>
      </c>
      <c r="N725" s="88">
        <v>0.45084620694106597</v>
      </c>
      <c r="O725" s="88">
        <v>1.07244414391706</v>
      </c>
      <c r="P725" s="82">
        <v>0.100254898</v>
      </c>
      <c r="Q725" s="81">
        <v>4.6914051289999996</v>
      </c>
      <c r="R725" s="80">
        <v>3</v>
      </c>
      <c r="S725" s="88">
        <v>0.195839708</v>
      </c>
      <c r="T725" s="88">
        <v>-3.6479814999999999E-2</v>
      </c>
      <c r="U725" s="82">
        <v>2.2427998000000001E-2</v>
      </c>
      <c r="V725" s="88">
        <v>0.24535760500000001</v>
      </c>
      <c r="W725" s="83">
        <v>5.0438499999999999E-4</v>
      </c>
      <c r="X725" s="83">
        <v>4.9299999999999999E-5</v>
      </c>
      <c r="Y725" s="80" t="b">
        <v>1</v>
      </c>
      <c r="Z725" s="83">
        <v>1.03E-7</v>
      </c>
      <c r="AA725" s="80" t="s">
        <v>418</v>
      </c>
    </row>
    <row r="726" spans="1:27" x14ac:dyDescent="0.15">
      <c r="A726" s="80"/>
      <c r="B726" s="80"/>
      <c r="C726" s="80"/>
      <c r="D726" s="80"/>
      <c r="E726" s="80"/>
      <c r="F726" s="80"/>
      <c r="G726" s="80" t="s">
        <v>201</v>
      </c>
      <c r="H726" s="80">
        <v>4</v>
      </c>
      <c r="I726" s="88">
        <v>0.99634192899999996</v>
      </c>
      <c r="J726" s="88">
        <v>-1.957957017</v>
      </c>
      <c r="K726" s="88">
        <v>-3.91078719784</v>
      </c>
      <c r="L726" s="88">
        <v>-5.1268361600000896E-3</v>
      </c>
      <c r="M726" s="88">
        <v>0.14114648643667599</v>
      </c>
      <c r="N726" s="88">
        <v>2.0024731430260002E-2</v>
      </c>
      <c r="O726" s="88">
        <v>0.99488628363391896</v>
      </c>
      <c r="P726" s="82">
        <v>0.18833028499999999</v>
      </c>
      <c r="Q726" s="81">
        <v>2.0197196050000001</v>
      </c>
      <c r="R726" s="80">
        <v>2</v>
      </c>
      <c r="S726" s="88">
        <v>0.36427004600000001</v>
      </c>
      <c r="T726" s="88">
        <v>-3.6479814999999999E-2</v>
      </c>
      <c r="U726" s="82">
        <v>2.2427998000000001E-2</v>
      </c>
      <c r="V726" s="88">
        <v>0.24535760500000001</v>
      </c>
      <c r="W726" s="83">
        <v>5.0438499999999999E-4</v>
      </c>
      <c r="X726" s="83">
        <v>4.9299999999999999E-5</v>
      </c>
      <c r="Y726" s="80" t="b">
        <v>1</v>
      </c>
      <c r="Z726" s="83">
        <v>1.03E-7</v>
      </c>
      <c r="AA726" s="80"/>
    </row>
    <row r="727" spans="1:27" x14ac:dyDescent="0.15">
      <c r="A727" s="80"/>
      <c r="B727" s="80"/>
      <c r="C727" s="80"/>
      <c r="D727" s="80"/>
      <c r="E727" s="80"/>
      <c r="F727" s="80"/>
      <c r="G727" s="80" t="s">
        <v>216</v>
      </c>
      <c r="H727" s="80">
        <v>4</v>
      </c>
      <c r="I727" s="88">
        <v>0.36967449400000002</v>
      </c>
      <c r="J727" s="88">
        <v>-0.155840167</v>
      </c>
      <c r="K727" s="88">
        <v>-0.88040217523999997</v>
      </c>
      <c r="L727" s="88">
        <v>0.56872184124000003</v>
      </c>
      <c r="M727" s="88">
        <v>0.855695947891984</v>
      </c>
      <c r="N727" s="88">
        <v>0.41461612980454698</v>
      </c>
      <c r="O727" s="88">
        <v>1.7660083691966699</v>
      </c>
      <c r="P727" s="82">
        <v>0.70172920000000005</v>
      </c>
      <c r="Q727" s="81" t="s">
        <v>16</v>
      </c>
      <c r="R727" s="80" t="s">
        <v>16</v>
      </c>
      <c r="S727" s="88" t="s">
        <v>16</v>
      </c>
      <c r="T727" s="88">
        <v>-3.6479814999999999E-2</v>
      </c>
      <c r="U727" s="82">
        <v>2.2427998000000001E-2</v>
      </c>
      <c r="V727" s="88">
        <v>0.24535760500000001</v>
      </c>
      <c r="W727" s="83">
        <v>5.0438499999999999E-4</v>
      </c>
      <c r="X727" s="83">
        <v>4.9299999999999999E-5</v>
      </c>
      <c r="Y727" s="80" t="b">
        <v>1</v>
      </c>
      <c r="Z727" s="83">
        <v>1.03E-7</v>
      </c>
      <c r="AA727" s="80"/>
    </row>
    <row r="728" spans="1:27" x14ac:dyDescent="0.15">
      <c r="A728" s="80"/>
      <c r="B728" s="80"/>
      <c r="C728" s="80"/>
      <c r="D728" s="80"/>
      <c r="E728" s="80"/>
      <c r="F728" s="80"/>
      <c r="G728" s="80" t="s">
        <v>203</v>
      </c>
      <c r="H728" s="80">
        <v>4</v>
      </c>
      <c r="I728" s="88">
        <v>0.222990827</v>
      </c>
      <c r="J728" s="88">
        <v>-0.26051819599999998</v>
      </c>
      <c r="K728" s="88">
        <v>-0.69758021692000005</v>
      </c>
      <c r="L728" s="88">
        <v>0.17654382492000001</v>
      </c>
      <c r="M728" s="88">
        <v>0.77065213346225103</v>
      </c>
      <c r="N728" s="88">
        <v>0.49778838752108701</v>
      </c>
      <c r="O728" s="88">
        <v>1.19308671254361</v>
      </c>
      <c r="P728" s="82">
        <v>0.24268936799999999</v>
      </c>
      <c r="Q728" s="81" t="s">
        <v>16</v>
      </c>
      <c r="R728" s="80" t="s">
        <v>16</v>
      </c>
      <c r="S728" s="88" t="s">
        <v>16</v>
      </c>
      <c r="T728" s="88">
        <v>-3.6479814999999999E-2</v>
      </c>
      <c r="U728" s="82">
        <v>2.2427998000000001E-2</v>
      </c>
      <c r="V728" s="88">
        <v>0.24535760500000001</v>
      </c>
      <c r="W728" s="83">
        <v>5.0438499999999999E-4</v>
      </c>
      <c r="X728" s="83">
        <v>4.9299999999999999E-5</v>
      </c>
      <c r="Y728" s="80" t="b">
        <v>1</v>
      </c>
      <c r="Z728" s="83">
        <v>1.03E-7</v>
      </c>
      <c r="AA728" s="80"/>
    </row>
    <row r="729" spans="1:27" x14ac:dyDescent="0.15">
      <c r="A729" s="80"/>
      <c r="B729" s="80"/>
      <c r="C729" s="80"/>
      <c r="D729" s="80"/>
      <c r="E729" s="80"/>
      <c r="F729" s="80"/>
      <c r="G729" s="80" t="s">
        <v>223</v>
      </c>
      <c r="H729" s="80">
        <v>4</v>
      </c>
      <c r="I729" s="88">
        <v>0.34545687400000002</v>
      </c>
      <c r="J729" s="88">
        <v>-9.8250438999999995E-2</v>
      </c>
      <c r="K729" s="88">
        <v>-0.77534591204000003</v>
      </c>
      <c r="L729" s="88">
        <v>0.57884503403999998</v>
      </c>
      <c r="M729" s="88">
        <v>0.90642187193911095</v>
      </c>
      <c r="N729" s="88">
        <v>0.46054444557385399</v>
      </c>
      <c r="O729" s="88">
        <v>1.78397680794056</v>
      </c>
      <c r="P729" s="82">
        <v>0.79459986199999999</v>
      </c>
      <c r="Q729" s="81" t="s">
        <v>16</v>
      </c>
      <c r="R729" s="80" t="s">
        <v>16</v>
      </c>
      <c r="S729" s="88" t="s">
        <v>16</v>
      </c>
      <c r="T729" s="88">
        <v>-3.6479814999999999E-2</v>
      </c>
      <c r="U729" s="82">
        <v>2.2427998000000001E-2</v>
      </c>
      <c r="V729" s="88">
        <v>0.24535760500000001</v>
      </c>
      <c r="W729" s="83">
        <v>5.0438499999999999E-4</v>
      </c>
      <c r="X729" s="83">
        <v>4.9299999999999999E-5</v>
      </c>
      <c r="Y729" s="80" t="b">
        <v>1</v>
      </c>
      <c r="Z729" s="83">
        <v>1.03E-7</v>
      </c>
      <c r="AA729" s="80"/>
    </row>
    <row r="730" spans="1:27" x14ac:dyDescent="0.15">
      <c r="A730" s="80" t="s">
        <v>401</v>
      </c>
      <c r="B730" s="80" t="s">
        <v>146</v>
      </c>
      <c r="C730" s="80" t="s">
        <v>397</v>
      </c>
      <c r="D730" s="80" t="s">
        <v>415</v>
      </c>
      <c r="E730" s="80" t="s">
        <v>33</v>
      </c>
      <c r="F730" s="80" t="s">
        <v>468</v>
      </c>
      <c r="G730" s="80" t="s">
        <v>208</v>
      </c>
      <c r="H730" s="80">
        <v>1</v>
      </c>
      <c r="I730" s="88">
        <v>0.42967307700000001</v>
      </c>
      <c r="J730" s="88">
        <v>4.9996750000000003E-3</v>
      </c>
      <c r="K730" s="88">
        <v>-0.83715955592000002</v>
      </c>
      <c r="L730" s="88">
        <v>0.84715890591999998</v>
      </c>
      <c r="M730" s="88">
        <v>1.00501219423038</v>
      </c>
      <c r="N730" s="88">
        <v>0.43293851622642998</v>
      </c>
      <c r="O730" s="88">
        <v>2.3330091287685502</v>
      </c>
      <c r="P730" s="82">
        <v>0.99071602599999997</v>
      </c>
      <c r="Q730" s="81" t="s">
        <v>16</v>
      </c>
      <c r="R730" s="80" t="s">
        <v>16</v>
      </c>
      <c r="S730" s="88" t="s">
        <v>16</v>
      </c>
      <c r="T730" s="88" t="s">
        <v>16</v>
      </c>
      <c r="U730" s="82" t="s">
        <v>16</v>
      </c>
      <c r="V730" s="88" t="s">
        <v>16</v>
      </c>
      <c r="W730" s="83">
        <v>1.3380099999999999E-4</v>
      </c>
      <c r="X730" s="83">
        <v>7.5699999999999997E-10</v>
      </c>
      <c r="Y730" s="80" t="b">
        <v>1</v>
      </c>
      <c r="Z730" s="83">
        <v>6.2500000000000001E-5</v>
      </c>
      <c r="AA730" s="80" t="s">
        <v>416</v>
      </c>
    </row>
    <row r="731" spans="1:27" x14ac:dyDescent="0.15">
      <c r="A731" s="80" t="s">
        <v>401</v>
      </c>
      <c r="B731" s="80" t="s">
        <v>535</v>
      </c>
      <c r="C731" s="80" t="s">
        <v>392</v>
      </c>
      <c r="D731" s="80" t="s">
        <v>540</v>
      </c>
      <c r="E731" s="80" t="s">
        <v>391</v>
      </c>
      <c r="F731" s="80" t="s">
        <v>468</v>
      </c>
      <c r="G731" s="80" t="s">
        <v>200</v>
      </c>
      <c r="H731" s="80">
        <v>8</v>
      </c>
      <c r="I731" s="88">
        <v>0.24079202099999999</v>
      </c>
      <c r="J731" s="88">
        <v>-0.179923419</v>
      </c>
      <c r="K731" s="88">
        <v>-0.65187578016000003</v>
      </c>
      <c r="L731" s="88">
        <v>0.29202894216000003</v>
      </c>
      <c r="M731" s="88">
        <v>0.83533417968867796</v>
      </c>
      <c r="N731" s="88">
        <v>0.52106745149877198</v>
      </c>
      <c r="O731" s="88">
        <v>1.33914177473394</v>
      </c>
      <c r="P731" s="82">
        <v>0.45493376800000002</v>
      </c>
      <c r="Q731" s="81">
        <v>13.74642927</v>
      </c>
      <c r="R731" s="80">
        <v>7</v>
      </c>
      <c r="S731" s="88">
        <v>5.5879582999999997E-2</v>
      </c>
      <c r="T731" s="88">
        <v>2.1782777E-2</v>
      </c>
      <c r="U731" s="82">
        <v>6.5579519999999997E-3</v>
      </c>
      <c r="V731" s="88">
        <v>1.5972907000000001E-2</v>
      </c>
      <c r="W731" s="83">
        <v>5.5017800000000002E-4</v>
      </c>
      <c r="X731" s="83">
        <v>8.0599999999999994E-5</v>
      </c>
      <c r="Y731" s="80" t="b">
        <v>1</v>
      </c>
      <c r="Z731" s="83">
        <v>2.0500000000000002E-8</v>
      </c>
      <c r="AA731" s="80" t="s">
        <v>521</v>
      </c>
    </row>
    <row r="732" spans="1:27" x14ac:dyDescent="0.15">
      <c r="A732" s="80"/>
      <c r="B732" s="80"/>
      <c r="C732" s="80"/>
      <c r="D732" s="80"/>
      <c r="E732" s="80"/>
      <c r="F732" s="80"/>
      <c r="G732" s="80" t="s">
        <v>201</v>
      </c>
      <c r="H732" s="80">
        <v>8</v>
      </c>
      <c r="I732" s="88">
        <v>0.35840994999999998</v>
      </c>
      <c r="J732" s="88">
        <v>0.86483184300000004</v>
      </c>
      <c r="K732" s="88">
        <v>0.16234834100000001</v>
      </c>
      <c r="L732" s="88">
        <v>1.5673153449999999</v>
      </c>
      <c r="M732" s="88">
        <v>2.3746067456555902</v>
      </c>
      <c r="N732" s="88">
        <v>1.1762699130019001</v>
      </c>
      <c r="O732" s="88">
        <v>4.7937613078299597</v>
      </c>
      <c r="P732" s="82">
        <v>5.2361848000000003E-2</v>
      </c>
      <c r="Q732" s="81">
        <v>2.7135205099999999</v>
      </c>
      <c r="R732" s="80">
        <v>6</v>
      </c>
      <c r="S732" s="88">
        <v>0.84384771800000002</v>
      </c>
      <c r="T732" s="88">
        <v>2.1782777E-2</v>
      </c>
      <c r="U732" s="82">
        <v>6.5579519999999997E-3</v>
      </c>
      <c r="V732" s="88">
        <v>1.5972907000000001E-2</v>
      </c>
      <c r="W732" s="83">
        <v>5.5017800000000002E-4</v>
      </c>
      <c r="X732" s="83">
        <v>8.0599999999999994E-5</v>
      </c>
      <c r="Y732" s="80" t="b">
        <v>1</v>
      </c>
      <c r="Z732" s="83">
        <v>2.0500000000000002E-8</v>
      </c>
      <c r="AA732" s="80"/>
    </row>
    <row r="733" spans="1:27" x14ac:dyDescent="0.15">
      <c r="A733" s="80"/>
      <c r="B733" s="80"/>
      <c r="C733" s="80"/>
      <c r="D733" s="80"/>
      <c r="E733" s="80"/>
      <c r="F733" s="80"/>
      <c r="G733" s="80" t="s">
        <v>216</v>
      </c>
      <c r="H733" s="80">
        <v>8</v>
      </c>
      <c r="I733" s="88">
        <v>0.400376228</v>
      </c>
      <c r="J733" s="88">
        <v>-0.44835469300000003</v>
      </c>
      <c r="K733" s="88">
        <v>-1.2330920998799999</v>
      </c>
      <c r="L733" s="88">
        <v>0.33638271388000002</v>
      </c>
      <c r="M733" s="88">
        <v>0.63867810919745205</v>
      </c>
      <c r="N733" s="88">
        <v>0.29139017571398901</v>
      </c>
      <c r="O733" s="88">
        <v>1.3998746737721599</v>
      </c>
      <c r="P733" s="82">
        <v>0.299731319</v>
      </c>
      <c r="Q733" s="81" t="s">
        <v>16</v>
      </c>
      <c r="R733" s="80" t="s">
        <v>16</v>
      </c>
      <c r="S733" s="88" t="s">
        <v>16</v>
      </c>
      <c r="T733" s="88">
        <v>2.1782777E-2</v>
      </c>
      <c r="U733" s="82">
        <v>6.5579519999999997E-3</v>
      </c>
      <c r="V733" s="88">
        <v>1.5972907000000001E-2</v>
      </c>
      <c r="W733" s="83">
        <v>5.5017800000000002E-4</v>
      </c>
      <c r="X733" s="83">
        <v>8.0599999999999994E-5</v>
      </c>
      <c r="Y733" s="80" t="b">
        <v>1</v>
      </c>
      <c r="Z733" s="83">
        <v>2.0500000000000002E-8</v>
      </c>
      <c r="AA733" s="80"/>
    </row>
    <row r="734" spans="1:27" x14ac:dyDescent="0.15">
      <c r="A734" s="80"/>
      <c r="B734" s="80"/>
      <c r="C734" s="80"/>
      <c r="D734" s="80"/>
      <c r="E734" s="80"/>
      <c r="F734" s="80"/>
      <c r="G734" s="80" t="s">
        <v>203</v>
      </c>
      <c r="H734" s="80">
        <v>8</v>
      </c>
      <c r="I734" s="88">
        <v>0.22519521200000001</v>
      </c>
      <c r="J734" s="88">
        <v>8.6472270000000004E-2</v>
      </c>
      <c r="K734" s="88">
        <v>-0.35491034552</v>
      </c>
      <c r="L734" s="88">
        <v>0.52785488552000004</v>
      </c>
      <c r="M734" s="88">
        <v>1.09032113269356</v>
      </c>
      <c r="N734" s="88">
        <v>0.70123630936708703</v>
      </c>
      <c r="O734" s="88">
        <v>1.69529181036154</v>
      </c>
      <c r="P734" s="82">
        <v>0.70098730499999995</v>
      </c>
      <c r="Q734" s="81" t="s">
        <v>16</v>
      </c>
      <c r="R734" s="80" t="s">
        <v>16</v>
      </c>
      <c r="S734" s="88" t="s">
        <v>16</v>
      </c>
      <c r="T734" s="88">
        <v>2.1782777E-2</v>
      </c>
      <c r="U734" s="82">
        <v>6.5579519999999997E-3</v>
      </c>
      <c r="V734" s="88">
        <v>1.5972907000000001E-2</v>
      </c>
      <c r="W734" s="83">
        <v>5.5017800000000002E-4</v>
      </c>
      <c r="X734" s="83">
        <v>8.0599999999999994E-5</v>
      </c>
      <c r="Y734" s="80" t="b">
        <v>1</v>
      </c>
      <c r="Z734" s="83">
        <v>2.0500000000000002E-8</v>
      </c>
      <c r="AA734" s="80"/>
    </row>
    <row r="735" spans="1:27" x14ac:dyDescent="0.15">
      <c r="A735" s="80"/>
      <c r="B735" s="80"/>
      <c r="C735" s="80"/>
      <c r="D735" s="80"/>
      <c r="E735" s="80"/>
      <c r="F735" s="80"/>
      <c r="G735" s="80" t="s">
        <v>223</v>
      </c>
      <c r="H735" s="80">
        <v>8</v>
      </c>
      <c r="I735" s="88">
        <v>0.228197756</v>
      </c>
      <c r="J735" s="88">
        <v>0.21042266100000001</v>
      </c>
      <c r="K735" s="88">
        <v>-0.23684494076000001</v>
      </c>
      <c r="L735" s="88">
        <v>0.65769026275999998</v>
      </c>
      <c r="M735" s="88">
        <v>1.23419959776833</v>
      </c>
      <c r="N735" s="88">
        <v>0.78911363789259004</v>
      </c>
      <c r="O735" s="88">
        <v>1.9303286294727899</v>
      </c>
      <c r="P735" s="82">
        <v>0.387150628</v>
      </c>
      <c r="Q735" s="81" t="s">
        <v>16</v>
      </c>
      <c r="R735" s="80" t="s">
        <v>16</v>
      </c>
      <c r="S735" s="88" t="s">
        <v>16</v>
      </c>
      <c r="T735" s="88">
        <v>2.1782777E-2</v>
      </c>
      <c r="U735" s="82">
        <v>6.5579519999999997E-3</v>
      </c>
      <c r="V735" s="88">
        <v>1.5972907000000001E-2</v>
      </c>
      <c r="W735" s="83">
        <v>5.5017800000000002E-4</v>
      </c>
      <c r="X735" s="83">
        <v>8.0599999999999994E-5</v>
      </c>
      <c r="Y735" s="80" t="b">
        <v>1</v>
      </c>
      <c r="Z735" s="83">
        <v>2.0500000000000002E-8</v>
      </c>
      <c r="AA735" s="80"/>
    </row>
    <row r="736" spans="1:27" x14ac:dyDescent="0.15">
      <c r="A736" s="80" t="s">
        <v>401</v>
      </c>
      <c r="B736" s="80" t="s">
        <v>535</v>
      </c>
      <c r="C736" s="80" t="s">
        <v>392</v>
      </c>
      <c r="D736" s="80" t="s">
        <v>541</v>
      </c>
      <c r="E736" s="80" t="s">
        <v>340</v>
      </c>
      <c r="F736" s="80" t="s">
        <v>468</v>
      </c>
      <c r="G736" s="80" t="s">
        <v>200</v>
      </c>
      <c r="H736" s="80">
        <v>6</v>
      </c>
      <c r="I736" s="88">
        <v>0.11616312099999999</v>
      </c>
      <c r="J736" s="88">
        <v>-0.18222184</v>
      </c>
      <c r="K736" s="88">
        <v>-0.40990155715999999</v>
      </c>
      <c r="L736" s="88">
        <v>4.545787716E-2</v>
      </c>
      <c r="M736" s="88">
        <v>0.83341643480486605</v>
      </c>
      <c r="N736" s="88">
        <v>0.66371558496753003</v>
      </c>
      <c r="O736" s="88">
        <v>1.0465069218418801</v>
      </c>
      <c r="P736" s="82">
        <v>0.116724378</v>
      </c>
      <c r="Q736" s="81">
        <v>8.3650786499999992</v>
      </c>
      <c r="R736" s="80">
        <v>5</v>
      </c>
      <c r="S736" s="88">
        <v>0.13723012700000001</v>
      </c>
      <c r="T736" s="88">
        <v>8.9200110000000003E-3</v>
      </c>
      <c r="U736" s="82">
        <v>1.1094954000000001E-2</v>
      </c>
      <c r="V736" s="88">
        <v>0.46647613599999999</v>
      </c>
      <c r="W736" s="83">
        <v>1.5408889999999999E-3</v>
      </c>
      <c r="X736" s="83">
        <v>6.8100000000000002E-5</v>
      </c>
      <c r="Y736" s="80" t="b">
        <v>1</v>
      </c>
      <c r="Z736" s="83">
        <v>1.3700000000000001E-28</v>
      </c>
      <c r="AA736" s="80" t="s">
        <v>425</v>
      </c>
    </row>
    <row r="737" spans="1:27" x14ac:dyDescent="0.15">
      <c r="A737" s="80"/>
      <c r="B737" s="80"/>
      <c r="C737" s="80"/>
      <c r="D737" s="80"/>
      <c r="E737" s="80"/>
      <c r="F737" s="80"/>
      <c r="G737" s="80" t="s">
        <v>201</v>
      </c>
      <c r="H737" s="80">
        <v>6</v>
      </c>
      <c r="I737" s="88">
        <v>0.33203825799999998</v>
      </c>
      <c r="J737" s="88">
        <v>6.6526697999999995E-2</v>
      </c>
      <c r="K737" s="88">
        <v>-0.58426828768000005</v>
      </c>
      <c r="L737" s="88">
        <v>0.71732168368000004</v>
      </c>
      <c r="M737" s="88">
        <v>1.06878949823629</v>
      </c>
      <c r="N737" s="88">
        <v>0.55751365220924098</v>
      </c>
      <c r="O737" s="88">
        <v>2.0489381506867002</v>
      </c>
      <c r="P737" s="82">
        <v>0.85097473300000004</v>
      </c>
      <c r="Q737" s="81">
        <v>7.2013917220000003</v>
      </c>
      <c r="R737" s="80">
        <v>4</v>
      </c>
      <c r="S737" s="88">
        <v>0.12562069200000001</v>
      </c>
      <c r="T737" s="88">
        <v>8.9200110000000003E-3</v>
      </c>
      <c r="U737" s="82">
        <v>1.1094954000000001E-2</v>
      </c>
      <c r="V737" s="88">
        <v>0.46647613599999999</v>
      </c>
      <c r="W737" s="83">
        <v>1.5408889999999999E-3</v>
      </c>
      <c r="X737" s="83">
        <v>6.8100000000000002E-5</v>
      </c>
      <c r="Y737" s="80" t="b">
        <v>1</v>
      </c>
      <c r="Z737" s="83">
        <v>1.3700000000000001E-28</v>
      </c>
      <c r="AA737" s="80"/>
    </row>
    <row r="738" spans="1:27" x14ac:dyDescent="0.15">
      <c r="A738" s="80"/>
      <c r="B738" s="80"/>
      <c r="C738" s="80"/>
      <c r="D738" s="80"/>
      <c r="E738" s="80"/>
      <c r="F738" s="80"/>
      <c r="G738" s="80" t="s">
        <v>216</v>
      </c>
      <c r="H738" s="80">
        <v>6</v>
      </c>
      <c r="I738" s="88">
        <v>0.24046382499999999</v>
      </c>
      <c r="J738" s="88">
        <v>-0.33668972899999999</v>
      </c>
      <c r="K738" s="88">
        <v>-0.80799882599999995</v>
      </c>
      <c r="L738" s="88">
        <v>0.13461936799999999</v>
      </c>
      <c r="M738" s="88">
        <v>0.71413037947926095</v>
      </c>
      <c r="N738" s="88">
        <v>0.44574919597420898</v>
      </c>
      <c r="O738" s="88">
        <v>1.14410121992615</v>
      </c>
      <c r="P738" s="82">
        <v>0.220356624</v>
      </c>
      <c r="Q738" s="81" t="s">
        <v>16</v>
      </c>
      <c r="R738" s="80" t="s">
        <v>16</v>
      </c>
      <c r="S738" s="88" t="s">
        <v>16</v>
      </c>
      <c r="T738" s="88">
        <v>8.9200110000000003E-3</v>
      </c>
      <c r="U738" s="82">
        <v>1.1094954000000001E-2</v>
      </c>
      <c r="V738" s="88">
        <v>0.46647613599999999</v>
      </c>
      <c r="W738" s="83">
        <v>1.5408889999999999E-3</v>
      </c>
      <c r="X738" s="83">
        <v>6.8100000000000002E-5</v>
      </c>
      <c r="Y738" s="80" t="b">
        <v>1</v>
      </c>
      <c r="Z738" s="83">
        <v>1.3700000000000001E-28</v>
      </c>
      <c r="AA738" s="80"/>
    </row>
    <row r="739" spans="1:27" x14ac:dyDescent="0.15">
      <c r="A739" s="80"/>
      <c r="B739" s="80"/>
      <c r="C739" s="80"/>
      <c r="D739" s="80"/>
      <c r="E739" s="80"/>
      <c r="F739" s="80"/>
      <c r="G739" s="80" t="s">
        <v>203</v>
      </c>
      <c r="H739" s="80">
        <v>6</v>
      </c>
      <c r="I739" s="88">
        <v>0.13194554</v>
      </c>
      <c r="J739" s="88">
        <v>-0.29464964199999999</v>
      </c>
      <c r="K739" s="88">
        <v>-0.55326290040000004</v>
      </c>
      <c r="L739" s="88">
        <v>-3.6036383599999999E-2</v>
      </c>
      <c r="M739" s="88">
        <v>0.74479248576506496</v>
      </c>
      <c r="N739" s="88">
        <v>0.57507034852930605</v>
      </c>
      <c r="O739" s="88">
        <v>0.96460519703501202</v>
      </c>
      <c r="P739" s="82">
        <v>2.5541323000000001E-2</v>
      </c>
      <c r="Q739" s="81" t="s">
        <v>16</v>
      </c>
      <c r="R739" s="80" t="s">
        <v>16</v>
      </c>
      <c r="S739" s="88" t="s">
        <v>16</v>
      </c>
      <c r="T739" s="88">
        <v>8.9200110000000003E-3</v>
      </c>
      <c r="U739" s="82">
        <v>1.1094954000000001E-2</v>
      </c>
      <c r="V739" s="88">
        <v>0.46647613599999999</v>
      </c>
      <c r="W739" s="83">
        <v>1.5408889999999999E-3</v>
      </c>
      <c r="X739" s="83">
        <v>6.8100000000000002E-5</v>
      </c>
      <c r="Y739" s="80" t="b">
        <v>1</v>
      </c>
      <c r="Z739" s="83">
        <v>1.3700000000000001E-28</v>
      </c>
      <c r="AA739" s="80"/>
    </row>
    <row r="740" spans="1:27" x14ac:dyDescent="0.15">
      <c r="A740" s="80"/>
      <c r="B740" s="80"/>
      <c r="C740" s="80"/>
      <c r="D740" s="80"/>
      <c r="E740" s="80"/>
      <c r="F740" s="80"/>
      <c r="G740" s="80" t="s">
        <v>223</v>
      </c>
      <c r="H740" s="80">
        <v>6</v>
      </c>
      <c r="I740" s="88">
        <v>0.24694078799999999</v>
      </c>
      <c r="J740" s="88">
        <v>-0.393553616</v>
      </c>
      <c r="K740" s="88">
        <v>-0.87755756048</v>
      </c>
      <c r="L740" s="88">
        <v>9.0450328479999995E-2</v>
      </c>
      <c r="M740" s="88">
        <v>0.67465514429693096</v>
      </c>
      <c r="N740" s="88">
        <v>0.415797232061139</v>
      </c>
      <c r="O740" s="88">
        <v>1.0946671325108399</v>
      </c>
      <c r="P740" s="82">
        <v>0.17188084100000001</v>
      </c>
      <c r="Q740" s="81" t="s">
        <v>16</v>
      </c>
      <c r="R740" s="80" t="s">
        <v>16</v>
      </c>
      <c r="S740" s="88" t="s">
        <v>16</v>
      </c>
      <c r="T740" s="88">
        <v>8.9200110000000003E-3</v>
      </c>
      <c r="U740" s="82">
        <v>1.1094954000000001E-2</v>
      </c>
      <c r="V740" s="88">
        <v>0.46647613599999999</v>
      </c>
      <c r="W740" s="83">
        <v>1.5408889999999999E-3</v>
      </c>
      <c r="X740" s="83">
        <v>6.8100000000000002E-5</v>
      </c>
      <c r="Y740" s="80" t="b">
        <v>1</v>
      </c>
      <c r="Z740" s="83">
        <v>1.3700000000000001E-28</v>
      </c>
      <c r="AA740" s="80"/>
    </row>
    <row r="741" spans="1:27" x14ac:dyDescent="0.15">
      <c r="A741" s="80" t="s">
        <v>401</v>
      </c>
      <c r="B741" s="80" t="s">
        <v>535</v>
      </c>
      <c r="C741" s="80" t="s">
        <v>397</v>
      </c>
      <c r="D741" s="80" t="s">
        <v>542</v>
      </c>
      <c r="E741" s="80" t="s">
        <v>340</v>
      </c>
      <c r="F741" s="80" t="s">
        <v>468</v>
      </c>
      <c r="G741" s="80" t="s">
        <v>200</v>
      </c>
      <c r="H741" s="80">
        <v>10</v>
      </c>
      <c r="I741" s="88">
        <v>9.5439205999999999E-2</v>
      </c>
      <c r="J741" s="88">
        <v>-0.38389359099999998</v>
      </c>
      <c r="K741" s="88">
        <v>-0.57095443475999996</v>
      </c>
      <c r="L741" s="88">
        <v>-0.19683274723999999</v>
      </c>
      <c r="M741" s="88">
        <v>0.68120390954990195</v>
      </c>
      <c r="N741" s="88">
        <v>0.56498593906273598</v>
      </c>
      <c r="O741" s="88">
        <v>0.82132799119898803</v>
      </c>
      <c r="P741" s="83">
        <v>5.7599999999999997E-5</v>
      </c>
      <c r="Q741" s="81">
        <v>7.452217739</v>
      </c>
      <c r="R741" s="80">
        <v>9</v>
      </c>
      <c r="S741" s="88">
        <v>0.590145429</v>
      </c>
      <c r="T741" s="88">
        <v>-1.7807330000000001E-3</v>
      </c>
      <c r="U741" s="82">
        <v>7.5010770000000001E-3</v>
      </c>
      <c r="V741" s="88">
        <v>0.81831545500000002</v>
      </c>
      <c r="W741" s="83">
        <v>1.6967060000000001E-3</v>
      </c>
      <c r="X741" s="83">
        <v>1.2942699999999999E-4</v>
      </c>
      <c r="Y741" s="80" t="b">
        <v>1</v>
      </c>
      <c r="Z741" s="83">
        <v>7.9800000000000004E-25</v>
      </c>
      <c r="AA741" s="80" t="s">
        <v>428</v>
      </c>
    </row>
    <row r="742" spans="1:27" x14ac:dyDescent="0.15">
      <c r="A742" s="80"/>
      <c r="B742" s="80"/>
      <c r="C742" s="80"/>
      <c r="D742" s="80"/>
      <c r="E742" s="80"/>
      <c r="F742" s="80"/>
      <c r="G742" s="80" t="s">
        <v>201</v>
      </c>
      <c r="H742" s="80">
        <v>10</v>
      </c>
      <c r="I742" s="88">
        <v>0.26969140200000002</v>
      </c>
      <c r="J742" s="88">
        <v>-0.44377450899999998</v>
      </c>
      <c r="K742" s="88">
        <v>-0.97236965691999999</v>
      </c>
      <c r="L742" s="88">
        <v>8.4820638920000094E-2</v>
      </c>
      <c r="M742" s="88">
        <v>0.64161008181579005</v>
      </c>
      <c r="N742" s="88">
        <v>0.37818580484625203</v>
      </c>
      <c r="O742" s="88">
        <v>1.08852181074068</v>
      </c>
      <c r="P742" s="82">
        <v>0.13848760600000001</v>
      </c>
      <c r="Q742" s="81">
        <v>7.3958604110000001</v>
      </c>
      <c r="R742" s="80">
        <v>8</v>
      </c>
      <c r="S742" s="88">
        <v>0.49458533599999999</v>
      </c>
      <c r="T742" s="88">
        <v>-1.7807330000000001E-3</v>
      </c>
      <c r="U742" s="82">
        <v>7.5010770000000001E-3</v>
      </c>
      <c r="V742" s="88">
        <v>0.81831545500000002</v>
      </c>
      <c r="W742" s="83">
        <v>1.6967060000000001E-3</v>
      </c>
      <c r="X742" s="83">
        <v>1.2942699999999999E-4</v>
      </c>
      <c r="Y742" s="80" t="b">
        <v>1</v>
      </c>
      <c r="Z742" s="83">
        <v>7.9800000000000004E-25</v>
      </c>
      <c r="AA742" s="80"/>
    </row>
    <row r="743" spans="1:27" x14ac:dyDescent="0.15">
      <c r="A743" s="80"/>
      <c r="B743" s="80"/>
      <c r="C743" s="80"/>
      <c r="D743" s="80"/>
      <c r="E743" s="80"/>
      <c r="F743" s="80"/>
      <c r="G743" s="80" t="s">
        <v>216</v>
      </c>
      <c r="H743" s="80">
        <v>10</v>
      </c>
      <c r="I743" s="88">
        <v>0.215495663</v>
      </c>
      <c r="J743" s="88">
        <v>-0.17791811699999999</v>
      </c>
      <c r="K743" s="88">
        <v>-0.60028961648000001</v>
      </c>
      <c r="L743" s="88">
        <v>0.24445338248000001</v>
      </c>
      <c r="M743" s="88">
        <v>0.83701095765108402</v>
      </c>
      <c r="N743" s="88">
        <v>0.548652714214106</v>
      </c>
      <c r="O743" s="88">
        <v>1.2769231338470799</v>
      </c>
      <c r="P743" s="82">
        <v>0.43035889300000002</v>
      </c>
      <c r="Q743" s="81" t="s">
        <v>16</v>
      </c>
      <c r="R743" s="80" t="s">
        <v>16</v>
      </c>
      <c r="S743" s="88" t="s">
        <v>16</v>
      </c>
      <c r="T743" s="88">
        <v>-1.7807330000000001E-3</v>
      </c>
      <c r="U743" s="82">
        <v>7.5010770000000001E-3</v>
      </c>
      <c r="V743" s="88">
        <v>0.81831545500000002</v>
      </c>
      <c r="W743" s="83">
        <v>1.6967060000000001E-3</v>
      </c>
      <c r="X743" s="83">
        <v>1.2942699999999999E-4</v>
      </c>
      <c r="Y743" s="80" t="b">
        <v>1</v>
      </c>
      <c r="Z743" s="83">
        <v>7.9800000000000004E-25</v>
      </c>
      <c r="AA743" s="80"/>
    </row>
    <row r="744" spans="1:27" x14ac:dyDescent="0.15">
      <c r="A744" s="80"/>
      <c r="B744" s="80"/>
      <c r="C744" s="80"/>
      <c r="D744" s="80"/>
      <c r="E744" s="80"/>
      <c r="F744" s="80"/>
      <c r="G744" s="80" t="s">
        <v>203</v>
      </c>
      <c r="H744" s="80">
        <v>10</v>
      </c>
      <c r="I744" s="88">
        <v>0.13542845100000001</v>
      </c>
      <c r="J744" s="88">
        <v>-0.40459632400000001</v>
      </c>
      <c r="K744" s="88">
        <v>-0.67003608796000003</v>
      </c>
      <c r="L744" s="88">
        <v>-0.13915656003999999</v>
      </c>
      <c r="M744" s="88">
        <v>0.66724610774026205</v>
      </c>
      <c r="N744" s="88">
        <v>0.51169011160106104</v>
      </c>
      <c r="O744" s="88">
        <v>0.87009179618785004</v>
      </c>
      <c r="P744" s="82">
        <v>2.812433E-3</v>
      </c>
      <c r="Q744" s="81" t="s">
        <v>16</v>
      </c>
      <c r="R744" s="80" t="s">
        <v>16</v>
      </c>
      <c r="S744" s="88" t="s">
        <v>16</v>
      </c>
      <c r="T744" s="88">
        <v>-1.7807330000000001E-3</v>
      </c>
      <c r="U744" s="82">
        <v>7.5010770000000001E-3</v>
      </c>
      <c r="V744" s="88">
        <v>0.81831545500000002</v>
      </c>
      <c r="W744" s="83">
        <v>1.6967060000000001E-3</v>
      </c>
      <c r="X744" s="83">
        <v>1.2942699999999999E-4</v>
      </c>
      <c r="Y744" s="80" t="b">
        <v>1</v>
      </c>
      <c r="Z744" s="83">
        <v>7.9800000000000004E-25</v>
      </c>
      <c r="AA744" s="80"/>
    </row>
    <row r="745" spans="1:27" x14ac:dyDescent="0.15">
      <c r="A745" s="80"/>
      <c r="B745" s="80"/>
      <c r="C745" s="80"/>
      <c r="D745" s="80"/>
      <c r="E745" s="80"/>
      <c r="F745" s="80"/>
      <c r="G745" s="80" t="s">
        <v>223</v>
      </c>
      <c r="H745" s="80">
        <v>10</v>
      </c>
      <c r="I745" s="88">
        <v>0.188958337</v>
      </c>
      <c r="J745" s="88">
        <v>-0.43490107</v>
      </c>
      <c r="K745" s="88">
        <v>-0.80525941052000005</v>
      </c>
      <c r="L745" s="88">
        <v>-6.4542729480000005E-2</v>
      </c>
      <c r="M745" s="88">
        <v>0.64732870413909005</v>
      </c>
      <c r="N745" s="88">
        <v>0.44697196228966801</v>
      </c>
      <c r="O745" s="88">
        <v>0.93749605468727504</v>
      </c>
      <c r="P745" s="82">
        <v>4.6878707999999998E-2</v>
      </c>
      <c r="Q745" s="81" t="s">
        <v>16</v>
      </c>
      <c r="R745" s="80" t="s">
        <v>16</v>
      </c>
      <c r="S745" s="88" t="s">
        <v>16</v>
      </c>
      <c r="T745" s="88">
        <v>-1.7807330000000001E-3</v>
      </c>
      <c r="U745" s="82">
        <v>7.5010770000000001E-3</v>
      </c>
      <c r="V745" s="88">
        <v>0.81831545500000002</v>
      </c>
      <c r="W745" s="83">
        <v>1.6967060000000001E-3</v>
      </c>
      <c r="X745" s="83">
        <v>1.2942699999999999E-4</v>
      </c>
      <c r="Y745" s="80" t="b">
        <v>1</v>
      </c>
      <c r="Z745" s="83">
        <v>7.9800000000000004E-25</v>
      </c>
      <c r="AA745" s="80"/>
    </row>
    <row r="746" spans="1:27" x14ac:dyDescent="0.15">
      <c r="A746" s="80" t="s">
        <v>401</v>
      </c>
      <c r="B746" s="80" t="s">
        <v>535</v>
      </c>
      <c r="C746" s="80" t="s">
        <v>397</v>
      </c>
      <c r="D746" s="80" t="s">
        <v>543</v>
      </c>
      <c r="E746" s="80" t="s">
        <v>33</v>
      </c>
      <c r="F746" s="80" t="s">
        <v>468</v>
      </c>
      <c r="G746" s="80" t="s">
        <v>200</v>
      </c>
      <c r="H746" s="80">
        <v>2</v>
      </c>
      <c r="I746" s="88">
        <v>0.329852433</v>
      </c>
      <c r="J746" s="88">
        <v>-0.25405589899999997</v>
      </c>
      <c r="K746" s="88">
        <v>-0.90056666768000004</v>
      </c>
      <c r="L746" s="88">
        <v>0.39245486967999998</v>
      </c>
      <c r="M746" s="88">
        <v>0.77564844286231205</v>
      </c>
      <c r="N746" s="88">
        <v>0.40633933511967801</v>
      </c>
      <c r="O746" s="88">
        <v>1.48061104332302</v>
      </c>
      <c r="P746" s="82">
        <v>0.441174872</v>
      </c>
      <c r="Q746" s="81">
        <v>0.88516279200000003</v>
      </c>
      <c r="R746" s="80">
        <v>1</v>
      </c>
      <c r="S746" s="88">
        <v>0.34679152099999999</v>
      </c>
      <c r="T746" s="88" t="s">
        <v>16</v>
      </c>
      <c r="U746" s="82" t="s">
        <v>16</v>
      </c>
      <c r="V746" s="88" t="s">
        <v>16</v>
      </c>
      <c r="W746" s="83">
        <v>2.2363099999999999E-4</v>
      </c>
      <c r="X746" s="83">
        <v>8.0700000000000007E-6</v>
      </c>
      <c r="Y746" s="80" t="b">
        <v>1</v>
      </c>
      <c r="Z746" s="83">
        <v>2.73E-5</v>
      </c>
      <c r="AA746" s="80" t="s">
        <v>427</v>
      </c>
    </row>
    <row r="747" spans="1:27" x14ac:dyDescent="0.15">
      <c r="A747" s="80" t="s">
        <v>401</v>
      </c>
      <c r="B747" s="80" t="s">
        <v>167</v>
      </c>
      <c r="C747" s="80" t="s">
        <v>392</v>
      </c>
      <c r="D747" s="80" t="s">
        <v>462</v>
      </c>
      <c r="E747" s="80" t="s">
        <v>391</v>
      </c>
      <c r="F747" s="80" t="s">
        <v>468</v>
      </c>
      <c r="G747" s="80" t="s">
        <v>200</v>
      </c>
      <c r="H747" s="80">
        <v>2</v>
      </c>
      <c r="I747" s="88">
        <v>0.544027869</v>
      </c>
      <c r="J747" s="88">
        <v>-1.82392032</v>
      </c>
      <c r="K747" s="88">
        <v>-2.8902149432400002</v>
      </c>
      <c r="L747" s="88">
        <v>-0.75762569676000002</v>
      </c>
      <c r="M747" s="88">
        <v>0.161391801596039</v>
      </c>
      <c r="N747" s="88">
        <v>5.5564268164012498E-2</v>
      </c>
      <c r="O747" s="88">
        <v>0.468778128158367</v>
      </c>
      <c r="P747" s="83">
        <v>8.0049699999999995E-4</v>
      </c>
      <c r="Q747" s="81">
        <v>5.2399999999999999E-32</v>
      </c>
      <c r="R747" s="80">
        <v>1</v>
      </c>
      <c r="S747" s="88">
        <v>1</v>
      </c>
      <c r="T747" s="88" t="s">
        <v>16</v>
      </c>
      <c r="U747" s="82" t="s">
        <v>16</v>
      </c>
      <c r="V747" s="88" t="s">
        <v>16</v>
      </c>
      <c r="W747" s="83">
        <v>6.5199999999999999E-5</v>
      </c>
      <c r="X747" s="83">
        <v>6.1099999999999994E-5</v>
      </c>
      <c r="Y747" s="80" t="b">
        <v>1</v>
      </c>
      <c r="Z747" s="80">
        <v>0.91939098399999997</v>
      </c>
      <c r="AA747" s="80" t="s">
        <v>522</v>
      </c>
    </row>
    <row r="748" spans="1:27" x14ac:dyDescent="0.15">
      <c r="A748" s="80" t="s">
        <v>401</v>
      </c>
      <c r="B748" s="80" t="s">
        <v>167</v>
      </c>
      <c r="C748" s="80" t="s">
        <v>345</v>
      </c>
      <c r="D748" s="80" t="s">
        <v>442</v>
      </c>
      <c r="E748" s="80" t="s">
        <v>347</v>
      </c>
      <c r="F748" s="80" t="s">
        <v>468</v>
      </c>
      <c r="G748" s="80" t="s">
        <v>200</v>
      </c>
      <c r="H748" s="80">
        <v>2</v>
      </c>
      <c r="I748" s="88">
        <v>3.2012361000000003E-2</v>
      </c>
      <c r="J748" s="88">
        <v>1.9051999999999999E-2</v>
      </c>
      <c r="K748" s="88">
        <v>-4.3692227559999998E-2</v>
      </c>
      <c r="L748" s="88">
        <v>8.1796227560000004E-2</v>
      </c>
      <c r="M748" s="88">
        <v>1.01923464744109</v>
      </c>
      <c r="N748" s="88">
        <v>0.957248526855349</v>
      </c>
      <c r="O748" s="88">
        <v>1.08523464638494</v>
      </c>
      <c r="P748" s="82">
        <v>0.55174648900000001</v>
      </c>
      <c r="Q748" s="81">
        <v>0.66369228499999999</v>
      </c>
      <c r="R748" s="80">
        <v>1</v>
      </c>
      <c r="S748" s="88">
        <v>0.41525944599999998</v>
      </c>
      <c r="T748" s="88" t="s">
        <v>16</v>
      </c>
      <c r="U748" s="82" t="s">
        <v>16</v>
      </c>
      <c r="V748" s="88" t="s">
        <v>16</v>
      </c>
      <c r="W748" s="83">
        <v>1.9537245000000002E-2</v>
      </c>
      <c r="X748" s="83">
        <v>5.4999999999999999E-6</v>
      </c>
      <c r="Y748" s="80" t="b">
        <v>1</v>
      </c>
      <c r="Z748" s="83">
        <v>1.56E-10</v>
      </c>
      <c r="AA748" s="80" t="s">
        <v>443</v>
      </c>
    </row>
    <row r="749" spans="1:27" x14ac:dyDescent="0.15">
      <c r="A749" s="80" t="s">
        <v>401</v>
      </c>
      <c r="B749" s="80" t="s">
        <v>167</v>
      </c>
      <c r="C749" s="80" t="s">
        <v>392</v>
      </c>
      <c r="D749" s="80" t="s">
        <v>440</v>
      </c>
      <c r="E749" s="80" t="s">
        <v>340</v>
      </c>
      <c r="F749" s="80" t="s">
        <v>468</v>
      </c>
      <c r="G749" s="80" t="s">
        <v>200</v>
      </c>
      <c r="H749" s="80">
        <v>4</v>
      </c>
      <c r="I749" s="88">
        <v>0.11659522999999999</v>
      </c>
      <c r="J749" s="88">
        <v>-0.34765780499999999</v>
      </c>
      <c r="K749" s="88">
        <v>-0.57618445579999999</v>
      </c>
      <c r="L749" s="88">
        <v>-0.11913115420000001</v>
      </c>
      <c r="M749" s="88">
        <v>0.70634054106522404</v>
      </c>
      <c r="N749" s="88">
        <v>0.56203876432494304</v>
      </c>
      <c r="O749" s="88">
        <v>0.887691368675533</v>
      </c>
      <c r="P749" s="82">
        <v>2.866061E-3</v>
      </c>
      <c r="Q749" s="81">
        <v>1.621581875</v>
      </c>
      <c r="R749" s="80">
        <v>3</v>
      </c>
      <c r="S749" s="88">
        <v>0.65450623500000005</v>
      </c>
      <c r="T749" s="88">
        <v>-1.4303121E-2</v>
      </c>
      <c r="U749" s="82">
        <v>1.2672958999999999E-2</v>
      </c>
      <c r="V749" s="88">
        <v>0.37622802500000002</v>
      </c>
      <c r="W749" s="83">
        <v>8.99664E-4</v>
      </c>
      <c r="X749" s="83">
        <v>5.7399999999999999E-5</v>
      </c>
      <c r="Y749" s="80" t="b">
        <v>1</v>
      </c>
      <c r="Z749" s="83">
        <v>1.07E-15</v>
      </c>
      <c r="AA749" s="80" t="s">
        <v>441</v>
      </c>
    </row>
    <row r="750" spans="1:27" x14ac:dyDescent="0.15">
      <c r="A750" s="80"/>
      <c r="B750" s="80"/>
      <c r="C750" s="80"/>
      <c r="D750" s="80"/>
      <c r="E750" s="80"/>
      <c r="F750" s="80"/>
      <c r="G750" s="80" t="s">
        <v>201</v>
      </c>
      <c r="H750" s="80">
        <v>4</v>
      </c>
      <c r="I750" s="88">
        <v>0.42092273200000002</v>
      </c>
      <c r="J750" s="88">
        <v>-0.80413581000000001</v>
      </c>
      <c r="K750" s="88">
        <v>-1.6291443647199999</v>
      </c>
      <c r="L750" s="88">
        <v>2.0872744719999999E-2</v>
      </c>
      <c r="M750" s="88">
        <v>0.44747446247078798</v>
      </c>
      <c r="N750" s="88">
        <v>0.19609729012455801</v>
      </c>
      <c r="O750" s="88">
        <v>1.02109210400784</v>
      </c>
      <c r="P750" s="82">
        <v>0.196260454</v>
      </c>
      <c r="Q750" s="81">
        <v>0.34776930499999997</v>
      </c>
      <c r="R750" s="80">
        <v>2</v>
      </c>
      <c r="S750" s="88">
        <v>0.84039382900000004</v>
      </c>
      <c r="T750" s="88">
        <v>-1.4303121E-2</v>
      </c>
      <c r="U750" s="82">
        <v>1.2672958999999999E-2</v>
      </c>
      <c r="V750" s="88">
        <v>0.37622802500000002</v>
      </c>
      <c r="W750" s="83">
        <v>8.99664E-4</v>
      </c>
      <c r="X750" s="83">
        <v>5.7399999999999999E-5</v>
      </c>
      <c r="Y750" s="80" t="b">
        <v>1</v>
      </c>
      <c r="Z750" s="83">
        <v>1.07E-15</v>
      </c>
      <c r="AA750" s="80"/>
    </row>
    <row r="751" spans="1:27" x14ac:dyDescent="0.15">
      <c r="A751" s="80"/>
      <c r="B751" s="80"/>
      <c r="C751" s="80"/>
      <c r="D751" s="80"/>
      <c r="E751" s="80"/>
      <c r="F751" s="80"/>
      <c r="G751" s="80" t="s">
        <v>216</v>
      </c>
      <c r="H751" s="80">
        <v>4</v>
      </c>
      <c r="I751" s="88">
        <v>0.19238502399999999</v>
      </c>
      <c r="J751" s="88">
        <v>-0.39405294099999999</v>
      </c>
      <c r="K751" s="88">
        <v>-0.77112758804000003</v>
      </c>
      <c r="L751" s="88">
        <v>-1.6978293960000002E-2</v>
      </c>
      <c r="M751" s="88">
        <v>0.67431835620735903</v>
      </c>
      <c r="N751" s="88">
        <v>0.46249127455252398</v>
      </c>
      <c r="O751" s="88">
        <v>0.98316502502266101</v>
      </c>
      <c r="P751" s="82">
        <v>0.13298723400000001</v>
      </c>
      <c r="Q751" s="81" t="s">
        <v>16</v>
      </c>
      <c r="R751" s="80" t="s">
        <v>16</v>
      </c>
      <c r="S751" s="88" t="s">
        <v>16</v>
      </c>
      <c r="T751" s="88">
        <v>-1.4303121E-2</v>
      </c>
      <c r="U751" s="82">
        <v>1.2672958999999999E-2</v>
      </c>
      <c r="V751" s="88">
        <v>0.37622802500000002</v>
      </c>
      <c r="W751" s="83">
        <v>8.99664E-4</v>
      </c>
      <c r="X751" s="83">
        <v>5.7399999999999999E-5</v>
      </c>
      <c r="Y751" s="80" t="b">
        <v>1</v>
      </c>
      <c r="Z751" s="83">
        <v>1.07E-15</v>
      </c>
      <c r="AA751" s="80"/>
    </row>
    <row r="752" spans="1:27" x14ac:dyDescent="0.15">
      <c r="A752" s="80"/>
      <c r="B752" s="80"/>
      <c r="C752" s="80"/>
      <c r="D752" s="80"/>
      <c r="E752" s="80"/>
      <c r="F752" s="80"/>
      <c r="G752" s="80" t="s">
        <v>203</v>
      </c>
      <c r="H752" s="80">
        <v>4</v>
      </c>
      <c r="I752" s="88">
        <v>0.13455086899999999</v>
      </c>
      <c r="J752" s="88">
        <v>-0.41150167500000001</v>
      </c>
      <c r="K752" s="88">
        <v>-0.67522137823999995</v>
      </c>
      <c r="L752" s="88">
        <v>-0.14778197175999999</v>
      </c>
      <c r="M752" s="88">
        <v>0.66265441104741496</v>
      </c>
      <c r="N752" s="88">
        <v>0.50904371693080097</v>
      </c>
      <c r="O752" s="88">
        <v>0.86261916978004505</v>
      </c>
      <c r="P752" s="82">
        <v>2.2257039999999998E-3</v>
      </c>
      <c r="Q752" s="81" t="s">
        <v>16</v>
      </c>
      <c r="R752" s="80" t="s">
        <v>16</v>
      </c>
      <c r="S752" s="88" t="s">
        <v>16</v>
      </c>
      <c r="T752" s="88">
        <v>-1.4303121E-2</v>
      </c>
      <c r="U752" s="82">
        <v>1.2672958999999999E-2</v>
      </c>
      <c r="V752" s="88">
        <v>0.37622802500000002</v>
      </c>
      <c r="W752" s="83">
        <v>8.99664E-4</v>
      </c>
      <c r="X752" s="83">
        <v>5.7399999999999999E-5</v>
      </c>
      <c r="Y752" s="80" t="b">
        <v>1</v>
      </c>
      <c r="Z752" s="83">
        <v>1.07E-15</v>
      </c>
      <c r="AA752" s="80"/>
    </row>
    <row r="753" spans="1:27" x14ac:dyDescent="0.15">
      <c r="A753" s="80"/>
      <c r="B753" s="80"/>
      <c r="C753" s="80"/>
      <c r="D753" s="80"/>
      <c r="E753" s="80"/>
      <c r="F753" s="80"/>
      <c r="G753" s="80" t="s">
        <v>223</v>
      </c>
      <c r="H753" s="80">
        <v>4</v>
      </c>
      <c r="I753" s="88">
        <v>0.15637659700000001</v>
      </c>
      <c r="J753" s="88">
        <v>-0.41660290900000002</v>
      </c>
      <c r="K753" s="88">
        <v>-0.72310103912000001</v>
      </c>
      <c r="L753" s="88">
        <v>-0.11010477888</v>
      </c>
      <c r="M753" s="88">
        <v>0.65928266318474504</v>
      </c>
      <c r="N753" s="88">
        <v>0.485245156167943</v>
      </c>
      <c r="O753" s="88">
        <v>0.89574027571650305</v>
      </c>
      <c r="P753" s="82">
        <v>7.6072043000000006E-2</v>
      </c>
      <c r="Q753" s="81" t="s">
        <v>16</v>
      </c>
      <c r="R753" s="80" t="s">
        <v>16</v>
      </c>
      <c r="S753" s="88" t="s">
        <v>16</v>
      </c>
      <c r="T753" s="88">
        <v>-1.4303121E-2</v>
      </c>
      <c r="U753" s="82">
        <v>1.2672958999999999E-2</v>
      </c>
      <c r="V753" s="88">
        <v>0.37622802500000002</v>
      </c>
      <c r="W753" s="83">
        <v>8.99664E-4</v>
      </c>
      <c r="X753" s="83">
        <v>5.7399999999999999E-5</v>
      </c>
      <c r="Y753" s="80" t="b">
        <v>1</v>
      </c>
      <c r="Z753" s="83">
        <v>1.07E-15</v>
      </c>
      <c r="AA753" s="80"/>
    </row>
    <row r="754" spans="1:27" x14ac:dyDescent="0.15">
      <c r="A754" s="80" t="s">
        <v>401</v>
      </c>
      <c r="B754" s="80" t="s">
        <v>167</v>
      </c>
      <c r="C754" s="80" t="s">
        <v>392</v>
      </c>
      <c r="D754" s="80" t="s">
        <v>463</v>
      </c>
      <c r="E754" s="80" t="s">
        <v>340</v>
      </c>
      <c r="F754" s="80" t="s">
        <v>468</v>
      </c>
      <c r="G754" s="80" t="s">
        <v>208</v>
      </c>
      <c r="H754" s="80">
        <v>1</v>
      </c>
      <c r="I754" s="88">
        <v>0.21523131300000001</v>
      </c>
      <c r="J754" s="88">
        <v>-0.37147896699999999</v>
      </c>
      <c r="K754" s="88">
        <v>-0.79333234048000001</v>
      </c>
      <c r="L754" s="88">
        <v>5.0374406480000002E-2</v>
      </c>
      <c r="M754" s="88">
        <v>0.68971351242087597</v>
      </c>
      <c r="N754" s="88">
        <v>0.45233494696091398</v>
      </c>
      <c r="O754" s="88">
        <v>1.05166477277964</v>
      </c>
      <c r="P754" s="82">
        <v>8.4356005999999997E-2</v>
      </c>
      <c r="Q754" s="81" t="s">
        <v>16</v>
      </c>
      <c r="R754" s="80" t="s">
        <v>16</v>
      </c>
      <c r="S754" s="88" t="s">
        <v>16</v>
      </c>
      <c r="T754" s="88" t="s">
        <v>16</v>
      </c>
      <c r="U754" s="82" t="s">
        <v>16</v>
      </c>
      <c r="V754" s="88" t="s">
        <v>16</v>
      </c>
      <c r="W754" s="83">
        <v>2.7932400000000001E-4</v>
      </c>
      <c r="X754" s="83">
        <v>1.6699999999999999E-5</v>
      </c>
      <c r="Y754" s="80" t="b">
        <v>1</v>
      </c>
      <c r="Z754" s="83">
        <v>7.5900000000000002E-6</v>
      </c>
      <c r="AA754" s="80" t="s">
        <v>464</v>
      </c>
    </row>
    <row r="755" spans="1:27" x14ac:dyDescent="0.15">
      <c r="A755" s="80" t="s">
        <v>401</v>
      </c>
      <c r="B755" s="80" t="s">
        <v>167</v>
      </c>
      <c r="C755" s="80" t="s">
        <v>397</v>
      </c>
      <c r="D755" s="80" t="s">
        <v>447</v>
      </c>
      <c r="E755" s="80" t="s">
        <v>340</v>
      </c>
      <c r="F755" s="80" t="s">
        <v>468</v>
      </c>
      <c r="G755" s="80" t="s">
        <v>200</v>
      </c>
      <c r="H755" s="80">
        <v>6</v>
      </c>
      <c r="I755" s="88">
        <v>0.113383312</v>
      </c>
      <c r="J755" s="88">
        <v>-0.39234718099999999</v>
      </c>
      <c r="K755" s="88">
        <v>-0.61457847251999997</v>
      </c>
      <c r="L755" s="88">
        <v>-0.17011588948</v>
      </c>
      <c r="M755" s="88">
        <v>0.67546956304880301</v>
      </c>
      <c r="N755" s="88">
        <v>0.54086883834225197</v>
      </c>
      <c r="O755" s="88">
        <v>0.84356705038464097</v>
      </c>
      <c r="P755" s="83">
        <v>5.3945200000000005E-4</v>
      </c>
      <c r="Q755" s="81">
        <v>2.7417411839999999</v>
      </c>
      <c r="R755" s="80">
        <v>5</v>
      </c>
      <c r="S755" s="88">
        <v>0.73972727900000002</v>
      </c>
      <c r="T755" s="88">
        <v>4.5606079999999998E-3</v>
      </c>
      <c r="U755" s="82">
        <v>9.4611609999999992E-3</v>
      </c>
      <c r="V755" s="88">
        <v>0.65496980100000002</v>
      </c>
      <c r="W755" s="83">
        <v>1.1923210000000001E-3</v>
      </c>
      <c r="X755" s="83">
        <v>8.0199999999999998E-5</v>
      </c>
      <c r="Y755" s="80" t="b">
        <v>1</v>
      </c>
      <c r="Z755" s="83">
        <v>1.0700000000000001E-18</v>
      </c>
      <c r="AA755" s="80" t="s">
        <v>448</v>
      </c>
    </row>
    <row r="756" spans="1:27" x14ac:dyDescent="0.15">
      <c r="A756" s="80"/>
      <c r="B756" s="80"/>
      <c r="C756" s="80"/>
      <c r="D756" s="80"/>
      <c r="E756" s="80"/>
      <c r="F756" s="80"/>
      <c r="G756" s="80" t="s">
        <v>201</v>
      </c>
      <c r="H756" s="80">
        <v>6</v>
      </c>
      <c r="I756" s="88">
        <v>0.30106539700000001</v>
      </c>
      <c r="J756" s="88">
        <v>-0.25790824400000001</v>
      </c>
      <c r="K756" s="88">
        <v>-0.84799642212000004</v>
      </c>
      <c r="L756" s="88">
        <v>0.33217993412000002</v>
      </c>
      <c r="M756" s="88">
        <v>0.77266612560744796</v>
      </c>
      <c r="N756" s="88">
        <v>0.42827214951627701</v>
      </c>
      <c r="O756" s="88">
        <v>1.39400365476844</v>
      </c>
      <c r="P756" s="82">
        <v>0.43992537100000001</v>
      </c>
      <c r="Q756" s="81">
        <v>2.509383776</v>
      </c>
      <c r="R756" s="80">
        <v>4</v>
      </c>
      <c r="S756" s="88">
        <v>0.64295627399999999</v>
      </c>
      <c r="T756" s="88">
        <v>4.5606079999999998E-3</v>
      </c>
      <c r="U756" s="82">
        <v>9.4611609999999992E-3</v>
      </c>
      <c r="V756" s="88">
        <v>0.65496980100000002</v>
      </c>
      <c r="W756" s="83">
        <v>1.1923210000000001E-3</v>
      </c>
      <c r="X756" s="83">
        <v>8.0199999999999998E-5</v>
      </c>
      <c r="Y756" s="80" t="b">
        <v>1</v>
      </c>
      <c r="Z756" s="83">
        <v>1.0700000000000001E-18</v>
      </c>
      <c r="AA756" s="80"/>
    </row>
    <row r="757" spans="1:27" x14ac:dyDescent="0.15">
      <c r="A757" s="80"/>
      <c r="B757" s="80"/>
      <c r="C757" s="80"/>
      <c r="D757" s="80"/>
      <c r="E757" s="80"/>
      <c r="F757" s="80"/>
      <c r="G757" s="80" t="s">
        <v>216</v>
      </c>
      <c r="H757" s="80">
        <v>6</v>
      </c>
      <c r="I757" s="88">
        <v>0.20544334</v>
      </c>
      <c r="J757" s="88">
        <v>-0.20392091500000001</v>
      </c>
      <c r="K757" s="88">
        <v>-0.60658986140000004</v>
      </c>
      <c r="L757" s="88">
        <v>0.1987480314</v>
      </c>
      <c r="M757" s="88">
        <v>0.81552686457911405</v>
      </c>
      <c r="N757" s="88">
        <v>0.54520693376671203</v>
      </c>
      <c r="O757" s="88">
        <v>1.2198745570884899</v>
      </c>
      <c r="P757" s="82">
        <v>0.36648538800000002</v>
      </c>
      <c r="Q757" s="81" t="s">
        <v>16</v>
      </c>
      <c r="R757" s="80" t="s">
        <v>16</v>
      </c>
      <c r="S757" s="88" t="s">
        <v>16</v>
      </c>
      <c r="T757" s="88">
        <v>4.5606079999999998E-3</v>
      </c>
      <c r="U757" s="82">
        <v>9.4611609999999992E-3</v>
      </c>
      <c r="V757" s="88">
        <v>0.65496980100000002</v>
      </c>
      <c r="W757" s="83">
        <v>1.1923210000000001E-3</v>
      </c>
      <c r="X757" s="83">
        <v>8.0199999999999998E-5</v>
      </c>
      <c r="Y757" s="80" t="b">
        <v>1</v>
      </c>
      <c r="Z757" s="83">
        <v>1.0700000000000001E-18</v>
      </c>
      <c r="AA757" s="80"/>
    </row>
    <row r="758" spans="1:27" x14ac:dyDescent="0.15">
      <c r="A758" s="80"/>
      <c r="B758" s="80"/>
      <c r="C758" s="80"/>
      <c r="D758" s="80"/>
      <c r="E758" s="80"/>
      <c r="F758" s="80"/>
      <c r="G758" s="80" t="s">
        <v>203</v>
      </c>
      <c r="H758" s="80">
        <v>6</v>
      </c>
      <c r="I758" s="88">
        <v>0.13936836899999999</v>
      </c>
      <c r="J758" s="88">
        <v>-0.412081898</v>
      </c>
      <c r="K758" s="88">
        <v>-0.68524390124000001</v>
      </c>
      <c r="L758" s="88">
        <v>-0.13891989476</v>
      </c>
      <c r="M758" s="88">
        <v>0.66227003523969996</v>
      </c>
      <c r="N758" s="88">
        <v>0.50396729633515502</v>
      </c>
      <c r="O758" s="88">
        <v>0.87029774107546198</v>
      </c>
      <c r="P758" s="82">
        <v>3.1086769999999998E-3</v>
      </c>
      <c r="Q758" s="81" t="s">
        <v>16</v>
      </c>
      <c r="R758" s="80" t="s">
        <v>16</v>
      </c>
      <c r="S758" s="88" t="s">
        <v>16</v>
      </c>
      <c r="T758" s="88">
        <v>4.5606079999999998E-3</v>
      </c>
      <c r="U758" s="82">
        <v>9.4611609999999992E-3</v>
      </c>
      <c r="V758" s="88">
        <v>0.65496980100000002</v>
      </c>
      <c r="W758" s="83">
        <v>1.1923210000000001E-3</v>
      </c>
      <c r="X758" s="83">
        <v>8.0199999999999998E-5</v>
      </c>
      <c r="Y758" s="80" t="b">
        <v>1</v>
      </c>
      <c r="Z758" s="83">
        <v>1.0700000000000001E-18</v>
      </c>
      <c r="AA758" s="80"/>
    </row>
    <row r="759" spans="1:27" x14ac:dyDescent="0.15">
      <c r="A759" s="80"/>
      <c r="B759" s="80"/>
      <c r="C759" s="80"/>
      <c r="D759" s="80"/>
      <c r="E759" s="80"/>
      <c r="F759" s="80"/>
      <c r="G759" s="80" t="s">
        <v>223</v>
      </c>
      <c r="H759" s="80">
        <v>6</v>
      </c>
      <c r="I759" s="88">
        <v>0.20351809600000001</v>
      </c>
      <c r="J759" s="88">
        <v>-0.44382090099999999</v>
      </c>
      <c r="K759" s="88">
        <v>-0.84271636916000003</v>
      </c>
      <c r="L759" s="88">
        <v>-4.4925432840000001E-2</v>
      </c>
      <c r="M759" s="88">
        <v>0.64158031693130602</v>
      </c>
      <c r="N759" s="88">
        <v>0.430539429558918</v>
      </c>
      <c r="O759" s="88">
        <v>0.95606877050815098</v>
      </c>
      <c r="P759" s="82">
        <v>8.1036893999999998E-2</v>
      </c>
      <c r="Q759" s="81" t="s">
        <v>16</v>
      </c>
      <c r="R759" s="80" t="s">
        <v>16</v>
      </c>
      <c r="S759" s="88" t="s">
        <v>16</v>
      </c>
      <c r="T759" s="88">
        <v>4.5606079999999998E-3</v>
      </c>
      <c r="U759" s="82">
        <v>9.4611609999999992E-3</v>
      </c>
      <c r="V759" s="88">
        <v>0.65496980100000002</v>
      </c>
      <c r="W759" s="83">
        <v>1.1923210000000001E-3</v>
      </c>
      <c r="X759" s="83">
        <v>8.0199999999999998E-5</v>
      </c>
      <c r="Y759" s="80" t="b">
        <v>1</v>
      </c>
      <c r="Z759" s="83">
        <v>1.0700000000000001E-18</v>
      </c>
      <c r="AA759" s="80"/>
    </row>
    <row r="760" spans="1:27" x14ac:dyDescent="0.15">
      <c r="A760" s="80" t="s">
        <v>401</v>
      </c>
      <c r="B760" s="80" t="s">
        <v>167</v>
      </c>
      <c r="C760" s="80" t="s">
        <v>397</v>
      </c>
      <c r="D760" s="80" t="s">
        <v>449</v>
      </c>
      <c r="E760" s="80" t="s">
        <v>340</v>
      </c>
      <c r="F760" s="80" t="s">
        <v>468</v>
      </c>
      <c r="G760" s="80" t="s">
        <v>208</v>
      </c>
      <c r="H760" s="80">
        <v>1</v>
      </c>
      <c r="I760" s="88">
        <v>0.25537116799999998</v>
      </c>
      <c r="J760" s="88">
        <v>-0.440758439</v>
      </c>
      <c r="K760" s="88">
        <v>-0.94128592828000002</v>
      </c>
      <c r="L760" s="88">
        <v>5.9769050279999902E-2</v>
      </c>
      <c r="M760" s="88">
        <v>0.64354814393159498</v>
      </c>
      <c r="N760" s="88">
        <v>0.39012583881303098</v>
      </c>
      <c r="O760" s="88">
        <v>1.06159134400807</v>
      </c>
      <c r="P760" s="82">
        <v>8.4356005999999997E-2</v>
      </c>
      <c r="Q760" s="81" t="s">
        <v>16</v>
      </c>
      <c r="R760" s="80" t="s">
        <v>16</v>
      </c>
      <c r="S760" s="88" t="s">
        <v>16</v>
      </c>
      <c r="T760" s="88" t="s">
        <v>16</v>
      </c>
      <c r="U760" s="82" t="s">
        <v>16</v>
      </c>
      <c r="V760" s="88" t="s">
        <v>16</v>
      </c>
      <c r="W760" s="83">
        <v>2.4414199999999998E-4</v>
      </c>
      <c r="X760" s="83">
        <v>1.6699999999999999E-5</v>
      </c>
      <c r="Y760" s="80" t="b">
        <v>1</v>
      </c>
      <c r="Z760" s="83">
        <v>7.9400000000000006E-5</v>
      </c>
      <c r="AA760" s="80" t="s">
        <v>450</v>
      </c>
    </row>
    <row r="761" spans="1:27" x14ac:dyDescent="0.15">
      <c r="A761" s="80" t="s">
        <v>401</v>
      </c>
      <c r="B761" s="80" t="s">
        <v>167</v>
      </c>
      <c r="C761" s="80" t="s">
        <v>397</v>
      </c>
      <c r="D761" s="80" t="s">
        <v>444</v>
      </c>
      <c r="E761" s="80" t="s">
        <v>33</v>
      </c>
      <c r="F761" s="80" t="s">
        <v>468</v>
      </c>
      <c r="G761" s="80" t="s">
        <v>208</v>
      </c>
      <c r="H761" s="80">
        <v>1</v>
      </c>
      <c r="I761" s="88">
        <v>0.51472642899999999</v>
      </c>
      <c r="J761" s="88">
        <v>-0.62582183300000005</v>
      </c>
      <c r="K761" s="88">
        <v>-1.63468563384</v>
      </c>
      <c r="L761" s="88">
        <v>0.38304196784</v>
      </c>
      <c r="M761" s="88">
        <v>0.53482171372422005</v>
      </c>
      <c r="N761" s="88">
        <v>0.19501366736173001</v>
      </c>
      <c r="O761" s="88">
        <v>1.4667395846689399</v>
      </c>
      <c r="P761" s="82">
        <v>0.224048208</v>
      </c>
      <c r="Q761" s="81" t="s">
        <v>16</v>
      </c>
      <c r="R761" s="80" t="s">
        <v>16</v>
      </c>
      <c r="S761" s="88" t="s">
        <v>16</v>
      </c>
      <c r="T761" s="88" t="s">
        <v>16</v>
      </c>
      <c r="U761" s="82" t="s">
        <v>16</v>
      </c>
      <c r="V761" s="88" t="s">
        <v>16</v>
      </c>
      <c r="W761" s="83">
        <v>8.9800000000000001E-5</v>
      </c>
      <c r="X761" s="83">
        <v>8.0700000000000007E-6</v>
      </c>
      <c r="Y761" s="80" t="b">
        <v>1</v>
      </c>
      <c r="Z761" s="80">
        <v>2.1797059000000001E-2</v>
      </c>
      <c r="AA761" s="80" t="s">
        <v>465</v>
      </c>
    </row>
    <row r="762" spans="1:27" x14ac:dyDescent="0.15">
      <c r="A762" s="80" t="s">
        <v>401</v>
      </c>
      <c r="B762" s="80" t="s">
        <v>167</v>
      </c>
      <c r="C762" s="80" t="s">
        <v>397</v>
      </c>
      <c r="D762" s="80" t="s">
        <v>445</v>
      </c>
      <c r="E762" s="80" t="s">
        <v>33</v>
      </c>
      <c r="F762" s="80" t="s">
        <v>468</v>
      </c>
      <c r="G762" s="80" t="s">
        <v>208</v>
      </c>
      <c r="H762" s="80">
        <v>1</v>
      </c>
      <c r="I762" s="88">
        <v>0.63610636399999998</v>
      </c>
      <c r="J762" s="88">
        <v>-1.097889202</v>
      </c>
      <c r="K762" s="88">
        <v>-2.3446576754400001</v>
      </c>
      <c r="L762" s="88">
        <v>0.14887927143999999</v>
      </c>
      <c r="M762" s="88">
        <v>0.33357444938609898</v>
      </c>
      <c r="N762" s="88">
        <v>9.5880018598416203E-2</v>
      </c>
      <c r="O762" s="88">
        <v>1.1605328712887599</v>
      </c>
      <c r="P762" s="82">
        <v>8.4356005999999997E-2</v>
      </c>
      <c r="Q762" s="81" t="s">
        <v>16</v>
      </c>
      <c r="R762" s="80" t="s">
        <v>16</v>
      </c>
      <c r="S762" s="88" t="s">
        <v>16</v>
      </c>
      <c r="T762" s="88" t="s">
        <v>16</v>
      </c>
      <c r="U762" s="82" t="s">
        <v>16</v>
      </c>
      <c r="V762" s="88" t="s">
        <v>16</v>
      </c>
      <c r="W762" s="83">
        <v>6.3499999999999999E-5</v>
      </c>
      <c r="X762" s="83">
        <v>1.6699999999999999E-5</v>
      </c>
      <c r="Y762" s="80" t="b">
        <v>1</v>
      </c>
      <c r="Z762" s="80">
        <v>0.183366101</v>
      </c>
      <c r="AA762" s="80" t="s">
        <v>446</v>
      </c>
    </row>
    <row r="763" spans="1:27" x14ac:dyDescent="0.15">
      <c r="A763" s="80" t="s">
        <v>401</v>
      </c>
      <c r="B763" s="80" t="s">
        <v>146</v>
      </c>
      <c r="C763" s="80" t="s">
        <v>392</v>
      </c>
      <c r="D763" s="80" t="s">
        <v>406</v>
      </c>
      <c r="E763" s="80" t="s">
        <v>391</v>
      </c>
      <c r="F763" s="80" t="s">
        <v>469</v>
      </c>
      <c r="G763" s="80" t="s">
        <v>208</v>
      </c>
      <c r="H763" s="80">
        <v>1</v>
      </c>
      <c r="I763" s="88">
        <v>0.25365545699999997</v>
      </c>
      <c r="J763" s="88">
        <v>8.3037116999999994E-2</v>
      </c>
      <c r="K763" s="88">
        <v>-0.41412757872</v>
      </c>
      <c r="L763" s="88">
        <v>0.58020181272000004</v>
      </c>
      <c r="M763" s="88">
        <v>1.086582138469</v>
      </c>
      <c r="N763" s="88">
        <v>0.66091662698973697</v>
      </c>
      <c r="O763" s="88">
        <v>1.78639891239747</v>
      </c>
      <c r="P763" s="82">
        <v>0.74339422399999999</v>
      </c>
      <c r="Q763" s="81" t="s">
        <v>16</v>
      </c>
      <c r="R763" s="80" t="s">
        <v>16</v>
      </c>
      <c r="S763" s="88" t="s">
        <v>16</v>
      </c>
      <c r="T763" s="88" t="s">
        <v>16</v>
      </c>
      <c r="U763" s="82" t="s">
        <v>16</v>
      </c>
      <c r="V763" s="88" t="s">
        <v>16</v>
      </c>
      <c r="W763" s="83">
        <v>3.2619799999999998E-4</v>
      </c>
      <c r="X763" s="83">
        <v>6.0800000000000004E-7</v>
      </c>
      <c r="Y763" s="80" t="b">
        <v>1</v>
      </c>
      <c r="Z763" s="83">
        <v>4.8800000000000002E-11</v>
      </c>
      <c r="AA763" s="80" t="s">
        <v>407</v>
      </c>
    </row>
    <row r="764" spans="1:27" x14ac:dyDescent="0.15">
      <c r="A764" s="80" t="s">
        <v>401</v>
      </c>
      <c r="B764" s="80" t="s">
        <v>146</v>
      </c>
      <c r="C764" s="80" t="s">
        <v>397</v>
      </c>
      <c r="D764" s="80" t="s">
        <v>479</v>
      </c>
      <c r="E764" s="80" t="s">
        <v>33</v>
      </c>
      <c r="F764" s="80" t="s">
        <v>469</v>
      </c>
      <c r="G764" s="80" t="s">
        <v>208</v>
      </c>
      <c r="H764" s="80">
        <v>1</v>
      </c>
      <c r="I764" s="88">
        <v>0.79034191200000004</v>
      </c>
      <c r="J764" s="88">
        <v>-0.25872778299999999</v>
      </c>
      <c r="K764" s="88">
        <v>-1.80779793052</v>
      </c>
      <c r="L764" s="88">
        <v>1.2903423645200001</v>
      </c>
      <c r="M764" s="88">
        <v>0.77203315499101399</v>
      </c>
      <c r="N764" s="88">
        <v>0.16401491166250101</v>
      </c>
      <c r="O764" s="88">
        <v>3.6340305059082798</v>
      </c>
      <c r="P764" s="82">
        <v>0.74339422399999999</v>
      </c>
      <c r="Q764" s="81" t="s">
        <v>16</v>
      </c>
      <c r="R764" s="80" t="s">
        <v>16</v>
      </c>
      <c r="S764" s="88" t="s">
        <v>16</v>
      </c>
      <c r="T764" s="88" t="s">
        <v>16</v>
      </c>
      <c r="U764" s="82" t="s">
        <v>16</v>
      </c>
      <c r="V764" s="88" t="s">
        <v>16</v>
      </c>
      <c r="W764" s="83">
        <v>4.07E-5</v>
      </c>
      <c r="X764" s="83">
        <v>6.0800000000000004E-7</v>
      </c>
      <c r="Y764" s="80" t="b">
        <v>1</v>
      </c>
      <c r="Z764" s="80">
        <v>5.5721285000000002E-2</v>
      </c>
      <c r="AA764" s="80" t="s">
        <v>480</v>
      </c>
    </row>
    <row r="765" spans="1:27" x14ac:dyDescent="0.15">
      <c r="A765" s="80" t="s">
        <v>401</v>
      </c>
      <c r="B765" s="80" t="s">
        <v>146</v>
      </c>
      <c r="C765" s="80" t="s">
        <v>392</v>
      </c>
      <c r="D765" s="80" t="s">
        <v>461</v>
      </c>
      <c r="E765" s="80" t="s">
        <v>391</v>
      </c>
      <c r="F765" s="80" t="s">
        <v>469</v>
      </c>
      <c r="G765" s="80" t="s">
        <v>200</v>
      </c>
      <c r="H765" s="80">
        <v>6</v>
      </c>
      <c r="I765" s="88">
        <v>0.183908771</v>
      </c>
      <c r="J765" s="88">
        <v>2.4589752999999999E-2</v>
      </c>
      <c r="K765" s="88">
        <v>-0.33587143815999998</v>
      </c>
      <c r="L765" s="88">
        <v>0.38505094416000002</v>
      </c>
      <c r="M765" s="88">
        <v>1.0248945743419799</v>
      </c>
      <c r="N765" s="88">
        <v>0.71471498498339803</v>
      </c>
      <c r="O765" s="88">
        <v>1.46968919161536</v>
      </c>
      <c r="P765" s="82">
        <v>0.893634861</v>
      </c>
      <c r="Q765" s="81">
        <v>0.42652736200000002</v>
      </c>
      <c r="R765" s="80">
        <v>5</v>
      </c>
      <c r="S765" s="88">
        <v>0.99456734300000005</v>
      </c>
      <c r="T765" s="88">
        <v>-4.0299860000000002E-3</v>
      </c>
      <c r="U765" s="82">
        <v>1.2087549E-2</v>
      </c>
      <c r="V765" s="88">
        <v>0.75557659099999996</v>
      </c>
      <c r="W765" s="83">
        <v>4.84933E-4</v>
      </c>
      <c r="X765" s="83">
        <v>2.5299999999999999E-6</v>
      </c>
      <c r="Y765" s="80" t="b">
        <v>1</v>
      </c>
      <c r="Z765" s="83">
        <v>8.4200000000000003E-15</v>
      </c>
      <c r="AA765" s="80" t="s">
        <v>520</v>
      </c>
    </row>
    <row r="766" spans="1:27" x14ac:dyDescent="0.15">
      <c r="A766" s="80"/>
      <c r="B766" s="80"/>
      <c r="C766" s="80"/>
      <c r="D766" s="80"/>
      <c r="E766" s="80"/>
      <c r="F766" s="80"/>
      <c r="G766" s="80" t="s">
        <v>201</v>
      </c>
      <c r="H766" s="80">
        <v>6</v>
      </c>
      <c r="I766" s="88">
        <v>0.52507957800000005</v>
      </c>
      <c r="J766" s="88">
        <v>-0.13938266199999999</v>
      </c>
      <c r="K766" s="88">
        <v>-1.16853863488</v>
      </c>
      <c r="L766" s="88">
        <v>0.88977331088</v>
      </c>
      <c r="M766" s="88">
        <v>0.86989508896613399</v>
      </c>
      <c r="N766" s="88">
        <v>0.310820832257306</v>
      </c>
      <c r="O766" s="88">
        <v>2.4345776964555799</v>
      </c>
      <c r="P766" s="82">
        <v>0.80378164100000005</v>
      </c>
      <c r="Q766" s="81">
        <v>0.31537194800000001</v>
      </c>
      <c r="R766" s="80">
        <v>4</v>
      </c>
      <c r="S766" s="88">
        <v>0.98880037700000001</v>
      </c>
      <c r="T766" s="88">
        <v>-4.0299860000000002E-3</v>
      </c>
      <c r="U766" s="82">
        <v>1.2087549E-2</v>
      </c>
      <c r="V766" s="88">
        <v>0.75557659099999996</v>
      </c>
      <c r="W766" s="83">
        <v>4.84933E-4</v>
      </c>
      <c r="X766" s="83">
        <v>2.5299999999999999E-6</v>
      </c>
      <c r="Y766" s="80" t="b">
        <v>1</v>
      </c>
      <c r="Z766" s="83">
        <v>8.4200000000000003E-15</v>
      </c>
      <c r="AA766" s="80"/>
    </row>
    <row r="767" spans="1:27" x14ac:dyDescent="0.15">
      <c r="A767" s="80"/>
      <c r="B767" s="80"/>
      <c r="C767" s="80"/>
      <c r="D767" s="80"/>
      <c r="E767" s="80"/>
      <c r="F767" s="80"/>
      <c r="G767" s="80" t="s">
        <v>216</v>
      </c>
      <c r="H767" s="80">
        <v>6</v>
      </c>
      <c r="I767" s="88">
        <v>0.283787489</v>
      </c>
      <c r="J767" s="88">
        <v>0.18416977600000001</v>
      </c>
      <c r="K767" s="88">
        <v>-0.37205370244000002</v>
      </c>
      <c r="L767" s="88">
        <v>0.74039325444000004</v>
      </c>
      <c r="M767" s="88">
        <v>1.2022199138590499</v>
      </c>
      <c r="N767" s="88">
        <v>0.68931722351338898</v>
      </c>
      <c r="O767" s="88">
        <v>2.0967599125298602</v>
      </c>
      <c r="P767" s="82">
        <v>0.54498272599999997</v>
      </c>
      <c r="Q767" s="81" t="s">
        <v>16</v>
      </c>
      <c r="R767" s="80" t="s">
        <v>16</v>
      </c>
      <c r="S767" s="88" t="s">
        <v>16</v>
      </c>
      <c r="T767" s="88">
        <v>-4.0299860000000002E-3</v>
      </c>
      <c r="U767" s="82">
        <v>1.2087549E-2</v>
      </c>
      <c r="V767" s="88">
        <v>0.75557659099999996</v>
      </c>
      <c r="W767" s="83">
        <v>4.84933E-4</v>
      </c>
      <c r="X767" s="83">
        <v>2.5299999999999999E-6</v>
      </c>
      <c r="Y767" s="80" t="b">
        <v>1</v>
      </c>
      <c r="Z767" s="83">
        <v>8.4200000000000003E-15</v>
      </c>
      <c r="AA767" s="80"/>
    </row>
    <row r="768" spans="1:27" x14ac:dyDescent="0.15">
      <c r="A768" s="80"/>
      <c r="B768" s="80"/>
      <c r="C768" s="80"/>
      <c r="D768" s="80"/>
      <c r="E768" s="80"/>
      <c r="F768" s="80"/>
      <c r="G768" s="80" t="s">
        <v>203</v>
      </c>
      <c r="H768" s="80">
        <v>6</v>
      </c>
      <c r="I768" s="88">
        <v>0.22715258699999999</v>
      </c>
      <c r="J768" s="88">
        <v>-5.9222427000000001E-2</v>
      </c>
      <c r="K768" s="88">
        <v>-0.50444149752</v>
      </c>
      <c r="L768" s="88">
        <v>0.38599664352000002</v>
      </c>
      <c r="M768" s="88">
        <v>0.942497109036457</v>
      </c>
      <c r="N768" s="88">
        <v>0.60384272892937996</v>
      </c>
      <c r="O768" s="88">
        <v>1.47107973315675</v>
      </c>
      <c r="P768" s="82">
        <v>0.79431114199999997</v>
      </c>
      <c r="Q768" s="81" t="s">
        <v>16</v>
      </c>
      <c r="R768" s="80" t="s">
        <v>16</v>
      </c>
      <c r="S768" s="88" t="s">
        <v>16</v>
      </c>
      <c r="T768" s="88">
        <v>-4.0299860000000002E-3</v>
      </c>
      <c r="U768" s="82">
        <v>1.2087549E-2</v>
      </c>
      <c r="V768" s="88">
        <v>0.75557659099999996</v>
      </c>
      <c r="W768" s="83">
        <v>4.84933E-4</v>
      </c>
      <c r="X768" s="83">
        <v>2.5299999999999999E-6</v>
      </c>
      <c r="Y768" s="80" t="b">
        <v>1</v>
      </c>
      <c r="Z768" s="83">
        <v>8.4200000000000003E-15</v>
      </c>
      <c r="AA768" s="80"/>
    </row>
    <row r="769" spans="1:27" x14ac:dyDescent="0.15">
      <c r="A769" s="80"/>
      <c r="B769" s="80"/>
      <c r="C769" s="80"/>
      <c r="D769" s="80"/>
      <c r="E769" s="80"/>
      <c r="F769" s="80"/>
      <c r="G769" s="80" t="s">
        <v>223</v>
      </c>
      <c r="H769" s="80">
        <v>6</v>
      </c>
      <c r="I769" s="88">
        <v>0.250502059</v>
      </c>
      <c r="J769" s="88">
        <v>-5.8897486999999998E-2</v>
      </c>
      <c r="K769" s="88">
        <v>-0.54988152264000001</v>
      </c>
      <c r="L769" s="88">
        <v>0.43208654864000001</v>
      </c>
      <c r="M769" s="88">
        <v>0.942803413809708</v>
      </c>
      <c r="N769" s="88">
        <v>0.57701816992032195</v>
      </c>
      <c r="O769" s="88">
        <v>1.54046843483972</v>
      </c>
      <c r="P769" s="82">
        <v>0.82344315400000001</v>
      </c>
      <c r="Q769" s="81" t="s">
        <v>16</v>
      </c>
      <c r="R769" s="80" t="s">
        <v>16</v>
      </c>
      <c r="S769" s="88" t="s">
        <v>16</v>
      </c>
      <c r="T769" s="88">
        <v>-4.0299860000000002E-3</v>
      </c>
      <c r="U769" s="82">
        <v>1.2087549E-2</v>
      </c>
      <c r="V769" s="88">
        <v>0.75557659099999996</v>
      </c>
      <c r="W769" s="83">
        <v>4.84933E-4</v>
      </c>
      <c r="X769" s="83">
        <v>2.5299999999999999E-6</v>
      </c>
      <c r="Y769" s="80" t="b">
        <v>1</v>
      </c>
      <c r="Z769" s="83">
        <v>8.4200000000000003E-15</v>
      </c>
      <c r="AA769" s="80"/>
    </row>
    <row r="770" spans="1:27" x14ac:dyDescent="0.15">
      <c r="A770" s="80" t="s">
        <v>401</v>
      </c>
      <c r="B770" s="80" t="s">
        <v>146</v>
      </c>
      <c r="C770" s="80" t="s">
        <v>345</v>
      </c>
      <c r="D770" s="80" t="s">
        <v>413</v>
      </c>
      <c r="E770" s="80" t="s">
        <v>347</v>
      </c>
      <c r="F770" s="80" t="s">
        <v>469</v>
      </c>
      <c r="G770" s="80" t="s">
        <v>200</v>
      </c>
      <c r="H770" s="80">
        <v>3</v>
      </c>
      <c r="I770" s="88">
        <v>1.8978166000000001E-2</v>
      </c>
      <c r="J770" s="88">
        <v>-1.7424321999999999E-2</v>
      </c>
      <c r="K770" s="88">
        <v>-5.4621527359999998E-2</v>
      </c>
      <c r="L770" s="88">
        <v>1.977288336E-2</v>
      </c>
      <c r="M770" s="88">
        <v>0.98272660363493802</v>
      </c>
      <c r="N770" s="88">
        <v>0.94684343448269803</v>
      </c>
      <c r="O770" s="88">
        <v>1.0199696616362901</v>
      </c>
      <c r="P770" s="82">
        <v>0.35855361800000002</v>
      </c>
      <c r="Q770" s="81">
        <v>3.5501962069999999</v>
      </c>
      <c r="R770" s="80">
        <v>2</v>
      </c>
      <c r="S770" s="88">
        <v>0.16946682299999999</v>
      </c>
      <c r="T770" s="88">
        <v>4.8853412999999998E-2</v>
      </c>
      <c r="U770" s="82">
        <v>2.6563429999999999E-2</v>
      </c>
      <c r="V770" s="88">
        <v>0.31705090600000002</v>
      </c>
      <c r="W770" s="83">
        <v>0.13010115999999999</v>
      </c>
      <c r="X770" s="83">
        <v>2.8799999999999999E-5</v>
      </c>
      <c r="Y770" s="80" t="b">
        <v>1</v>
      </c>
      <c r="Z770" s="83">
        <v>9.7300000000000002E-76</v>
      </c>
      <c r="AA770" s="80" t="s">
        <v>414</v>
      </c>
    </row>
    <row r="771" spans="1:27" x14ac:dyDescent="0.15">
      <c r="A771" s="80"/>
      <c r="B771" s="80"/>
      <c r="C771" s="80"/>
      <c r="D771" s="80"/>
      <c r="E771" s="80"/>
      <c r="F771" s="80"/>
      <c r="G771" s="80" t="s">
        <v>201</v>
      </c>
      <c r="H771" s="80">
        <v>3</v>
      </c>
      <c r="I771" s="88">
        <v>6.7337910000000001E-2</v>
      </c>
      <c r="J771" s="88">
        <v>-0.138464491</v>
      </c>
      <c r="K771" s="88">
        <v>-0.27044679459999998</v>
      </c>
      <c r="L771" s="88">
        <v>-6.48218740000001E-3</v>
      </c>
      <c r="M771" s="88">
        <v>0.87069416819941703</v>
      </c>
      <c r="N771" s="88">
        <v>0.76303849668465995</v>
      </c>
      <c r="O771" s="88">
        <v>0.99353877665464196</v>
      </c>
      <c r="P771" s="82">
        <v>0.28816149099999999</v>
      </c>
      <c r="Q771" s="81">
        <v>0.16782311599999999</v>
      </c>
      <c r="R771" s="80">
        <v>1</v>
      </c>
      <c r="S771" s="88">
        <v>0.68205376399999995</v>
      </c>
      <c r="T771" s="88">
        <v>4.8853412999999998E-2</v>
      </c>
      <c r="U771" s="82">
        <v>2.6563429999999999E-2</v>
      </c>
      <c r="V771" s="88">
        <v>0.31705090600000002</v>
      </c>
      <c r="W771" s="83">
        <v>0.13010115999999999</v>
      </c>
      <c r="X771" s="83">
        <v>2.8799999999999999E-5</v>
      </c>
      <c r="Y771" s="80" t="b">
        <v>1</v>
      </c>
      <c r="Z771" s="83">
        <v>9.7300000000000002E-76</v>
      </c>
      <c r="AA771" s="80"/>
    </row>
    <row r="772" spans="1:27" x14ac:dyDescent="0.15">
      <c r="A772" s="80"/>
      <c r="B772" s="80"/>
      <c r="C772" s="80"/>
      <c r="D772" s="80"/>
      <c r="E772" s="80"/>
      <c r="F772" s="80"/>
      <c r="G772" s="80" t="s">
        <v>216</v>
      </c>
      <c r="H772" s="80">
        <v>3</v>
      </c>
      <c r="I772" s="88">
        <v>2.0495523000000002E-2</v>
      </c>
      <c r="J772" s="88">
        <v>-4.5354920000000003E-3</v>
      </c>
      <c r="K772" s="88">
        <v>-4.470671708E-2</v>
      </c>
      <c r="L772" s="88">
        <v>3.5635733080000002E-2</v>
      </c>
      <c r="M772" s="88">
        <v>0.99547477781175797</v>
      </c>
      <c r="N772" s="88">
        <v>0.95627790068510399</v>
      </c>
      <c r="O772" s="88">
        <v>1.0362782958274099</v>
      </c>
      <c r="P772" s="82">
        <v>0.84540422900000001</v>
      </c>
      <c r="Q772" s="81" t="s">
        <v>16</v>
      </c>
      <c r="R772" s="80" t="s">
        <v>16</v>
      </c>
      <c r="S772" s="88" t="s">
        <v>16</v>
      </c>
      <c r="T772" s="88">
        <v>4.8853412999999998E-2</v>
      </c>
      <c r="U772" s="82">
        <v>2.6563429999999999E-2</v>
      </c>
      <c r="V772" s="88">
        <v>0.31705090600000002</v>
      </c>
      <c r="W772" s="83">
        <v>0.13010115999999999</v>
      </c>
      <c r="X772" s="83">
        <v>2.8799999999999999E-5</v>
      </c>
      <c r="Y772" s="80" t="b">
        <v>1</v>
      </c>
      <c r="Z772" s="83">
        <v>9.7300000000000002E-76</v>
      </c>
      <c r="AA772" s="80"/>
    </row>
    <row r="773" spans="1:27" x14ac:dyDescent="0.15">
      <c r="A773" s="80"/>
      <c r="B773" s="80"/>
      <c r="C773" s="80"/>
      <c r="D773" s="80"/>
      <c r="E773" s="80"/>
      <c r="F773" s="80"/>
      <c r="G773" s="80" t="s">
        <v>203</v>
      </c>
      <c r="H773" s="80">
        <v>3</v>
      </c>
      <c r="I773" s="88">
        <v>1.6355591999999999E-2</v>
      </c>
      <c r="J773" s="88">
        <v>-1.1383425000000001E-2</v>
      </c>
      <c r="K773" s="88">
        <v>-4.3440385319999997E-2</v>
      </c>
      <c r="L773" s="88">
        <v>2.0673535319999999E-2</v>
      </c>
      <c r="M773" s="88">
        <v>0.98868112103190298</v>
      </c>
      <c r="N773" s="88">
        <v>0.95748963282764898</v>
      </c>
      <c r="O773" s="88">
        <v>1.0208887131218201</v>
      </c>
      <c r="P773" s="82">
        <v>0.486431418</v>
      </c>
      <c r="Q773" s="81" t="s">
        <v>16</v>
      </c>
      <c r="R773" s="80" t="s">
        <v>16</v>
      </c>
      <c r="S773" s="88" t="s">
        <v>16</v>
      </c>
      <c r="T773" s="88">
        <v>4.8853412999999998E-2</v>
      </c>
      <c r="U773" s="82">
        <v>2.6563429999999999E-2</v>
      </c>
      <c r="V773" s="88">
        <v>0.31705090600000002</v>
      </c>
      <c r="W773" s="83">
        <v>0.13010115999999999</v>
      </c>
      <c r="X773" s="83">
        <v>2.8799999999999999E-5</v>
      </c>
      <c r="Y773" s="80" t="b">
        <v>1</v>
      </c>
      <c r="Z773" s="83">
        <v>9.7300000000000002E-76</v>
      </c>
      <c r="AA773" s="80"/>
    </row>
    <row r="774" spans="1:27" x14ac:dyDescent="0.15">
      <c r="A774" s="80"/>
      <c r="B774" s="80"/>
      <c r="C774" s="80"/>
      <c r="D774" s="80"/>
      <c r="E774" s="80"/>
      <c r="F774" s="80"/>
      <c r="G774" s="80" t="s">
        <v>223</v>
      </c>
      <c r="H774" s="80">
        <v>3</v>
      </c>
      <c r="I774" s="88">
        <v>1.7327543000000001E-2</v>
      </c>
      <c r="J774" s="88">
        <v>-9.8470520000000002E-3</v>
      </c>
      <c r="K774" s="88">
        <v>-4.3809036279999998E-2</v>
      </c>
      <c r="L774" s="88">
        <v>2.4114932280000001E-2</v>
      </c>
      <c r="M774" s="88">
        <v>0.99020127147189396</v>
      </c>
      <c r="N774" s="88">
        <v>0.95713671841043302</v>
      </c>
      <c r="O774" s="88">
        <v>1.0244080486776399</v>
      </c>
      <c r="P774" s="82">
        <v>0.62713717999999996</v>
      </c>
      <c r="Q774" s="81" t="s">
        <v>16</v>
      </c>
      <c r="R774" s="80" t="s">
        <v>16</v>
      </c>
      <c r="S774" s="88" t="s">
        <v>16</v>
      </c>
      <c r="T774" s="88">
        <v>4.8853412999999998E-2</v>
      </c>
      <c r="U774" s="82">
        <v>2.6563429999999999E-2</v>
      </c>
      <c r="V774" s="88">
        <v>0.31705090600000002</v>
      </c>
      <c r="W774" s="83">
        <v>0.13010115999999999</v>
      </c>
      <c r="X774" s="83">
        <v>2.8799999999999999E-5</v>
      </c>
      <c r="Y774" s="80" t="b">
        <v>1</v>
      </c>
      <c r="Z774" s="83">
        <v>9.7300000000000002E-76</v>
      </c>
      <c r="AA774" s="80"/>
    </row>
    <row r="775" spans="1:27" x14ac:dyDescent="0.15">
      <c r="A775" s="80" t="s">
        <v>401</v>
      </c>
      <c r="B775" s="80" t="s">
        <v>146</v>
      </c>
      <c r="C775" s="80" t="s">
        <v>392</v>
      </c>
      <c r="D775" s="80" t="s">
        <v>409</v>
      </c>
      <c r="E775" s="80" t="s">
        <v>340</v>
      </c>
      <c r="F775" s="80" t="s">
        <v>469</v>
      </c>
      <c r="G775" s="80" t="s">
        <v>200</v>
      </c>
      <c r="H775" s="80">
        <v>2</v>
      </c>
      <c r="I775" s="88">
        <v>0.14316438000000001</v>
      </c>
      <c r="J775" s="88">
        <v>-0.115840767</v>
      </c>
      <c r="K775" s="88">
        <v>-0.3964429518</v>
      </c>
      <c r="L775" s="88">
        <v>0.1647614178</v>
      </c>
      <c r="M775" s="88">
        <v>0.89061702762836903</v>
      </c>
      <c r="N775" s="88">
        <v>0.67270865242433697</v>
      </c>
      <c r="O775" s="88">
        <v>1.1791117700701901</v>
      </c>
      <c r="P775" s="82">
        <v>0.41843164999999999</v>
      </c>
      <c r="Q775" s="81">
        <v>6.0064827000000001E-2</v>
      </c>
      <c r="R775" s="80">
        <v>1</v>
      </c>
      <c r="S775" s="88">
        <v>0.80639350799999998</v>
      </c>
      <c r="T775" s="88" t="s">
        <v>16</v>
      </c>
      <c r="U775" s="82" t="s">
        <v>16</v>
      </c>
      <c r="V775" s="88" t="s">
        <v>16</v>
      </c>
      <c r="W775" s="83">
        <v>6.4122500000000004E-4</v>
      </c>
      <c r="X775" s="83">
        <v>4.0899999999999998E-6</v>
      </c>
      <c r="Y775" s="80" t="b">
        <v>1</v>
      </c>
      <c r="Z775" s="83">
        <v>2.4700000000000002E-16</v>
      </c>
      <c r="AA775" s="80" t="s">
        <v>410</v>
      </c>
    </row>
    <row r="776" spans="1:27" x14ac:dyDescent="0.15">
      <c r="A776" s="80" t="s">
        <v>401</v>
      </c>
      <c r="B776" s="80" t="s">
        <v>146</v>
      </c>
      <c r="C776" s="80" t="s">
        <v>397</v>
      </c>
      <c r="D776" s="80" t="s">
        <v>417</v>
      </c>
      <c r="E776" s="80" t="s">
        <v>340</v>
      </c>
      <c r="F776" s="80" t="s">
        <v>469</v>
      </c>
      <c r="G776" s="80" t="s">
        <v>200</v>
      </c>
      <c r="H776" s="80">
        <v>4</v>
      </c>
      <c r="I776" s="88">
        <v>0.17929831600000001</v>
      </c>
      <c r="J776" s="88">
        <v>-0.21954601200000001</v>
      </c>
      <c r="K776" s="88">
        <v>-0.57097071135999999</v>
      </c>
      <c r="L776" s="88">
        <v>0.13187868736</v>
      </c>
      <c r="M776" s="88">
        <v>0.80288321458065504</v>
      </c>
      <c r="N776" s="88">
        <v>0.56497674308743995</v>
      </c>
      <c r="O776" s="88">
        <v>1.1409698968008699</v>
      </c>
      <c r="P776" s="82">
        <v>0.22077370700000001</v>
      </c>
      <c r="Q776" s="81">
        <v>0.42875576199999998</v>
      </c>
      <c r="R776" s="80">
        <v>3</v>
      </c>
      <c r="S776" s="88">
        <v>0.93424021700000004</v>
      </c>
      <c r="T776" s="88">
        <v>-8.3314019999999999E-3</v>
      </c>
      <c r="U776" s="82">
        <v>2.2652826000000001E-2</v>
      </c>
      <c r="V776" s="88">
        <v>0.74830787799999998</v>
      </c>
      <c r="W776" s="83">
        <v>5.0438499999999999E-4</v>
      </c>
      <c r="X776" s="83">
        <v>1.1199999999999999E-5</v>
      </c>
      <c r="Y776" s="80" t="b">
        <v>1</v>
      </c>
      <c r="Z776" s="83">
        <v>8.8299999999999995E-11</v>
      </c>
      <c r="AA776" s="80" t="s">
        <v>418</v>
      </c>
    </row>
    <row r="777" spans="1:27" x14ac:dyDescent="0.15">
      <c r="A777" s="80"/>
      <c r="B777" s="80"/>
      <c r="C777" s="80"/>
      <c r="D777" s="80"/>
      <c r="E777" s="80"/>
      <c r="F777" s="80"/>
      <c r="G777" s="80" t="s">
        <v>201</v>
      </c>
      <c r="H777" s="80">
        <v>4</v>
      </c>
      <c r="I777" s="88">
        <v>1.006451636</v>
      </c>
      <c r="J777" s="88">
        <v>-0.58378402600000001</v>
      </c>
      <c r="K777" s="88">
        <v>-2.5564292325600002</v>
      </c>
      <c r="L777" s="88">
        <v>1.38886118056</v>
      </c>
      <c r="M777" s="88">
        <v>0.55778370008872502</v>
      </c>
      <c r="N777" s="88">
        <v>7.7581271112965505E-2</v>
      </c>
      <c r="O777" s="88">
        <v>4.0102804661661802</v>
      </c>
      <c r="P777" s="82">
        <v>0.62052672900000005</v>
      </c>
      <c r="Q777" s="81">
        <v>0.29348890300000002</v>
      </c>
      <c r="R777" s="80">
        <v>2</v>
      </c>
      <c r="S777" s="88">
        <v>0.86351461900000004</v>
      </c>
      <c r="T777" s="88">
        <v>-8.3314019999999999E-3</v>
      </c>
      <c r="U777" s="82">
        <v>2.2652826000000001E-2</v>
      </c>
      <c r="V777" s="88">
        <v>0.74830787799999998</v>
      </c>
      <c r="W777" s="83">
        <v>5.0438499999999999E-4</v>
      </c>
      <c r="X777" s="83">
        <v>1.1199999999999999E-5</v>
      </c>
      <c r="Y777" s="80" t="b">
        <v>1</v>
      </c>
      <c r="Z777" s="83">
        <v>8.8299999999999995E-11</v>
      </c>
      <c r="AA777" s="80"/>
    </row>
    <row r="778" spans="1:27" x14ac:dyDescent="0.15">
      <c r="A778" s="80"/>
      <c r="B778" s="80"/>
      <c r="C778" s="80"/>
      <c r="D778" s="80"/>
      <c r="E778" s="80"/>
      <c r="F778" s="80"/>
      <c r="G778" s="80" t="s">
        <v>216</v>
      </c>
      <c r="H778" s="80">
        <v>4</v>
      </c>
      <c r="I778" s="88">
        <v>0.27241748500000001</v>
      </c>
      <c r="J778" s="88">
        <v>-0.27846102499999997</v>
      </c>
      <c r="K778" s="88">
        <v>-0.81239929560000002</v>
      </c>
      <c r="L778" s="88">
        <v>0.25547724560000001</v>
      </c>
      <c r="M778" s="88">
        <v>0.75694776921429796</v>
      </c>
      <c r="N778" s="88">
        <v>0.44379199963787302</v>
      </c>
      <c r="O778" s="88">
        <v>1.2910776349867401</v>
      </c>
      <c r="P778" s="82">
        <v>0.38193023100000001</v>
      </c>
      <c r="Q778" s="81" t="s">
        <v>16</v>
      </c>
      <c r="R778" s="80" t="s">
        <v>16</v>
      </c>
      <c r="S778" s="88" t="s">
        <v>16</v>
      </c>
      <c r="T778" s="88">
        <v>-8.3314019999999999E-3</v>
      </c>
      <c r="U778" s="82">
        <v>2.2652826000000001E-2</v>
      </c>
      <c r="V778" s="88">
        <v>0.74830787799999998</v>
      </c>
      <c r="W778" s="83">
        <v>5.0438499999999999E-4</v>
      </c>
      <c r="X778" s="83">
        <v>1.1199999999999999E-5</v>
      </c>
      <c r="Y778" s="80" t="b">
        <v>1</v>
      </c>
      <c r="Z778" s="83">
        <v>8.8299999999999995E-11</v>
      </c>
      <c r="AA778" s="80"/>
    </row>
    <row r="779" spans="1:27" x14ac:dyDescent="0.15">
      <c r="A779" s="80"/>
      <c r="B779" s="80"/>
      <c r="C779" s="80"/>
      <c r="D779" s="80"/>
      <c r="E779" s="80"/>
      <c r="F779" s="80"/>
      <c r="G779" s="80" t="s">
        <v>203</v>
      </c>
      <c r="H779" s="80">
        <v>4</v>
      </c>
      <c r="I779" s="88">
        <v>0.20761390199999999</v>
      </c>
      <c r="J779" s="88">
        <v>-0.26155340100000002</v>
      </c>
      <c r="K779" s="88">
        <v>-0.66847664892000003</v>
      </c>
      <c r="L779" s="88">
        <v>0.14536984691999999</v>
      </c>
      <c r="M779" s="88">
        <v>0.76985476331242098</v>
      </c>
      <c r="N779" s="88">
        <v>0.51248868363784505</v>
      </c>
      <c r="O779" s="88">
        <v>1.15646720701768</v>
      </c>
      <c r="P779" s="82">
        <v>0.207739073</v>
      </c>
      <c r="Q779" s="81" t="s">
        <v>16</v>
      </c>
      <c r="R779" s="80" t="s">
        <v>16</v>
      </c>
      <c r="S779" s="88" t="s">
        <v>16</v>
      </c>
      <c r="T779" s="88">
        <v>-8.3314019999999999E-3</v>
      </c>
      <c r="U779" s="82">
        <v>2.2652826000000001E-2</v>
      </c>
      <c r="V779" s="88">
        <v>0.74830787799999998</v>
      </c>
      <c r="W779" s="83">
        <v>5.0438499999999999E-4</v>
      </c>
      <c r="X779" s="83">
        <v>1.1199999999999999E-5</v>
      </c>
      <c r="Y779" s="80" t="b">
        <v>1</v>
      </c>
      <c r="Z779" s="83">
        <v>8.8299999999999995E-11</v>
      </c>
      <c r="AA779" s="80"/>
    </row>
    <row r="780" spans="1:27" x14ac:dyDescent="0.15">
      <c r="A780" s="80"/>
      <c r="B780" s="80"/>
      <c r="C780" s="80"/>
      <c r="D780" s="80"/>
      <c r="E780" s="80"/>
      <c r="F780" s="80"/>
      <c r="G780" s="80" t="s">
        <v>223</v>
      </c>
      <c r="H780" s="80">
        <v>4</v>
      </c>
      <c r="I780" s="88">
        <v>0.26616834</v>
      </c>
      <c r="J780" s="88">
        <v>-0.28675749499999997</v>
      </c>
      <c r="K780" s="88">
        <v>-0.80844744140000002</v>
      </c>
      <c r="L780" s="88">
        <v>0.23493245139999999</v>
      </c>
      <c r="M780" s="88">
        <v>0.75069375375395397</v>
      </c>
      <c r="N780" s="88">
        <v>0.44554927086845098</v>
      </c>
      <c r="O780" s="88">
        <v>1.26482332880214</v>
      </c>
      <c r="P780" s="82">
        <v>0.36023693099999998</v>
      </c>
      <c r="Q780" s="81" t="s">
        <v>16</v>
      </c>
      <c r="R780" s="80" t="s">
        <v>16</v>
      </c>
      <c r="S780" s="88" t="s">
        <v>16</v>
      </c>
      <c r="T780" s="88">
        <v>-8.3314019999999999E-3</v>
      </c>
      <c r="U780" s="82">
        <v>2.2652826000000001E-2</v>
      </c>
      <c r="V780" s="88">
        <v>0.74830787799999998</v>
      </c>
      <c r="W780" s="83">
        <v>5.0438499999999999E-4</v>
      </c>
      <c r="X780" s="83">
        <v>1.1199999999999999E-5</v>
      </c>
      <c r="Y780" s="80" t="b">
        <v>1</v>
      </c>
      <c r="Z780" s="83">
        <v>8.8299999999999995E-11</v>
      </c>
      <c r="AA780" s="80"/>
    </row>
    <row r="781" spans="1:27" x14ac:dyDescent="0.15">
      <c r="A781" s="80" t="s">
        <v>401</v>
      </c>
      <c r="B781" s="80" t="s">
        <v>146</v>
      </c>
      <c r="C781" s="80" t="s">
        <v>397</v>
      </c>
      <c r="D781" s="80" t="s">
        <v>415</v>
      </c>
      <c r="E781" s="80" t="s">
        <v>33</v>
      </c>
      <c r="F781" s="80" t="s">
        <v>469</v>
      </c>
      <c r="G781" s="80" t="s">
        <v>208</v>
      </c>
      <c r="H781" s="80">
        <v>1</v>
      </c>
      <c r="I781" s="88">
        <v>0.43476923099999998</v>
      </c>
      <c r="J781" s="88">
        <v>-0.49949872200000001</v>
      </c>
      <c r="K781" s="88">
        <v>-1.35164641476</v>
      </c>
      <c r="L781" s="88">
        <v>0.35264897076000001</v>
      </c>
      <c r="M781" s="88">
        <v>0.60683477640580896</v>
      </c>
      <c r="N781" s="88">
        <v>0.25881379482052702</v>
      </c>
      <c r="O781" s="88">
        <v>1.4228316002663099</v>
      </c>
      <c r="P781" s="82">
        <v>0.25060447200000002</v>
      </c>
      <c r="Q781" s="81" t="s">
        <v>16</v>
      </c>
      <c r="R781" s="80" t="s">
        <v>16</v>
      </c>
      <c r="S781" s="88" t="s">
        <v>16</v>
      </c>
      <c r="T781" s="88" t="s">
        <v>16</v>
      </c>
      <c r="U781" s="82" t="s">
        <v>16</v>
      </c>
      <c r="V781" s="88" t="s">
        <v>16</v>
      </c>
      <c r="W781" s="83">
        <v>1.3380099999999999E-4</v>
      </c>
      <c r="X781" s="83">
        <v>7.4900000000000003E-6</v>
      </c>
      <c r="Y781" s="80" t="b">
        <v>1</v>
      </c>
      <c r="Z781" s="80">
        <v>2.5638779999999999E-3</v>
      </c>
      <c r="AA781" s="80" t="s">
        <v>416</v>
      </c>
    </row>
    <row r="782" spans="1:27" x14ac:dyDescent="0.15">
      <c r="A782" s="80" t="s">
        <v>401</v>
      </c>
      <c r="B782" s="80" t="s">
        <v>535</v>
      </c>
      <c r="C782" s="80" t="s">
        <v>392</v>
      </c>
      <c r="D782" s="80" t="s">
        <v>540</v>
      </c>
      <c r="E782" s="80" t="s">
        <v>391</v>
      </c>
      <c r="F782" s="80" t="s">
        <v>469</v>
      </c>
      <c r="G782" s="80" t="s">
        <v>200</v>
      </c>
      <c r="H782" s="80">
        <v>8</v>
      </c>
      <c r="I782" s="88">
        <v>0.342848604</v>
      </c>
      <c r="J782" s="88">
        <v>-0.27602815400000003</v>
      </c>
      <c r="K782" s="88">
        <v>-0.94801141783999998</v>
      </c>
      <c r="L782" s="88">
        <v>0.39595510983999999</v>
      </c>
      <c r="M782" s="88">
        <v>0.75879156744272203</v>
      </c>
      <c r="N782" s="88">
        <v>0.38751085493717002</v>
      </c>
      <c r="O782" s="88">
        <v>1.48580261813707</v>
      </c>
      <c r="P782" s="82">
        <v>0.42076072599999997</v>
      </c>
      <c r="Q782" s="81">
        <v>27.04227191</v>
      </c>
      <c r="R782" s="80">
        <v>7</v>
      </c>
      <c r="S782" s="88">
        <v>3.2749100000000001E-4</v>
      </c>
      <c r="T782" s="88">
        <v>2.7421415000000001E-2</v>
      </c>
      <c r="U782" s="82">
        <v>8.5884610000000004E-3</v>
      </c>
      <c r="V782" s="88">
        <v>1.8769353999999999E-2</v>
      </c>
      <c r="W782" s="83">
        <v>5.5017800000000002E-4</v>
      </c>
      <c r="X782" s="83">
        <v>1.68541E-4</v>
      </c>
      <c r="Y782" s="80" t="b">
        <v>1</v>
      </c>
      <c r="Z782" s="83">
        <v>6.9400000000000006E-5</v>
      </c>
      <c r="AA782" s="80" t="s">
        <v>521</v>
      </c>
    </row>
    <row r="783" spans="1:27" x14ac:dyDescent="0.15">
      <c r="A783" s="80"/>
      <c r="B783" s="80"/>
      <c r="C783" s="80"/>
      <c r="D783" s="80"/>
      <c r="E783" s="80"/>
      <c r="F783" s="80"/>
      <c r="G783" s="80" t="s">
        <v>201</v>
      </c>
      <c r="H783" s="80">
        <v>8</v>
      </c>
      <c r="I783" s="88">
        <v>0.46993237700000001</v>
      </c>
      <c r="J783" s="88">
        <v>1.0405093560000001</v>
      </c>
      <c r="K783" s="88">
        <v>0.11944189708</v>
      </c>
      <c r="L783" s="88">
        <v>1.9615768149199999</v>
      </c>
      <c r="M783" s="88">
        <v>2.8306584600864699</v>
      </c>
      <c r="N783" s="88">
        <v>1.12686776785728</v>
      </c>
      <c r="O783" s="88">
        <v>7.1105302203248</v>
      </c>
      <c r="P783" s="82">
        <v>6.8747606000000003E-2</v>
      </c>
      <c r="Q783" s="81">
        <v>10.0193032</v>
      </c>
      <c r="R783" s="80">
        <v>6</v>
      </c>
      <c r="S783" s="88">
        <v>0.12384147</v>
      </c>
      <c r="T783" s="88">
        <v>2.7421415000000001E-2</v>
      </c>
      <c r="U783" s="82">
        <v>8.5884610000000004E-3</v>
      </c>
      <c r="V783" s="88">
        <v>1.8769353999999999E-2</v>
      </c>
      <c r="W783" s="83">
        <v>5.5017800000000002E-4</v>
      </c>
      <c r="X783" s="83">
        <v>1.68541E-4</v>
      </c>
      <c r="Y783" s="80" t="b">
        <v>1</v>
      </c>
      <c r="Z783" s="83">
        <v>6.9400000000000006E-5</v>
      </c>
      <c r="AA783" s="80"/>
    </row>
    <row r="784" spans="1:27" x14ac:dyDescent="0.15">
      <c r="A784" s="80"/>
      <c r="B784" s="80"/>
      <c r="C784" s="80"/>
      <c r="D784" s="80"/>
      <c r="E784" s="80"/>
      <c r="F784" s="80"/>
      <c r="G784" s="80" t="s">
        <v>216</v>
      </c>
      <c r="H784" s="80">
        <v>8</v>
      </c>
      <c r="I784" s="88">
        <v>0.24162389300000001</v>
      </c>
      <c r="J784" s="88">
        <v>0.162563912</v>
      </c>
      <c r="K784" s="88">
        <v>-0.31101891828</v>
      </c>
      <c r="L784" s="88">
        <v>0.63614674228000001</v>
      </c>
      <c r="M784" s="88">
        <v>1.17652351001642</v>
      </c>
      <c r="N784" s="88">
        <v>0.73270001431418796</v>
      </c>
      <c r="O784" s="88">
        <v>1.8891873107399499</v>
      </c>
      <c r="P784" s="82">
        <v>0.52265857900000001</v>
      </c>
      <c r="Q784" s="81" t="s">
        <v>16</v>
      </c>
      <c r="R784" s="80" t="s">
        <v>16</v>
      </c>
      <c r="S784" s="88" t="s">
        <v>16</v>
      </c>
      <c r="T784" s="88">
        <v>2.7421415000000001E-2</v>
      </c>
      <c r="U784" s="82">
        <v>8.5884610000000004E-3</v>
      </c>
      <c r="V784" s="88">
        <v>1.8769353999999999E-2</v>
      </c>
      <c r="W784" s="83">
        <v>5.5017800000000002E-4</v>
      </c>
      <c r="X784" s="83">
        <v>1.68541E-4</v>
      </c>
      <c r="Y784" s="80" t="b">
        <v>1</v>
      </c>
      <c r="Z784" s="83">
        <v>6.9400000000000006E-5</v>
      </c>
      <c r="AA784" s="80"/>
    </row>
    <row r="785" spans="1:27" x14ac:dyDescent="0.15">
      <c r="A785" s="80"/>
      <c r="B785" s="80"/>
      <c r="C785" s="80"/>
      <c r="D785" s="80"/>
      <c r="E785" s="80"/>
      <c r="F785" s="80"/>
      <c r="G785" s="80" t="s">
        <v>203</v>
      </c>
      <c r="H785" s="80">
        <v>8</v>
      </c>
      <c r="I785" s="88">
        <v>0.225129468</v>
      </c>
      <c r="J785" s="88">
        <v>-5.9407196000000002E-2</v>
      </c>
      <c r="K785" s="88">
        <v>-0.50066095328000004</v>
      </c>
      <c r="L785" s="88">
        <v>0.38184656128</v>
      </c>
      <c r="M785" s="88">
        <v>0.94232298087535604</v>
      </c>
      <c r="N785" s="88">
        <v>0.60612990373875297</v>
      </c>
      <c r="O785" s="88">
        <v>1.4649872821132699</v>
      </c>
      <c r="P785" s="82">
        <v>0.79187227599999999</v>
      </c>
      <c r="Q785" s="81" t="s">
        <v>16</v>
      </c>
      <c r="R785" s="80" t="s">
        <v>16</v>
      </c>
      <c r="S785" s="88" t="s">
        <v>16</v>
      </c>
      <c r="T785" s="88">
        <v>2.7421415000000001E-2</v>
      </c>
      <c r="U785" s="82">
        <v>8.5884610000000004E-3</v>
      </c>
      <c r="V785" s="88">
        <v>1.8769353999999999E-2</v>
      </c>
      <c r="W785" s="83">
        <v>5.5017800000000002E-4</v>
      </c>
      <c r="X785" s="83">
        <v>1.68541E-4</v>
      </c>
      <c r="Y785" s="80" t="b">
        <v>1</v>
      </c>
      <c r="Z785" s="83">
        <v>6.9400000000000006E-5</v>
      </c>
      <c r="AA785" s="80"/>
    </row>
    <row r="786" spans="1:27" x14ac:dyDescent="0.15">
      <c r="A786" s="80"/>
      <c r="B786" s="80"/>
      <c r="C786" s="80"/>
      <c r="D786" s="80"/>
      <c r="E786" s="80"/>
      <c r="F786" s="80"/>
      <c r="G786" s="80" t="s">
        <v>223</v>
      </c>
      <c r="H786" s="80">
        <v>8</v>
      </c>
      <c r="I786" s="88">
        <v>0.209672094</v>
      </c>
      <c r="J786" s="88">
        <v>-3.6939126000000003E-2</v>
      </c>
      <c r="K786" s="88">
        <v>-0.44789643023999998</v>
      </c>
      <c r="L786" s="88">
        <v>0.37401817824</v>
      </c>
      <c r="M786" s="88">
        <v>0.96373479995567302</v>
      </c>
      <c r="N786" s="88">
        <v>0.63897085866349002</v>
      </c>
      <c r="O786" s="88">
        <v>1.4535635734441801</v>
      </c>
      <c r="P786" s="82">
        <v>0.86514440400000003</v>
      </c>
      <c r="Q786" s="81" t="s">
        <v>16</v>
      </c>
      <c r="R786" s="80" t="s">
        <v>16</v>
      </c>
      <c r="S786" s="88" t="s">
        <v>16</v>
      </c>
      <c r="T786" s="88">
        <v>2.7421415000000001E-2</v>
      </c>
      <c r="U786" s="82">
        <v>8.5884610000000004E-3</v>
      </c>
      <c r="V786" s="88">
        <v>1.8769353999999999E-2</v>
      </c>
      <c r="W786" s="83">
        <v>5.5017800000000002E-4</v>
      </c>
      <c r="X786" s="83">
        <v>1.68541E-4</v>
      </c>
      <c r="Y786" s="80" t="b">
        <v>1</v>
      </c>
      <c r="Z786" s="83">
        <v>6.9400000000000006E-5</v>
      </c>
      <c r="AA786" s="80"/>
    </row>
    <row r="787" spans="1:27" x14ac:dyDescent="0.15">
      <c r="A787" s="80" t="s">
        <v>401</v>
      </c>
      <c r="B787" s="80" t="s">
        <v>535</v>
      </c>
      <c r="C787" s="80" t="s">
        <v>392</v>
      </c>
      <c r="D787" s="80" t="s">
        <v>541</v>
      </c>
      <c r="E787" s="80" t="s">
        <v>340</v>
      </c>
      <c r="F787" s="80" t="s">
        <v>469</v>
      </c>
      <c r="G787" s="80" t="s">
        <v>200</v>
      </c>
      <c r="H787" s="80">
        <v>6</v>
      </c>
      <c r="I787" s="88">
        <v>0.118355908</v>
      </c>
      <c r="J787" s="88">
        <v>-0.35312174600000001</v>
      </c>
      <c r="K787" s="88">
        <v>-0.58509932568</v>
      </c>
      <c r="L787" s="88">
        <v>-0.12114416632</v>
      </c>
      <c r="M787" s="88">
        <v>0.70249166262087603</v>
      </c>
      <c r="N787" s="88">
        <v>0.55705052964161605</v>
      </c>
      <c r="O787" s="88">
        <v>0.88590623254471601</v>
      </c>
      <c r="P787" s="82">
        <v>2.849178E-3</v>
      </c>
      <c r="Q787" s="81">
        <v>8.4423466569999999</v>
      </c>
      <c r="R787" s="80">
        <v>5</v>
      </c>
      <c r="S787" s="88">
        <v>0.13348332099999999</v>
      </c>
      <c r="T787" s="88">
        <v>3.7640730000000002E-3</v>
      </c>
      <c r="U787" s="82">
        <v>1.2044551000000001E-2</v>
      </c>
      <c r="V787" s="88">
        <v>0.77026538</v>
      </c>
      <c r="W787" s="83">
        <v>1.5408889999999999E-3</v>
      </c>
      <c r="X787" s="83">
        <v>1.33991E-4</v>
      </c>
      <c r="Y787" s="80" t="b">
        <v>1</v>
      </c>
      <c r="Z787" s="83">
        <v>2.08E-22</v>
      </c>
      <c r="AA787" s="80" t="s">
        <v>425</v>
      </c>
    </row>
    <row r="788" spans="1:27" x14ac:dyDescent="0.15">
      <c r="A788" s="80"/>
      <c r="B788" s="80"/>
      <c r="C788" s="80"/>
      <c r="D788" s="80"/>
      <c r="E788" s="80"/>
      <c r="F788" s="80"/>
      <c r="G788" s="80" t="s">
        <v>201</v>
      </c>
      <c r="H788" s="80">
        <v>6</v>
      </c>
      <c r="I788" s="88">
        <v>0.36065629700000001</v>
      </c>
      <c r="J788" s="88">
        <v>-0.24807839700000001</v>
      </c>
      <c r="K788" s="88">
        <v>-0.95496473912000002</v>
      </c>
      <c r="L788" s="88">
        <v>0.45880794512</v>
      </c>
      <c r="M788" s="88">
        <v>0.78029876779758001</v>
      </c>
      <c r="N788" s="88">
        <v>0.38482571360705697</v>
      </c>
      <c r="O788" s="88">
        <v>1.5821868069037901</v>
      </c>
      <c r="P788" s="82">
        <v>0.52935701499999999</v>
      </c>
      <c r="Q788" s="81">
        <v>8.2411309910000003</v>
      </c>
      <c r="R788" s="80">
        <v>4</v>
      </c>
      <c r="S788" s="88">
        <v>8.3134075000000002E-2</v>
      </c>
      <c r="T788" s="88">
        <v>3.7640730000000002E-3</v>
      </c>
      <c r="U788" s="82">
        <v>1.2044551000000001E-2</v>
      </c>
      <c r="V788" s="88">
        <v>0.77026538</v>
      </c>
      <c r="W788" s="83">
        <v>1.5408889999999999E-3</v>
      </c>
      <c r="X788" s="83">
        <v>1.33991E-4</v>
      </c>
      <c r="Y788" s="80" t="b">
        <v>1</v>
      </c>
      <c r="Z788" s="83">
        <v>2.08E-22</v>
      </c>
      <c r="AA788" s="80"/>
    </row>
    <row r="789" spans="1:27" x14ac:dyDescent="0.15">
      <c r="A789" s="80"/>
      <c r="B789" s="80"/>
      <c r="C789" s="80"/>
      <c r="D789" s="80"/>
      <c r="E789" s="80"/>
      <c r="F789" s="80"/>
      <c r="G789" s="80" t="s">
        <v>216</v>
      </c>
      <c r="H789" s="80">
        <v>6</v>
      </c>
      <c r="I789" s="88">
        <v>0.23094251700000001</v>
      </c>
      <c r="J789" s="88">
        <v>-0.175872957</v>
      </c>
      <c r="K789" s="88">
        <v>-0.62852029032000001</v>
      </c>
      <c r="L789" s="88">
        <v>0.27677437632000002</v>
      </c>
      <c r="M789" s="88">
        <v>0.83872453064943298</v>
      </c>
      <c r="N789" s="88">
        <v>0.53338046560375396</v>
      </c>
      <c r="O789" s="88">
        <v>1.3188687694380401</v>
      </c>
      <c r="P789" s="82">
        <v>0.48068851699999998</v>
      </c>
      <c r="Q789" s="81" t="s">
        <v>16</v>
      </c>
      <c r="R789" s="80" t="s">
        <v>16</v>
      </c>
      <c r="S789" s="88" t="s">
        <v>16</v>
      </c>
      <c r="T789" s="88">
        <v>3.7640730000000002E-3</v>
      </c>
      <c r="U789" s="82">
        <v>1.2044551000000001E-2</v>
      </c>
      <c r="V789" s="88">
        <v>0.77026538</v>
      </c>
      <c r="W789" s="83">
        <v>1.5408889999999999E-3</v>
      </c>
      <c r="X789" s="83">
        <v>1.33991E-4</v>
      </c>
      <c r="Y789" s="80" t="b">
        <v>1</v>
      </c>
      <c r="Z789" s="83">
        <v>2.08E-22</v>
      </c>
      <c r="AA789" s="80"/>
    </row>
    <row r="790" spans="1:27" x14ac:dyDescent="0.15">
      <c r="A790" s="80"/>
      <c r="B790" s="80"/>
      <c r="C790" s="80"/>
      <c r="D790" s="80"/>
      <c r="E790" s="80"/>
      <c r="F790" s="80"/>
      <c r="G790" s="80" t="s">
        <v>203</v>
      </c>
      <c r="H790" s="80">
        <v>6</v>
      </c>
      <c r="I790" s="88">
        <v>0.128848818</v>
      </c>
      <c r="J790" s="88">
        <v>-0.34871714300000001</v>
      </c>
      <c r="K790" s="88">
        <v>-0.60126082627999999</v>
      </c>
      <c r="L790" s="88">
        <v>-9.6173459720000007E-2</v>
      </c>
      <c r="M790" s="88">
        <v>0.70559268387583995</v>
      </c>
      <c r="N790" s="88">
        <v>0.54812011599543398</v>
      </c>
      <c r="O790" s="88">
        <v>0.90830644782111603</v>
      </c>
      <c r="P790" s="82">
        <v>6.8015949999999997E-3</v>
      </c>
      <c r="Q790" s="81" t="s">
        <v>16</v>
      </c>
      <c r="R790" s="80" t="s">
        <v>16</v>
      </c>
      <c r="S790" s="88" t="s">
        <v>16</v>
      </c>
      <c r="T790" s="88">
        <v>3.7640730000000002E-3</v>
      </c>
      <c r="U790" s="82">
        <v>1.2044551000000001E-2</v>
      </c>
      <c r="V790" s="88">
        <v>0.77026538</v>
      </c>
      <c r="W790" s="83">
        <v>1.5408889999999999E-3</v>
      </c>
      <c r="X790" s="83">
        <v>1.33991E-4</v>
      </c>
      <c r="Y790" s="80" t="b">
        <v>1</v>
      </c>
      <c r="Z790" s="83">
        <v>2.08E-22</v>
      </c>
      <c r="AA790" s="80"/>
    </row>
    <row r="791" spans="1:27" x14ac:dyDescent="0.15">
      <c r="A791" s="80"/>
      <c r="B791" s="80"/>
      <c r="C791" s="80"/>
      <c r="D791" s="80"/>
      <c r="E791" s="80"/>
      <c r="F791" s="80"/>
      <c r="G791" s="80" t="s">
        <v>223</v>
      </c>
      <c r="H791" s="80">
        <v>6</v>
      </c>
      <c r="I791" s="88">
        <v>0.199460369</v>
      </c>
      <c r="J791" s="88">
        <v>-0.16230087300000001</v>
      </c>
      <c r="K791" s="88">
        <v>-0.55324319623999996</v>
      </c>
      <c r="L791" s="88">
        <v>0.22864145023999999</v>
      </c>
      <c r="M791" s="88">
        <v>0.85018536823274804</v>
      </c>
      <c r="N791" s="88">
        <v>0.57508167991910197</v>
      </c>
      <c r="O791" s="88">
        <v>1.2568913001344999</v>
      </c>
      <c r="P791" s="82">
        <v>0.45280943099999998</v>
      </c>
      <c r="Q791" s="81" t="s">
        <v>16</v>
      </c>
      <c r="R791" s="80" t="s">
        <v>16</v>
      </c>
      <c r="S791" s="88" t="s">
        <v>16</v>
      </c>
      <c r="T791" s="88">
        <v>3.7640730000000002E-3</v>
      </c>
      <c r="U791" s="82">
        <v>1.2044551000000001E-2</v>
      </c>
      <c r="V791" s="88">
        <v>0.77026538</v>
      </c>
      <c r="W791" s="83">
        <v>1.5408889999999999E-3</v>
      </c>
      <c r="X791" s="83">
        <v>1.33991E-4</v>
      </c>
      <c r="Y791" s="80" t="b">
        <v>1</v>
      </c>
      <c r="Z791" s="83">
        <v>2.08E-22</v>
      </c>
      <c r="AA791" s="80"/>
    </row>
    <row r="792" spans="1:27" x14ac:dyDescent="0.15">
      <c r="A792" s="80" t="s">
        <v>401</v>
      </c>
      <c r="B792" s="80" t="s">
        <v>535</v>
      </c>
      <c r="C792" s="80" t="s">
        <v>397</v>
      </c>
      <c r="D792" s="80" t="s">
        <v>542</v>
      </c>
      <c r="E792" s="80" t="s">
        <v>340</v>
      </c>
      <c r="F792" s="80" t="s">
        <v>469</v>
      </c>
      <c r="G792" s="80" t="s">
        <v>200</v>
      </c>
      <c r="H792" s="80">
        <v>10</v>
      </c>
      <c r="I792" s="88">
        <v>0.116543417</v>
      </c>
      <c r="J792" s="88">
        <v>-0.38566872400000002</v>
      </c>
      <c r="K792" s="88">
        <v>-0.61409382132000001</v>
      </c>
      <c r="L792" s="88">
        <v>-0.15724362668</v>
      </c>
      <c r="M792" s="88">
        <v>0.67999575464540196</v>
      </c>
      <c r="N792" s="88">
        <v>0.54113103460553202</v>
      </c>
      <c r="O792" s="88">
        <v>0.85449585546842799</v>
      </c>
      <c r="P792" s="83">
        <v>9.3553699999999996E-4</v>
      </c>
      <c r="Q792" s="81">
        <v>13.0731263</v>
      </c>
      <c r="R792" s="80">
        <v>9</v>
      </c>
      <c r="S792" s="88">
        <v>0.159325198</v>
      </c>
      <c r="T792" s="88">
        <v>3.9807769999999996E-3</v>
      </c>
      <c r="U792" s="82">
        <v>9.6114830000000005E-3</v>
      </c>
      <c r="V792" s="88">
        <v>0.68963218599999998</v>
      </c>
      <c r="W792" s="83">
        <v>1.6967060000000001E-3</v>
      </c>
      <c r="X792" s="83">
        <v>1.6619399999999999E-4</v>
      </c>
      <c r="Y792" s="80" t="b">
        <v>1</v>
      </c>
      <c r="Z792" s="83">
        <v>7.0500000000000004E-22</v>
      </c>
      <c r="AA792" s="80" t="s">
        <v>428</v>
      </c>
    </row>
    <row r="793" spans="1:27" x14ac:dyDescent="0.15">
      <c r="A793" s="80"/>
      <c r="B793" s="80"/>
      <c r="C793" s="80"/>
      <c r="D793" s="80"/>
      <c r="E793" s="80"/>
      <c r="F793" s="80"/>
      <c r="G793" s="80" t="s">
        <v>201</v>
      </c>
      <c r="H793" s="80">
        <v>10</v>
      </c>
      <c r="I793" s="88">
        <v>0.34557007099999998</v>
      </c>
      <c r="J793" s="88">
        <v>-0.25180867699999998</v>
      </c>
      <c r="K793" s="88">
        <v>-0.92912601616000001</v>
      </c>
      <c r="L793" s="88">
        <v>0.42550866216</v>
      </c>
      <c r="M793" s="88">
        <v>0.77739345709019902</v>
      </c>
      <c r="N793" s="88">
        <v>0.39489869467187</v>
      </c>
      <c r="O793" s="88">
        <v>1.5303686623446799</v>
      </c>
      <c r="P793" s="82">
        <v>0.486980044</v>
      </c>
      <c r="Q793" s="81">
        <v>12.79869684</v>
      </c>
      <c r="R793" s="80">
        <v>8</v>
      </c>
      <c r="S793" s="88">
        <v>0.11896607100000001</v>
      </c>
      <c r="T793" s="88">
        <v>3.9807769999999996E-3</v>
      </c>
      <c r="U793" s="82">
        <v>9.6114830000000005E-3</v>
      </c>
      <c r="V793" s="88">
        <v>0.68963218599999998</v>
      </c>
      <c r="W793" s="83">
        <v>1.6967060000000001E-3</v>
      </c>
      <c r="X793" s="83">
        <v>1.6619399999999999E-4</v>
      </c>
      <c r="Y793" s="80" t="b">
        <v>1</v>
      </c>
      <c r="Z793" s="83">
        <v>7.0500000000000004E-22</v>
      </c>
      <c r="AA793" s="80"/>
    </row>
    <row r="794" spans="1:27" x14ac:dyDescent="0.15">
      <c r="A794" s="80"/>
      <c r="B794" s="80"/>
      <c r="C794" s="80"/>
      <c r="D794" s="80"/>
      <c r="E794" s="80"/>
      <c r="F794" s="80"/>
      <c r="G794" s="80" t="s">
        <v>216</v>
      </c>
      <c r="H794" s="80">
        <v>10</v>
      </c>
      <c r="I794" s="88">
        <v>0.27204361100000002</v>
      </c>
      <c r="J794" s="88">
        <v>-0.325338289</v>
      </c>
      <c r="K794" s="88">
        <v>-0.85854376655999998</v>
      </c>
      <c r="L794" s="88">
        <v>0.20786718856</v>
      </c>
      <c r="M794" s="88">
        <v>0.72228297192429003</v>
      </c>
      <c r="N794" s="88">
        <v>0.42377875399254</v>
      </c>
      <c r="O794" s="88">
        <v>1.231049661213</v>
      </c>
      <c r="P794" s="82">
        <v>0.26228988600000003</v>
      </c>
      <c r="Q794" s="81" t="s">
        <v>16</v>
      </c>
      <c r="R794" s="80" t="s">
        <v>16</v>
      </c>
      <c r="S794" s="88" t="s">
        <v>16</v>
      </c>
      <c r="T794" s="88">
        <v>3.9807769999999996E-3</v>
      </c>
      <c r="U794" s="82">
        <v>9.6114830000000005E-3</v>
      </c>
      <c r="V794" s="88">
        <v>0.68963218599999998</v>
      </c>
      <c r="W794" s="83">
        <v>1.6967060000000001E-3</v>
      </c>
      <c r="X794" s="83">
        <v>1.6619399999999999E-4</v>
      </c>
      <c r="Y794" s="80" t="b">
        <v>1</v>
      </c>
      <c r="Z794" s="83">
        <v>7.0500000000000004E-22</v>
      </c>
      <c r="AA794" s="80"/>
    </row>
    <row r="795" spans="1:27" x14ac:dyDescent="0.15">
      <c r="A795" s="80"/>
      <c r="B795" s="80"/>
      <c r="C795" s="80"/>
      <c r="D795" s="80"/>
      <c r="E795" s="80"/>
      <c r="F795" s="80"/>
      <c r="G795" s="80" t="s">
        <v>203</v>
      </c>
      <c r="H795" s="80">
        <v>10</v>
      </c>
      <c r="I795" s="88">
        <v>0.143644772</v>
      </c>
      <c r="J795" s="88">
        <v>-0.39191714500000002</v>
      </c>
      <c r="K795" s="88">
        <v>-0.67346089811999998</v>
      </c>
      <c r="L795" s="88">
        <v>-0.11037339188</v>
      </c>
      <c r="M795" s="88">
        <v>0.67576010174439005</v>
      </c>
      <c r="N795" s="88">
        <v>0.50994066757489898</v>
      </c>
      <c r="O795" s="88">
        <v>0.89549970054607697</v>
      </c>
      <c r="P795" s="82">
        <v>6.3646750000000002E-3</v>
      </c>
      <c r="Q795" s="81" t="s">
        <v>16</v>
      </c>
      <c r="R795" s="80" t="s">
        <v>16</v>
      </c>
      <c r="S795" s="88" t="s">
        <v>16</v>
      </c>
      <c r="T795" s="88">
        <v>3.9807769999999996E-3</v>
      </c>
      <c r="U795" s="82">
        <v>9.6114830000000005E-3</v>
      </c>
      <c r="V795" s="88">
        <v>0.68963218599999998</v>
      </c>
      <c r="W795" s="83">
        <v>1.6967060000000001E-3</v>
      </c>
      <c r="X795" s="83">
        <v>1.6619399999999999E-4</v>
      </c>
      <c r="Y795" s="80" t="b">
        <v>1</v>
      </c>
      <c r="Z795" s="83">
        <v>7.0500000000000004E-22</v>
      </c>
      <c r="AA795" s="80"/>
    </row>
    <row r="796" spans="1:27" x14ac:dyDescent="0.15">
      <c r="A796" s="80"/>
      <c r="B796" s="80"/>
      <c r="C796" s="80"/>
      <c r="D796" s="80"/>
      <c r="E796" s="80"/>
      <c r="F796" s="80"/>
      <c r="G796" s="80" t="s">
        <v>223</v>
      </c>
      <c r="H796" s="80">
        <v>10</v>
      </c>
      <c r="I796" s="88">
        <v>0.23818899599999999</v>
      </c>
      <c r="J796" s="88">
        <v>-0.60986469700000001</v>
      </c>
      <c r="K796" s="88">
        <v>-1.0767151291599999</v>
      </c>
      <c r="L796" s="88">
        <v>-0.14301426483999999</v>
      </c>
      <c r="M796" s="88">
        <v>0.54342439105089801</v>
      </c>
      <c r="N796" s="88">
        <v>0.34071288727411198</v>
      </c>
      <c r="O796" s="88">
        <v>0.86674170487556201</v>
      </c>
      <c r="P796" s="82">
        <v>3.0665814999999999E-2</v>
      </c>
      <c r="Q796" s="81" t="s">
        <v>16</v>
      </c>
      <c r="R796" s="80" t="s">
        <v>16</v>
      </c>
      <c r="S796" s="88" t="s">
        <v>16</v>
      </c>
      <c r="T796" s="88">
        <v>3.9807769999999996E-3</v>
      </c>
      <c r="U796" s="82">
        <v>9.6114830000000005E-3</v>
      </c>
      <c r="V796" s="88">
        <v>0.68963218599999998</v>
      </c>
      <c r="W796" s="83">
        <v>1.6967060000000001E-3</v>
      </c>
      <c r="X796" s="83">
        <v>1.6619399999999999E-4</v>
      </c>
      <c r="Y796" s="80" t="b">
        <v>1</v>
      </c>
      <c r="Z796" s="83">
        <v>7.0500000000000004E-22</v>
      </c>
      <c r="AA796" s="80"/>
    </row>
    <row r="797" spans="1:27" x14ac:dyDescent="0.15">
      <c r="A797" s="80" t="s">
        <v>401</v>
      </c>
      <c r="B797" s="80" t="s">
        <v>535</v>
      </c>
      <c r="C797" s="80" t="s">
        <v>397</v>
      </c>
      <c r="D797" s="80" t="s">
        <v>543</v>
      </c>
      <c r="E797" s="80" t="s">
        <v>33</v>
      </c>
      <c r="F797" s="80" t="s">
        <v>469</v>
      </c>
      <c r="G797" s="80" t="s">
        <v>200</v>
      </c>
      <c r="H797" s="80">
        <v>2</v>
      </c>
      <c r="I797" s="88">
        <v>0.33360925499999999</v>
      </c>
      <c r="J797" s="88">
        <v>-0.59450461399999999</v>
      </c>
      <c r="K797" s="88">
        <v>-1.2483787538</v>
      </c>
      <c r="L797" s="88">
        <v>5.9369525800000003E-2</v>
      </c>
      <c r="M797" s="88">
        <v>0.55183586993099898</v>
      </c>
      <c r="N797" s="88">
        <v>0.28696966840717197</v>
      </c>
      <c r="O797" s="88">
        <v>1.0611672969926</v>
      </c>
      <c r="P797" s="82">
        <v>7.4742914999999993E-2</v>
      </c>
      <c r="Q797" s="81">
        <v>0.116122711</v>
      </c>
      <c r="R797" s="80">
        <v>1</v>
      </c>
      <c r="S797" s="88">
        <v>0.73327837299999998</v>
      </c>
      <c r="T797" s="88" t="s">
        <v>16</v>
      </c>
      <c r="U797" s="82" t="s">
        <v>16</v>
      </c>
      <c r="V797" s="88" t="s">
        <v>16</v>
      </c>
      <c r="W797" s="83">
        <v>2.2363099999999999E-4</v>
      </c>
      <c r="X797" s="83">
        <v>1.88E-5</v>
      </c>
      <c r="Y797" s="80" t="b">
        <v>1</v>
      </c>
      <c r="Z797" s="80">
        <v>2.9541300000000001E-4</v>
      </c>
      <c r="AA797" s="80" t="s">
        <v>427</v>
      </c>
    </row>
    <row r="798" spans="1:27" x14ac:dyDescent="0.15">
      <c r="A798" s="80" t="s">
        <v>401</v>
      </c>
      <c r="B798" s="80" t="s">
        <v>167</v>
      </c>
      <c r="C798" s="80" t="s">
        <v>392</v>
      </c>
      <c r="D798" s="80" t="s">
        <v>462</v>
      </c>
      <c r="E798" s="80" t="s">
        <v>391</v>
      </c>
      <c r="F798" s="80" t="s">
        <v>469</v>
      </c>
      <c r="G798" s="80" t="s">
        <v>200</v>
      </c>
      <c r="H798" s="80">
        <v>2</v>
      </c>
      <c r="I798" s="88">
        <v>0.550537269</v>
      </c>
      <c r="J798" s="88">
        <v>-2.9699401820000002</v>
      </c>
      <c r="K798" s="88">
        <v>-4.0489932292399997</v>
      </c>
      <c r="L798" s="88">
        <v>-1.89088713476</v>
      </c>
      <c r="M798" s="88">
        <v>5.1306379285124999E-2</v>
      </c>
      <c r="N798" s="88">
        <v>1.74399238093636E-2</v>
      </c>
      <c r="O798" s="88">
        <v>0.15093784721328801</v>
      </c>
      <c r="P798" s="83">
        <v>6.87E-8</v>
      </c>
      <c r="Q798" s="81">
        <v>1.3E-31</v>
      </c>
      <c r="R798" s="80">
        <v>1</v>
      </c>
      <c r="S798" s="88">
        <v>1</v>
      </c>
      <c r="T798" s="88" t="s">
        <v>16</v>
      </c>
      <c r="U798" s="82" t="s">
        <v>16</v>
      </c>
      <c r="V798" s="88" t="s">
        <v>16</v>
      </c>
      <c r="W798" s="83">
        <v>6.5199999999999999E-5</v>
      </c>
      <c r="X798" s="83">
        <v>1.66012E-4</v>
      </c>
      <c r="Y798" s="80" t="b">
        <v>0</v>
      </c>
      <c r="Z798" s="80">
        <v>6.8103045000000001E-2</v>
      </c>
      <c r="AA798" s="80" t="s">
        <v>522</v>
      </c>
    </row>
    <row r="799" spans="1:27" x14ac:dyDescent="0.15">
      <c r="A799" s="80" t="s">
        <v>401</v>
      </c>
      <c r="B799" s="80" t="s">
        <v>167</v>
      </c>
      <c r="C799" s="80" t="s">
        <v>345</v>
      </c>
      <c r="D799" s="80" t="s">
        <v>442</v>
      </c>
      <c r="E799" s="80" t="s">
        <v>347</v>
      </c>
      <c r="F799" s="80" t="s">
        <v>469</v>
      </c>
      <c r="G799" s="80" t="s">
        <v>200</v>
      </c>
      <c r="H799" s="80">
        <v>2</v>
      </c>
      <c r="I799" s="88">
        <v>4.4503133E-2</v>
      </c>
      <c r="J799" s="88">
        <v>-2.2320478000000001E-2</v>
      </c>
      <c r="K799" s="88">
        <v>-0.10954661868</v>
      </c>
      <c r="L799" s="88">
        <v>6.4905662680000004E-2</v>
      </c>
      <c r="M799" s="88">
        <v>0.977926780807439</v>
      </c>
      <c r="N799" s="88">
        <v>0.89624038184462895</v>
      </c>
      <c r="O799" s="88">
        <v>1.06705835621028</v>
      </c>
      <c r="P799" s="82">
        <v>0.61598517600000002</v>
      </c>
      <c r="Q799" s="81">
        <v>1.875446401</v>
      </c>
      <c r="R799" s="80">
        <v>1</v>
      </c>
      <c r="S799" s="88">
        <v>0.17085259799999999</v>
      </c>
      <c r="T799" s="88" t="s">
        <v>16</v>
      </c>
      <c r="U799" s="82" t="s">
        <v>16</v>
      </c>
      <c r="V799" s="88" t="s">
        <v>16</v>
      </c>
      <c r="W799" s="83">
        <v>1.9537245000000002E-2</v>
      </c>
      <c r="X799" s="83">
        <v>1.33E-5</v>
      </c>
      <c r="Y799" s="80" t="b">
        <v>1</v>
      </c>
      <c r="Z799" s="83">
        <v>2.3400000000000002E-10</v>
      </c>
      <c r="AA799" s="80" t="s">
        <v>443</v>
      </c>
    </row>
    <row r="800" spans="1:27" x14ac:dyDescent="0.15">
      <c r="A800" s="80" t="s">
        <v>401</v>
      </c>
      <c r="B800" s="80" t="s">
        <v>167</v>
      </c>
      <c r="C800" s="80" t="s">
        <v>392</v>
      </c>
      <c r="D800" s="80" t="s">
        <v>440</v>
      </c>
      <c r="E800" s="80" t="s">
        <v>340</v>
      </c>
      <c r="F800" s="80" t="s">
        <v>469</v>
      </c>
      <c r="G800" s="80" t="s">
        <v>200</v>
      </c>
      <c r="H800" s="80">
        <v>4</v>
      </c>
      <c r="I800" s="88">
        <v>0.132298253</v>
      </c>
      <c r="J800" s="88">
        <v>-0.51448349699999996</v>
      </c>
      <c r="K800" s="88">
        <v>-0.77378807287999996</v>
      </c>
      <c r="L800" s="88">
        <v>-0.25517892112000001</v>
      </c>
      <c r="M800" s="88">
        <v>0.59780928518079801</v>
      </c>
      <c r="N800" s="88">
        <v>0.46126245887549899</v>
      </c>
      <c r="O800" s="88">
        <v>0.77477786143622995</v>
      </c>
      <c r="P800" s="83">
        <v>1.00735E-4</v>
      </c>
      <c r="Q800" s="81">
        <v>3.767227487</v>
      </c>
      <c r="R800" s="80">
        <v>3</v>
      </c>
      <c r="S800" s="88">
        <v>0.28772120600000001</v>
      </c>
      <c r="T800" s="88">
        <v>-1.299724E-2</v>
      </c>
      <c r="U800" s="82">
        <v>1.5032413E-2</v>
      </c>
      <c r="V800" s="88">
        <v>0.47838627500000003</v>
      </c>
      <c r="W800" s="83">
        <v>8.99664E-4</v>
      </c>
      <c r="X800" s="83">
        <v>1.2989699999999999E-4</v>
      </c>
      <c r="Y800" s="80" t="b">
        <v>1</v>
      </c>
      <c r="Z800" s="83">
        <v>6.1599999999999999E-11</v>
      </c>
      <c r="AA800" s="80" t="s">
        <v>441</v>
      </c>
    </row>
    <row r="801" spans="1:27" x14ac:dyDescent="0.15">
      <c r="A801" s="80"/>
      <c r="B801" s="80"/>
      <c r="C801" s="80"/>
      <c r="D801" s="80"/>
      <c r="E801" s="80"/>
      <c r="F801" s="80"/>
      <c r="G801" s="80" t="s">
        <v>201</v>
      </c>
      <c r="H801" s="80">
        <v>4</v>
      </c>
      <c r="I801" s="88">
        <v>0.49920397700000002</v>
      </c>
      <c r="J801" s="88">
        <v>-0.92922238300000004</v>
      </c>
      <c r="K801" s="88">
        <v>-1.90766217792</v>
      </c>
      <c r="L801" s="88">
        <v>4.9217411920000002E-2</v>
      </c>
      <c r="M801" s="88">
        <v>0.39486064136611199</v>
      </c>
      <c r="N801" s="88">
        <v>0.14842697716855199</v>
      </c>
      <c r="O801" s="88">
        <v>1.05044870598558</v>
      </c>
      <c r="P801" s="82">
        <v>0.203743704</v>
      </c>
      <c r="Q801" s="81">
        <v>2.7422369259999999</v>
      </c>
      <c r="R801" s="80">
        <v>2</v>
      </c>
      <c r="S801" s="88">
        <v>0.25382290899999999</v>
      </c>
      <c r="T801" s="88">
        <v>-1.299724E-2</v>
      </c>
      <c r="U801" s="82">
        <v>1.5032413E-2</v>
      </c>
      <c r="V801" s="88">
        <v>0.47838627500000003</v>
      </c>
      <c r="W801" s="83">
        <v>8.99664E-4</v>
      </c>
      <c r="X801" s="83">
        <v>1.2989699999999999E-4</v>
      </c>
      <c r="Y801" s="80" t="b">
        <v>1</v>
      </c>
      <c r="Z801" s="83">
        <v>6.1599999999999999E-11</v>
      </c>
      <c r="AA801" s="80"/>
    </row>
    <row r="802" spans="1:27" x14ac:dyDescent="0.15">
      <c r="A802" s="80"/>
      <c r="B802" s="80"/>
      <c r="C802" s="80"/>
      <c r="D802" s="80"/>
      <c r="E802" s="80"/>
      <c r="F802" s="80"/>
      <c r="G802" s="80" t="s">
        <v>216</v>
      </c>
      <c r="H802" s="80">
        <v>4</v>
      </c>
      <c r="I802" s="88">
        <v>0.216123853</v>
      </c>
      <c r="J802" s="88">
        <v>-0.41421392200000001</v>
      </c>
      <c r="K802" s="88">
        <v>-0.83781667388000003</v>
      </c>
      <c r="L802" s="88">
        <v>9.3888298799999995E-3</v>
      </c>
      <c r="M802" s="88">
        <v>0.66085956374390598</v>
      </c>
      <c r="N802" s="88">
        <v>0.43265411800366599</v>
      </c>
      <c r="O802" s="88">
        <v>1.00943304320539</v>
      </c>
      <c r="P802" s="82">
        <v>0.15114799100000001</v>
      </c>
      <c r="Q802" s="81" t="s">
        <v>16</v>
      </c>
      <c r="R802" s="80" t="s">
        <v>16</v>
      </c>
      <c r="S802" s="88" t="s">
        <v>16</v>
      </c>
      <c r="T802" s="88">
        <v>-1.299724E-2</v>
      </c>
      <c r="U802" s="82">
        <v>1.5032413E-2</v>
      </c>
      <c r="V802" s="88">
        <v>0.47838627500000003</v>
      </c>
      <c r="W802" s="83">
        <v>8.99664E-4</v>
      </c>
      <c r="X802" s="83">
        <v>1.2989699999999999E-4</v>
      </c>
      <c r="Y802" s="80" t="b">
        <v>1</v>
      </c>
      <c r="Z802" s="83">
        <v>6.1599999999999999E-11</v>
      </c>
      <c r="AA802" s="80"/>
    </row>
    <row r="803" spans="1:27" x14ac:dyDescent="0.15">
      <c r="A803" s="80"/>
      <c r="B803" s="80"/>
      <c r="C803" s="80"/>
      <c r="D803" s="80"/>
      <c r="E803" s="80"/>
      <c r="F803" s="80"/>
      <c r="G803" s="80" t="s">
        <v>203</v>
      </c>
      <c r="H803" s="80">
        <v>4</v>
      </c>
      <c r="I803" s="88">
        <v>0.14894086000000001</v>
      </c>
      <c r="J803" s="88">
        <v>-0.48118421700000003</v>
      </c>
      <c r="K803" s="88">
        <v>-0.77310830259999996</v>
      </c>
      <c r="L803" s="88">
        <v>-0.1892601314</v>
      </c>
      <c r="M803" s="88">
        <v>0.61805105170463004</v>
      </c>
      <c r="N803" s="88">
        <v>0.46157611798231402</v>
      </c>
      <c r="O803" s="88">
        <v>0.827571201436889</v>
      </c>
      <c r="P803" s="82">
        <v>1.2348459999999999E-3</v>
      </c>
      <c r="Q803" s="81" t="s">
        <v>16</v>
      </c>
      <c r="R803" s="80" t="s">
        <v>16</v>
      </c>
      <c r="S803" s="88" t="s">
        <v>16</v>
      </c>
      <c r="T803" s="88">
        <v>-1.299724E-2</v>
      </c>
      <c r="U803" s="82">
        <v>1.5032413E-2</v>
      </c>
      <c r="V803" s="88">
        <v>0.47838627500000003</v>
      </c>
      <c r="W803" s="83">
        <v>8.99664E-4</v>
      </c>
      <c r="X803" s="83">
        <v>1.2989699999999999E-4</v>
      </c>
      <c r="Y803" s="80" t="b">
        <v>1</v>
      </c>
      <c r="Z803" s="83">
        <v>6.1599999999999999E-11</v>
      </c>
      <c r="AA803" s="80"/>
    </row>
    <row r="804" spans="1:27" x14ac:dyDescent="0.15">
      <c r="A804" s="80"/>
      <c r="B804" s="80"/>
      <c r="C804" s="80"/>
      <c r="D804" s="80"/>
      <c r="E804" s="80"/>
      <c r="F804" s="80"/>
      <c r="G804" s="80" t="s">
        <v>223</v>
      </c>
      <c r="H804" s="80">
        <v>4</v>
      </c>
      <c r="I804" s="88">
        <v>0.186084941</v>
      </c>
      <c r="J804" s="88">
        <v>-0.47735005800000002</v>
      </c>
      <c r="K804" s="88">
        <v>-0.84207654235999996</v>
      </c>
      <c r="L804" s="88">
        <v>-0.11262357364</v>
      </c>
      <c r="M804" s="88">
        <v>0.62042530643343596</v>
      </c>
      <c r="N804" s="88">
        <v>0.43081498836996202</v>
      </c>
      <c r="O804" s="88">
        <v>0.89348692885417202</v>
      </c>
      <c r="P804" s="82">
        <v>8.2836322000000004E-2</v>
      </c>
      <c r="Q804" s="81" t="s">
        <v>16</v>
      </c>
      <c r="R804" s="80" t="s">
        <v>16</v>
      </c>
      <c r="S804" s="88" t="s">
        <v>16</v>
      </c>
      <c r="T804" s="88">
        <v>-1.299724E-2</v>
      </c>
      <c r="U804" s="82">
        <v>1.5032413E-2</v>
      </c>
      <c r="V804" s="88">
        <v>0.47838627500000003</v>
      </c>
      <c r="W804" s="83">
        <v>8.99664E-4</v>
      </c>
      <c r="X804" s="83">
        <v>1.2989699999999999E-4</v>
      </c>
      <c r="Y804" s="80" t="b">
        <v>1</v>
      </c>
      <c r="Z804" s="83">
        <v>6.1599999999999999E-11</v>
      </c>
      <c r="AA804" s="80"/>
    </row>
    <row r="805" spans="1:27" x14ac:dyDescent="0.15">
      <c r="A805" s="80" t="s">
        <v>401</v>
      </c>
      <c r="B805" s="80" t="s">
        <v>167</v>
      </c>
      <c r="C805" s="80" t="s">
        <v>392</v>
      </c>
      <c r="D805" s="80" t="s">
        <v>463</v>
      </c>
      <c r="E805" s="80" t="s">
        <v>340</v>
      </c>
      <c r="F805" s="80" t="s">
        <v>469</v>
      </c>
      <c r="G805" s="80" t="s">
        <v>208</v>
      </c>
      <c r="H805" s="80">
        <v>1</v>
      </c>
      <c r="I805" s="88">
        <v>0.21777822199999999</v>
      </c>
      <c r="J805" s="88">
        <v>-0.41429978299999998</v>
      </c>
      <c r="K805" s="88">
        <v>-0.84114509812000005</v>
      </c>
      <c r="L805" s="88">
        <v>1.2545532119999999E-2</v>
      </c>
      <c r="M805" s="88">
        <v>0.66080282411679803</v>
      </c>
      <c r="N805" s="88">
        <v>0.43121645545246001</v>
      </c>
      <c r="O805" s="88">
        <v>1.0126245574338399</v>
      </c>
      <c r="P805" s="82">
        <v>5.7119784999999999E-2</v>
      </c>
      <c r="Q805" s="81" t="s">
        <v>16</v>
      </c>
      <c r="R805" s="80" t="s">
        <v>16</v>
      </c>
      <c r="S805" s="88" t="s">
        <v>16</v>
      </c>
      <c r="T805" s="88" t="s">
        <v>16</v>
      </c>
      <c r="U805" s="82" t="s">
        <v>16</v>
      </c>
      <c r="V805" s="88" t="s">
        <v>16</v>
      </c>
      <c r="W805" s="83">
        <v>2.7932400000000001E-4</v>
      </c>
      <c r="X805" s="83">
        <v>2.1299999999999999E-5</v>
      </c>
      <c r="Y805" s="80" t="b">
        <v>1</v>
      </c>
      <c r="Z805" s="83">
        <v>2.4600000000000002E-5</v>
      </c>
      <c r="AA805" s="80" t="s">
        <v>464</v>
      </c>
    </row>
    <row r="806" spans="1:27" x14ac:dyDescent="0.15">
      <c r="A806" s="80" t="s">
        <v>401</v>
      </c>
      <c r="B806" s="80" t="s">
        <v>167</v>
      </c>
      <c r="C806" s="80" t="s">
        <v>397</v>
      </c>
      <c r="D806" s="80" t="s">
        <v>447</v>
      </c>
      <c r="E806" s="80" t="s">
        <v>340</v>
      </c>
      <c r="F806" s="80" t="s">
        <v>469</v>
      </c>
      <c r="G806" s="80" t="s">
        <v>200</v>
      </c>
      <c r="H806" s="80">
        <v>6</v>
      </c>
      <c r="I806" s="88">
        <v>0.17364602100000001</v>
      </c>
      <c r="J806" s="88">
        <v>-0.45380588399999999</v>
      </c>
      <c r="K806" s="88">
        <v>-0.79415208516000002</v>
      </c>
      <c r="L806" s="88">
        <v>-0.11345968284000001</v>
      </c>
      <c r="M806" s="88">
        <v>0.63520602493183198</v>
      </c>
      <c r="N806" s="88">
        <v>0.45196429973336699</v>
      </c>
      <c r="O806" s="88">
        <v>0.89274018843464797</v>
      </c>
      <c r="P806" s="82">
        <v>8.9647259999999993E-3</v>
      </c>
      <c r="Q806" s="81">
        <v>11.4338435</v>
      </c>
      <c r="R806" s="80">
        <v>5</v>
      </c>
      <c r="S806" s="88">
        <v>4.3425261999999999E-2</v>
      </c>
      <c r="T806" s="88">
        <v>1.4558991E-2</v>
      </c>
      <c r="U806" s="82">
        <v>1.4464331E-2</v>
      </c>
      <c r="V806" s="88">
        <v>0.37110050100000003</v>
      </c>
      <c r="W806" s="83">
        <v>1.1923210000000001E-3</v>
      </c>
      <c r="X806" s="83">
        <v>1.5503199999999999E-4</v>
      </c>
      <c r="Y806" s="80" t="b">
        <v>1</v>
      </c>
      <c r="Z806" s="83">
        <v>6.2999999999999997E-14</v>
      </c>
      <c r="AA806" s="80" t="s">
        <v>448</v>
      </c>
    </row>
    <row r="807" spans="1:27" x14ac:dyDescent="0.15">
      <c r="A807" s="80"/>
      <c r="B807" s="80"/>
      <c r="C807" s="80"/>
      <c r="D807" s="80"/>
      <c r="E807" s="80"/>
      <c r="F807" s="80"/>
      <c r="G807" s="80" t="s">
        <v>201</v>
      </c>
      <c r="H807" s="80">
        <v>6</v>
      </c>
      <c r="I807" s="88">
        <v>0.46042077599999998</v>
      </c>
      <c r="J807" s="88">
        <v>-2.4501642000000001E-2</v>
      </c>
      <c r="K807" s="88">
        <v>-0.92692636295999997</v>
      </c>
      <c r="L807" s="88">
        <v>0.87792307895999999</v>
      </c>
      <c r="M807" s="88">
        <v>0.97579608665991802</v>
      </c>
      <c r="N807" s="88">
        <v>0.39576829090372101</v>
      </c>
      <c r="O807" s="88">
        <v>2.4058976543233102</v>
      </c>
      <c r="P807" s="82">
        <v>0.96011170800000001</v>
      </c>
      <c r="Q807" s="81">
        <v>9.1231147279999991</v>
      </c>
      <c r="R807" s="80">
        <v>4</v>
      </c>
      <c r="S807" s="88">
        <v>5.8094795999999997E-2</v>
      </c>
      <c r="T807" s="88">
        <v>1.4558991E-2</v>
      </c>
      <c r="U807" s="82">
        <v>1.4464331E-2</v>
      </c>
      <c r="V807" s="88">
        <v>0.37110050100000003</v>
      </c>
      <c r="W807" s="83">
        <v>1.1923210000000001E-3</v>
      </c>
      <c r="X807" s="83">
        <v>1.5503199999999999E-4</v>
      </c>
      <c r="Y807" s="80" t="b">
        <v>1</v>
      </c>
      <c r="Z807" s="83">
        <v>6.2999999999999997E-14</v>
      </c>
      <c r="AA807" s="80"/>
    </row>
    <row r="808" spans="1:27" x14ac:dyDescent="0.15">
      <c r="A808" s="80"/>
      <c r="B808" s="80"/>
      <c r="C808" s="80"/>
      <c r="D808" s="80"/>
      <c r="E808" s="80"/>
      <c r="F808" s="80"/>
      <c r="G808" s="80" t="s">
        <v>216</v>
      </c>
      <c r="H808" s="80">
        <v>6</v>
      </c>
      <c r="I808" s="88">
        <v>0.25557020499999999</v>
      </c>
      <c r="J808" s="88">
        <v>-0.63368150199999995</v>
      </c>
      <c r="K808" s="88">
        <v>-1.1345991038000001</v>
      </c>
      <c r="L808" s="88">
        <v>-0.13276390020000001</v>
      </c>
      <c r="M808" s="88">
        <v>0.53063466803128101</v>
      </c>
      <c r="N808" s="88">
        <v>0.321551004074004</v>
      </c>
      <c r="O808" s="88">
        <v>0.87567181364442104</v>
      </c>
      <c r="P808" s="82">
        <v>5.5876619000000002E-2</v>
      </c>
      <c r="Q808" s="81" t="s">
        <v>16</v>
      </c>
      <c r="R808" s="80" t="s">
        <v>16</v>
      </c>
      <c r="S808" s="88" t="s">
        <v>16</v>
      </c>
      <c r="T808" s="88">
        <v>1.4558991E-2</v>
      </c>
      <c r="U808" s="82">
        <v>1.4464331E-2</v>
      </c>
      <c r="V808" s="88">
        <v>0.37110050100000003</v>
      </c>
      <c r="W808" s="83">
        <v>1.1923210000000001E-3</v>
      </c>
      <c r="X808" s="83">
        <v>1.5503199999999999E-4</v>
      </c>
      <c r="Y808" s="80" t="b">
        <v>1</v>
      </c>
      <c r="Z808" s="83">
        <v>6.2999999999999997E-14</v>
      </c>
      <c r="AA808" s="80"/>
    </row>
    <row r="809" spans="1:27" x14ac:dyDescent="0.15">
      <c r="A809" s="80"/>
      <c r="B809" s="80"/>
      <c r="C809" s="80"/>
      <c r="D809" s="80"/>
      <c r="E809" s="80"/>
      <c r="F809" s="80"/>
      <c r="G809" s="80" t="s">
        <v>203</v>
      </c>
      <c r="H809" s="80">
        <v>6</v>
      </c>
      <c r="I809" s="88">
        <v>0.15803594400000001</v>
      </c>
      <c r="J809" s="88">
        <v>-0.60696591099999997</v>
      </c>
      <c r="K809" s="88">
        <v>-0.91671636124</v>
      </c>
      <c r="L809" s="88">
        <v>-0.29721546075999999</v>
      </c>
      <c r="M809" s="88">
        <v>0.54500194746227604</v>
      </c>
      <c r="N809" s="88">
        <v>0.39982978448059397</v>
      </c>
      <c r="O809" s="88">
        <v>0.74288393278037601</v>
      </c>
      <c r="P809" s="83">
        <v>1.22693E-4</v>
      </c>
      <c r="Q809" s="81" t="s">
        <v>16</v>
      </c>
      <c r="R809" s="80" t="s">
        <v>16</v>
      </c>
      <c r="S809" s="88" t="s">
        <v>16</v>
      </c>
      <c r="T809" s="88">
        <v>1.4558991E-2</v>
      </c>
      <c r="U809" s="82">
        <v>1.4464331E-2</v>
      </c>
      <c r="V809" s="88">
        <v>0.37110050100000003</v>
      </c>
      <c r="W809" s="83">
        <v>1.1923210000000001E-3</v>
      </c>
      <c r="X809" s="83">
        <v>1.5503199999999999E-4</v>
      </c>
      <c r="Y809" s="80" t="b">
        <v>1</v>
      </c>
      <c r="Z809" s="83">
        <v>6.2999999999999997E-14</v>
      </c>
      <c r="AA809" s="80"/>
    </row>
    <row r="810" spans="1:27" x14ac:dyDescent="0.15">
      <c r="A810" s="80"/>
      <c r="B810" s="80"/>
      <c r="C810" s="80"/>
      <c r="D810" s="80"/>
      <c r="E810" s="80"/>
      <c r="F810" s="80"/>
      <c r="G810" s="80" t="s">
        <v>223</v>
      </c>
      <c r="H810" s="80">
        <v>6</v>
      </c>
      <c r="I810" s="88">
        <v>0.20969738800000001</v>
      </c>
      <c r="J810" s="88">
        <v>-0.678227888</v>
      </c>
      <c r="K810" s="88">
        <v>-1.0892347684799999</v>
      </c>
      <c r="L810" s="88">
        <v>-0.26722100752</v>
      </c>
      <c r="M810" s="88">
        <v>0.50751557037244299</v>
      </c>
      <c r="N810" s="88">
        <v>0.336473875631082</v>
      </c>
      <c r="O810" s="88">
        <v>0.76550387065673298</v>
      </c>
      <c r="P810" s="82">
        <v>2.3094666E-2</v>
      </c>
      <c r="Q810" s="81" t="s">
        <v>16</v>
      </c>
      <c r="R810" s="80" t="s">
        <v>16</v>
      </c>
      <c r="S810" s="88" t="s">
        <v>16</v>
      </c>
      <c r="T810" s="88">
        <v>1.4558991E-2</v>
      </c>
      <c r="U810" s="82">
        <v>1.4464331E-2</v>
      </c>
      <c r="V810" s="88">
        <v>0.37110050100000003</v>
      </c>
      <c r="W810" s="83">
        <v>1.1923210000000001E-3</v>
      </c>
      <c r="X810" s="83">
        <v>1.5503199999999999E-4</v>
      </c>
      <c r="Y810" s="80" t="b">
        <v>1</v>
      </c>
      <c r="Z810" s="83">
        <v>6.2999999999999997E-14</v>
      </c>
      <c r="AA810" s="80"/>
    </row>
    <row r="811" spans="1:27" x14ac:dyDescent="0.15">
      <c r="A811" s="80" t="s">
        <v>401</v>
      </c>
      <c r="B811" s="80" t="s">
        <v>167</v>
      </c>
      <c r="C811" s="80" t="s">
        <v>397</v>
      </c>
      <c r="D811" s="80" t="s">
        <v>449</v>
      </c>
      <c r="E811" s="80" t="s">
        <v>340</v>
      </c>
      <c r="F811" s="80" t="s">
        <v>469</v>
      </c>
      <c r="G811" s="80" t="s">
        <v>208</v>
      </c>
      <c r="H811" s="80">
        <v>1</v>
      </c>
      <c r="I811" s="88">
        <v>0.258393066</v>
      </c>
      <c r="J811" s="88">
        <v>-0.49156518100000002</v>
      </c>
      <c r="K811" s="88">
        <v>-0.99801559035999998</v>
      </c>
      <c r="L811" s="88">
        <v>1.48852283599999E-2</v>
      </c>
      <c r="M811" s="88">
        <v>0.61166827300427296</v>
      </c>
      <c r="N811" s="88">
        <v>0.36861018949306801</v>
      </c>
      <c r="O811" s="88">
        <v>1.0149965651100601</v>
      </c>
      <c r="P811" s="82">
        <v>5.7119784999999999E-2</v>
      </c>
      <c r="Q811" s="81" t="s">
        <v>16</v>
      </c>
      <c r="R811" s="80" t="s">
        <v>16</v>
      </c>
      <c r="S811" s="88" t="s">
        <v>16</v>
      </c>
      <c r="T811" s="88" t="s">
        <v>16</v>
      </c>
      <c r="U811" s="82" t="s">
        <v>16</v>
      </c>
      <c r="V811" s="88" t="s">
        <v>16</v>
      </c>
      <c r="W811" s="83">
        <v>2.4414199999999998E-4</v>
      </c>
      <c r="X811" s="83">
        <v>2.1299999999999999E-5</v>
      </c>
      <c r="Y811" s="80" t="b">
        <v>1</v>
      </c>
      <c r="Z811" s="80">
        <v>2.09056E-4</v>
      </c>
      <c r="AA811" s="80" t="s">
        <v>450</v>
      </c>
    </row>
    <row r="812" spans="1:27" x14ac:dyDescent="0.15">
      <c r="A812" s="80" t="s">
        <v>401</v>
      </c>
      <c r="B812" s="80" t="s">
        <v>167</v>
      </c>
      <c r="C812" s="80" t="s">
        <v>397</v>
      </c>
      <c r="D812" s="80" t="s">
        <v>444</v>
      </c>
      <c r="E812" s="80" t="s">
        <v>33</v>
      </c>
      <c r="F812" s="80" t="s">
        <v>469</v>
      </c>
      <c r="G812" s="80" t="s">
        <v>208</v>
      </c>
      <c r="H812" s="80">
        <v>1</v>
      </c>
      <c r="I812" s="88">
        <v>0.52024142900000003</v>
      </c>
      <c r="J812" s="88">
        <v>-0.73053715399999997</v>
      </c>
      <c r="K812" s="88">
        <v>-1.7502103548400001</v>
      </c>
      <c r="L812" s="88">
        <v>0.28913604683999999</v>
      </c>
      <c r="M812" s="88">
        <v>0.48165020025975802</v>
      </c>
      <c r="N812" s="88">
        <v>0.17373739310478001</v>
      </c>
      <c r="O812" s="88">
        <v>1.3352733758952799</v>
      </c>
      <c r="P812" s="82">
        <v>0.160251211</v>
      </c>
      <c r="Q812" s="81" t="s">
        <v>16</v>
      </c>
      <c r="R812" s="80" t="s">
        <v>16</v>
      </c>
      <c r="S812" s="88" t="s">
        <v>16</v>
      </c>
      <c r="T812" s="88" t="s">
        <v>16</v>
      </c>
      <c r="U812" s="82" t="s">
        <v>16</v>
      </c>
      <c r="V812" s="88" t="s">
        <v>16</v>
      </c>
      <c r="W812" s="83">
        <v>8.9800000000000001E-5</v>
      </c>
      <c r="X812" s="83">
        <v>1.13E-5</v>
      </c>
      <c r="Y812" s="80" t="b">
        <v>1</v>
      </c>
      <c r="Z812" s="80">
        <v>3.7531848E-2</v>
      </c>
      <c r="AA812" s="80" t="s">
        <v>465</v>
      </c>
    </row>
    <row r="813" spans="1:27" x14ac:dyDescent="0.15">
      <c r="A813" s="80" t="s">
        <v>401</v>
      </c>
      <c r="B813" s="80" t="s">
        <v>167</v>
      </c>
      <c r="C813" s="80" t="s">
        <v>397</v>
      </c>
      <c r="D813" s="80" t="s">
        <v>445</v>
      </c>
      <c r="E813" s="80" t="s">
        <v>33</v>
      </c>
      <c r="F813" s="80" t="s">
        <v>469</v>
      </c>
      <c r="G813" s="80" t="s">
        <v>208</v>
      </c>
      <c r="H813" s="80">
        <v>1</v>
      </c>
      <c r="I813" s="88">
        <v>0.64363363600000001</v>
      </c>
      <c r="J813" s="88">
        <v>-1.2244441770000001</v>
      </c>
      <c r="K813" s="88">
        <v>-2.48596610356</v>
      </c>
      <c r="L813" s="88">
        <v>3.7077749559999901E-2</v>
      </c>
      <c r="M813" s="88">
        <v>0.29392102299484402</v>
      </c>
      <c r="N813" s="88">
        <v>8.3245092270917004E-2</v>
      </c>
      <c r="O813" s="88">
        <v>1.03777370415045</v>
      </c>
      <c r="P813" s="82">
        <v>5.7119784999999999E-2</v>
      </c>
      <c r="Q813" s="81" t="s">
        <v>16</v>
      </c>
      <c r="R813" s="80" t="s">
        <v>16</v>
      </c>
      <c r="S813" s="88" t="s">
        <v>16</v>
      </c>
      <c r="T813" s="88" t="s">
        <v>16</v>
      </c>
      <c r="U813" s="82" t="s">
        <v>16</v>
      </c>
      <c r="V813" s="88" t="s">
        <v>16</v>
      </c>
      <c r="W813" s="83">
        <v>6.3499999999999999E-5</v>
      </c>
      <c r="X813" s="83">
        <v>2.1299999999999999E-5</v>
      </c>
      <c r="Y813" s="80" t="b">
        <v>1</v>
      </c>
      <c r="Z813" s="80">
        <v>0.25740039199999998</v>
      </c>
      <c r="AA813" s="80" t="s">
        <v>446</v>
      </c>
    </row>
    <row r="814" spans="1:27" x14ac:dyDescent="0.15">
      <c r="A814" s="80" t="s">
        <v>401</v>
      </c>
      <c r="B814" s="80" t="s">
        <v>146</v>
      </c>
      <c r="C814" s="80" t="s">
        <v>392</v>
      </c>
      <c r="D814" s="80" t="s">
        <v>406</v>
      </c>
      <c r="E814" s="80" t="s">
        <v>391</v>
      </c>
      <c r="F814" s="80" t="s">
        <v>470</v>
      </c>
      <c r="G814" s="80" t="s">
        <v>208</v>
      </c>
      <c r="H814" s="80">
        <v>1</v>
      </c>
      <c r="I814" s="88">
        <v>0.25054247800000001</v>
      </c>
      <c r="J814" s="88">
        <v>5.7194053000000002E-2</v>
      </c>
      <c r="K814" s="88">
        <v>-0.43386920388</v>
      </c>
      <c r="L814" s="88">
        <v>0.54825730987999999</v>
      </c>
      <c r="M814" s="88">
        <v>1.0588612656654399</v>
      </c>
      <c r="N814" s="88">
        <v>0.64799700543683003</v>
      </c>
      <c r="O814" s="88">
        <v>1.7302351253472099</v>
      </c>
      <c r="P814" s="82">
        <v>0.81942789999999999</v>
      </c>
      <c r="Q814" s="81" t="s">
        <v>16</v>
      </c>
      <c r="R814" s="80" t="s">
        <v>16</v>
      </c>
      <c r="S814" s="88" t="s">
        <v>16</v>
      </c>
      <c r="T814" s="88" t="s">
        <v>16</v>
      </c>
      <c r="U814" s="82" t="s">
        <v>16</v>
      </c>
      <c r="V814" s="88" t="s">
        <v>16</v>
      </c>
      <c r="W814" s="83">
        <v>3.2619799999999998E-4</v>
      </c>
      <c r="X814" s="83">
        <v>2.6899999999999999E-7</v>
      </c>
      <c r="Y814" s="80" t="b">
        <v>1</v>
      </c>
      <c r="Z814" s="83">
        <v>4.21E-12</v>
      </c>
      <c r="AA814" s="80" t="s">
        <v>407</v>
      </c>
    </row>
    <row r="815" spans="1:27" x14ac:dyDescent="0.15">
      <c r="A815" s="80" t="s">
        <v>401</v>
      </c>
      <c r="B815" s="80" t="s">
        <v>146</v>
      </c>
      <c r="C815" s="80" t="s">
        <v>397</v>
      </c>
      <c r="D815" s="80" t="s">
        <v>479</v>
      </c>
      <c r="E815" s="80" t="s">
        <v>33</v>
      </c>
      <c r="F815" s="80" t="s">
        <v>470</v>
      </c>
      <c r="G815" s="80" t="s">
        <v>208</v>
      </c>
      <c r="H815" s="80">
        <v>1</v>
      </c>
      <c r="I815" s="88">
        <v>0.78064246299999995</v>
      </c>
      <c r="J815" s="88">
        <v>-0.178205736</v>
      </c>
      <c r="K815" s="88">
        <v>-1.70826496348</v>
      </c>
      <c r="L815" s="88">
        <v>1.35185349148</v>
      </c>
      <c r="M815" s="88">
        <v>0.83677025201387201</v>
      </c>
      <c r="N815" s="88">
        <v>0.18117987376487099</v>
      </c>
      <c r="O815" s="88">
        <v>3.86458186610745</v>
      </c>
      <c r="P815" s="82">
        <v>0.81942789999999999</v>
      </c>
      <c r="Q815" s="81" t="s">
        <v>16</v>
      </c>
      <c r="R815" s="80" t="s">
        <v>16</v>
      </c>
      <c r="S815" s="88" t="s">
        <v>16</v>
      </c>
      <c r="T815" s="88" t="s">
        <v>16</v>
      </c>
      <c r="U815" s="82" t="s">
        <v>16</v>
      </c>
      <c r="V815" s="88" t="s">
        <v>16</v>
      </c>
      <c r="W815" s="83">
        <v>4.07E-5</v>
      </c>
      <c r="X815" s="83">
        <v>2.6899999999999999E-7</v>
      </c>
      <c r="Y815" s="80" t="b">
        <v>1</v>
      </c>
      <c r="Z815" s="80">
        <v>3.9076655000000002E-2</v>
      </c>
      <c r="AA815" s="80" t="s">
        <v>480</v>
      </c>
    </row>
    <row r="816" spans="1:27" x14ac:dyDescent="0.15">
      <c r="A816" s="80" t="s">
        <v>401</v>
      </c>
      <c r="B816" s="80" t="s">
        <v>146</v>
      </c>
      <c r="C816" s="80" t="s">
        <v>392</v>
      </c>
      <c r="D816" s="80" t="s">
        <v>461</v>
      </c>
      <c r="E816" s="80" t="s">
        <v>391</v>
      </c>
      <c r="F816" s="80" t="s">
        <v>470</v>
      </c>
      <c r="G816" s="80" t="s">
        <v>200</v>
      </c>
      <c r="H816" s="80">
        <v>6</v>
      </c>
      <c r="I816" s="88">
        <v>0.181651336</v>
      </c>
      <c r="J816" s="88">
        <v>-9.2573928E-2</v>
      </c>
      <c r="K816" s="88">
        <v>-0.44861054655999999</v>
      </c>
      <c r="L816" s="88">
        <v>0.26346269055999999</v>
      </c>
      <c r="M816" s="88">
        <v>0.91158181705277297</v>
      </c>
      <c r="N816" s="88">
        <v>0.63851472203200499</v>
      </c>
      <c r="O816" s="88">
        <v>1.30142873845841</v>
      </c>
      <c r="P816" s="82">
        <v>0.610314723</v>
      </c>
      <c r="Q816" s="81">
        <v>1.1910412379999999</v>
      </c>
      <c r="R816" s="80">
        <v>5</v>
      </c>
      <c r="S816" s="88">
        <v>0.94573394499999996</v>
      </c>
      <c r="T816" s="88">
        <v>-4.835448E-3</v>
      </c>
      <c r="U816" s="82">
        <v>1.1937922E-2</v>
      </c>
      <c r="V816" s="88">
        <v>0.70616809800000002</v>
      </c>
      <c r="W816" s="83">
        <v>4.84933E-4</v>
      </c>
      <c r="X816" s="83">
        <v>7.5399999999999998E-6</v>
      </c>
      <c r="Y816" s="80" t="b">
        <v>1</v>
      </c>
      <c r="Z816" s="83">
        <v>2.8800000000000001E-14</v>
      </c>
      <c r="AA816" s="80" t="s">
        <v>520</v>
      </c>
    </row>
    <row r="817" spans="1:27" x14ac:dyDescent="0.15">
      <c r="A817" s="80"/>
      <c r="B817" s="80"/>
      <c r="C817" s="80"/>
      <c r="D817" s="80"/>
      <c r="E817" s="80"/>
      <c r="F817" s="80"/>
      <c r="G817" s="80" t="s">
        <v>201</v>
      </c>
      <c r="H817" s="80">
        <v>6</v>
      </c>
      <c r="I817" s="88">
        <v>0.51856712400000005</v>
      </c>
      <c r="J817" s="88">
        <v>-0.289310658</v>
      </c>
      <c r="K817" s="88">
        <v>-1.30570222104</v>
      </c>
      <c r="L817" s="88">
        <v>0.72708090504</v>
      </c>
      <c r="M817" s="88">
        <v>0.74877955490820303</v>
      </c>
      <c r="N817" s="88">
        <v>0.27098217882991299</v>
      </c>
      <c r="O817" s="88">
        <v>2.0690320827350099</v>
      </c>
      <c r="P817" s="82">
        <v>0.60665877800000001</v>
      </c>
      <c r="Q817" s="81">
        <v>1.0269762250000001</v>
      </c>
      <c r="R817" s="80">
        <v>4</v>
      </c>
      <c r="S817" s="88">
        <v>0.90567829600000005</v>
      </c>
      <c r="T817" s="88">
        <v>-4.835448E-3</v>
      </c>
      <c r="U817" s="82">
        <v>1.1937922E-2</v>
      </c>
      <c r="V817" s="88">
        <v>0.70616809800000002</v>
      </c>
      <c r="W817" s="83">
        <v>4.84933E-4</v>
      </c>
      <c r="X817" s="83">
        <v>7.5399999999999998E-6</v>
      </c>
      <c r="Y817" s="80" t="b">
        <v>1</v>
      </c>
      <c r="Z817" s="83">
        <v>2.8800000000000001E-14</v>
      </c>
      <c r="AA817" s="80"/>
    </row>
    <row r="818" spans="1:27" x14ac:dyDescent="0.15">
      <c r="A818" s="80"/>
      <c r="B818" s="80"/>
      <c r="C818" s="80"/>
      <c r="D818" s="80"/>
      <c r="E818" s="80"/>
      <c r="F818" s="80"/>
      <c r="G818" s="80" t="s">
        <v>216</v>
      </c>
      <c r="H818" s="80">
        <v>6</v>
      </c>
      <c r="I818" s="88">
        <v>0.27791770700000001</v>
      </c>
      <c r="J818" s="88">
        <v>6.1877922000000002E-2</v>
      </c>
      <c r="K818" s="88">
        <v>-0.48284078372</v>
      </c>
      <c r="L818" s="88">
        <v>0.60659662772</v>
      </c>
      <c r="M818" s="88">
        <v>1.0638324662607299</v>
      </c>
      <c r="N818" s="88">
        <v>0.61702805646499204</v>
      </c>
      <c r="O818" s="88">
        <v>1.83417837229998</v>
      </c>
      <c r="P818" s="82">
        <v>0.83261859599999999</v>
      </c>
      <c r="Q818" s="81" t="s">
        <v>16</v>
      </c>
      <c r="R818" s="80" t="s">
        <v>16</v>
      </c>
      <c r="S818" s="88" t="s">
        <v>16</v>
      </c>
      <c r="T818" s="88">
        <v>-4.835448E-3</v>
      </c>
      <c r="U818" s="82">
        <v>1.1937922E-2</v>
      </c>
      <c r="V818" s="88">
        <v>0.70616809800000002</v>
      </c>
      <c r="W818" s="83">
        <v>4.84933E-4</v>
      </c>
      <c r="X818" s="83">
        <v>7.5399999999999998E-6</v>
      </c>
      <c r="Y818" s="80" t="b">
        <v>1</v>
      </c>
      <c r="Z818" s="83">
        <v>2.8800000000000001E-14</v>
      </c>
      <c r="AA818" s="80"/>
    </row>
    <row r="819" spans="1:27" x14ac:dyDescent="0.15">
      <c r="A819" s="80"/>
      <c r="B819" s="80"/>
      <c r="C819" s="80"/>
      <c r="D819" s="80"/>
      <c r="E819" s="80"/>
      <c r="F819" s="80"/>
      <c r="G819" s="80" t="s">
        <v>203</v>
      </c>
      <c r="H819" s="80">
        <v>6</v>
      </c>
      <c r="I819" s="88">
        <v>0.21006466400000001</v>
      </c>
      <c r="J819" s="88">
        <v>-2.6003503000000001E-2</v>
      </c>
      <c r="K819" s="88">
        <v>-0.43773024444000003</v>
      </c>
      <c r="L819" s="88">
        <v>0.38572323844</v>
      </c>
      <c r="M819" s="88">
        <v>0.97433167651890895</v>
      </c>
      <c r="N819" s="88">
        <v>0.64549988655689605</v>
      </c>
      <c r="O819" s="88">
        <v>1.4706775874614699</v>
      </c>
      <c r="P819" s="82">
        <v>0.90148306300000003</v>
      </c>
      <c r="Q819" s="81" t="s">
        <v>16</v>
      </c>
      <c r="R819" s="80" t="s">
        <v>16</v>
      </c>
      <c r="S819" s="88" t="s">
        <v>16</v>
      </c>
      <c r="T819" s="88">
        <v>-4.835448E-3</v>
      </c>
      <c r="U819" s="82">
        <v>1.1937922E-2</v>
      </c>
      <c r="V819" s="88">
        <v>0.70616809800000002</v>
      </c>
      <c r="W819" s="83">
        <v>4.84933E-4</v>
      </c>
      <c r="X819" s="83">
        <v>7.5399999999999998E-6</v>
      </c>
      <c r="Y819" s="80" t="b">
        <v>1</v>
      </c>
      <c r="Z819" s="83">
        <v>2.8800000000000001E-14</v>
      </c>
      <c r="AA819" s="80"/>
    </row>
    <row r="820" spans="1:27" x14ac:dyDescent="0.15">
      <c r="A820" s="80"/>
      <c r="B820" s="80"/>
      <c r="C820" s="80"/>
      <c r="D820" s="80"/>
      <c r="E820" s="80"/>
      <c r="F820" s="80"/>
      <c r="G820" s="80" t="s">
        <v>223</v>
      </c>
      <c r="H820" s="80">
        <v>6</v>
      </c>
      <c r="I820" s="88">
        <v>0.25263806599999999</v>
      </c>
      <c r="J820" s="88">
        <v>-1.1854853E-2</v>
      </c>
      <c r="K820" s="88">
        <v>-0.50702546236000001</v>
      </c>
      <c r="L820" s="88">
        <v>0.48331575636000002</v>
      </c>
      <c r="M820" s="88">
        <v>0.98821513891551604</v>
      </c>
      <c r="N820" s="88">
        <v>0.60228443470472504</v>
      </c>
      <c r="O820" s="88">
        <v>1.6214418047522401</v>
      </c>
      <c r="P820" s="82">
        <v>0.96439015900000002</v>
      </c>
      <c r="Q820" s="81" t="s">
        <v>16</v>
      </c>
      <c r="R820" s="80" t="s">
        <v>16</v>
      </c>
      <c r="S820" s="88" t="s">
        <v>16</v>
      </c>
      <c r="T820" s="88">
        <v>-4.835448E-3</v>
      </c>
      <c r="U820" s="82">
        <v>1.1937922E-2</v>
      </c>
      <c r="V820" s="88">
        <v>0.70616809800000002</v>
      </c>
      <c r="W820" s="83">
        <v>4.84933E-4</v>
      </c>
      <c r="X820" s="83">
        <v>7.5399999999999998E-6</v>
      </c>
      <c r="Y820" s="80" t="b">
        <v>1</v>
      </c>
      <c r="Z820" s="83">
        <v>2.8800000000000001E-14</v>
      </c>
      <c r="AA820" s="80"/>
    </row>
    <row r="821" spans="1:27" x14ac:dyDescent="0.15">
      <c r="A821" s="80" t="s">
        <v>401</v>
      </c>
      <c r="B821" s="80" t="s">
        <v>146</v>
      </c>
      <c r="C821" s="80" t="s">
        <v>345</v>
      </c>
      <c r="D821" s="80" t="s">
        <v>413</v>
      </c>
      <c r="E821" s="80" t="s">
        <v>347</v>
      </c>
      <c r="F821" s="80" t="s">
        <v>470</v>
      </c>
      <c r="G821" s="80" t="s">
        <v>200</v>
      </c>
      <c r="H821" s="80">
        <v>3</v>
      </c>
      <c r="I821" s="88">
        <v>3.0843325000000001E-2</v>
      </c>
      <c r="J821" s="88">
        <v>-5.8698229999999997E-3</v>
      </c>
      <c r="K821" s="88">
        <v>-6.6322740000000005E-2</v>
      </c>
      <c r="L821" s="88">
        <v>5.4583093999999999E-2</v>
      </c>
      <c r="M821" s="88">
        <v>0.99414737075314696</v>
      </c>
      <c r="N821" s="88">
        <v>0.93582878616544696</v>
      </c>
      <c r="O821" s="88">
        <v>1.0561002283602201</v>
      </c>
      <c r="P821" s="82">
        <v>0.84906546599999999</v>
      </c>
      <c r="Q821" s="81">
        <v>9.5989517119999999</v>
      </c>
      <c r="R821" s="80">
        <v>2</v>
      </c>
      <c r="S821" s="88">
        <v>8.2340620000000003E-3</v>
      </c>
      <c r="T821" s="88">
        <v>7.4465837000000007E-2</v>
      </c>
      <c r="U821" s="82">
        <v>3.2367356E-2</v>
      </c>
      <c r="V821" s="88">
        <v>0.26102977900000002</v>
      </c>
      <c r="W821" s="83">
        <v>0.13010115999999999</v>
      </c>
      <c r="X821" s="83">
        <v>5.0800000000000002E-5</v>
      </c>
      <c r="Y821" s="80" t="b">
        <v>1</v>
      </c>
      <c r="Z821" s="83">
        <v>3.9199999999999998E-75</v>
      </c>
      <c r="AA821" s="80" t="s">
        <v>414</v>
      </c>
    </row>
    <row r="822" spans="1:27" x14ac:dyDescent="0.15">
      <c r="A822" s="80"/>
      <c r="B822" s="80"/>
      <c r="C822" s="80"/>
      <c r="D822" s="80"/>
      <c r="E822" s="80"/>
      <c r="F822" s="80"/>
      <c r="G822" s="80" t="s">
        <v>201</v>
      </c>
      <c r="H822" s="80">
        <v>3</v>
      </c>
      <c r="I822" s="88">
        <v>8.2062463000000002E-2</v>
      </c>
      <c r="J822" s="88">
        <v>-0.19037974899999999</v>
      </c>
      <c r="K822" s="88">
        <v>-0.35122217647999998</v>
      </c>
      <c r="L822" s="88">
        <v>-2.953732152E-2</v>
      </c>
      <c r="M822" s="88">
        <v>0.82664515665925997</v>
      </c>
      <c r="N822" s="88">
        <v>0.703827362597085</v>
      </c>
      <c r="O822" s="88">
        <v>0.97089464170121997</v>
      </c>
      <c r="P822" s="82">
        <v>0.259091927</v>
      </c>
      <c r="Q822" s="81">
        <v>1.5253444270000001</v>
      </c>
      <c r="R822" s="80">
        <v>1</v>
      </c>
      <c r="S822" s="88">
        <v>0.21681251000000001</v>
      </c>
      <c r="T822" s="88">
        <v>7.4465837000000007E-2</v>
      </c>
      <c r="U822" s="82">
        <v>3.2367356E-2</v>
      </c>
      <c r="V822" s="88">
        <v>0.26102977900000002</v>
      </c>
      <c r="W822" s="83">
        <v>0.13010115999999999</v>
      </c>
      <c r="X822" s="83">
        <v>5.0800000000000002E-5</v>
      </c>
      <c r="Y822" s="80" t="b">
        <v>1</v>
      </c>
      <c r="Z822" s="83">
        <v>3.9199999999999998E-75</v>
      </c>
      <c r="AA822" s="80"/>
    </row>
    <row r="823" spans="1:27" x14ac:dyDescent="0.15">
      <c r="A823" s="80"/>
      <c r="B823" s="80"/>
      <c r="C823" s="80"/>
      <c r="D823" s="80"/>
      <c r="E823" s="80"/>
      <c r="F823" s="80"/>
      <c r="G823" s="80" t="s">
        <v>216</v>
      </c>
      <c r="H823" s="80">
        <v>3</v>
      </c>
      <c r="I823" s="88">
        <v>1.7406736999999999E-2</v>
      </c>
      <c r="J823" s="88">
        <v>1.2822661000000001E-2</v>
      </c>
      <c r="K823" s="88">
        <v>-2.1294543520000001E-2</v>
      </c>
      <c r="L823" s="88">
        <v>4.6939865519999999E-2</v>
      </c>
      <c r="M823" s="88">
        <v>1.0129052238318901</v>
      </c>
      <c r="N823" s="88">
        <v>0.97893058444111802</v>
      </c>
      <c r="O823" s="88">
        <v>1.04805898270271</v>
      </c>
      <c r="P823" s="82">
        <v>0.53802625000000004</v>
      </c>
      <c r="Q823" s="81" t="s">
        <v>16</v>
      </c>
      <c r="R823" s="80" t="s">
        <v>16</v>
      </c>
      <c r="S823" s="88" t="s">
        <v>16</v>
      </c>
      <c r="T823" s="88">
        <v>7.4465837000000007E-2</v>
      </c>
      <c r="U823" s="82">
        <v>3.2367356E-2</v>
      </c>
      <c r="V823" s="88">
        <v>0.26102977900000002</v>
      </c>
      <c r="W823" s="83">
        <v>0.13010115999999999</v>
      </c>
      <c r="X823" s="83">
        <v>5.0800000000000002E-5</v>
      </c>
      <c r="Y823" s="80" t="b">
        <v>1</v>
      </c>
      <c r="Z823" s="83">
        <v>3.9199999999999998E-75</v>
      </c>
      <c r="AA823" s="80"/>
    </row>
    <row r="824" spans="1:27" x14ac:dyDescent="0.15">
      <c r="A824" s="80"/>
      <c r="B824" s="80"/>
      <c r="C824" s="80"/>
      <c r="D824" s="80"/>
      <c r="E824" s="80"/>
      <c r="F824" s="80"/>
      <c r="G824" s="80" t="s">
        <v>203</v>
      </c>
      <c r="H824" s="80">
        <v>3</v>
      </c>
      <c r="I824" s="88">
        <v>1.5083127999999999E-2</v>
      </c>
      <c r="J824" s="88">
        <v>7.2780290000000001E-3</v>
      </c>
      <c r="K824" s="88">
        <v>-2.2284901879999999E-2</v>
      </c>
      <c r="L824" s="88">
        <v>3.6840959880000003E-2</v>
      </c>
      <c r="M824" s="88">
        <v>1.00730457822265</v>
      </c>
      <c r="N824" s="88">
        <v>0.97796157226681302</v>
      </c>
      <c r="O824" s="88">
        <v>1.03752799913848</v>
      </c>
      <c r="P824" s="82">
        <v>0.62943105300000002</v>
      </c>
      <c r="Q824" s="81" t="s">
        <v>16</v>
      </c>
      <c r="R824" s="80" t="s">
        <v>16</v>
      </c>
      <c r="S824" s="88" t="s">
        <v>16</v>
      </c>
      <c r="T824" s="88">
        <v>7.4465837000000007E-2</v>
      </c>
      <c r="U824" s="82">
        <v>3.2367356E-2</v>
      </c>
      <c r="V824" s="88">
        <v>0.26102977900000002</v>
      </c>
      <c r="W824" s="83">
        <v>0.13010115999999999</v>
      </c>
      <c r="X824" s="83">
        <v>5.0800000000000002E-5</v>
      </c>
      <c r="Y824" s="80" t="b">
        <v>1</v>
      </c>
      <c r="Z824" s="83">
        <v>3.9199999999999998E-75</v>
      </c>
      <c r="AA824" s="80"/>
    </row>
    <row r="825" spans="1:27" x14ac:dyDescent="0.15">
      <c r="A825" s="80"/>
      <c r="B825" s="80"/>
      <c r="C825" s="80"/>
      <c r="D825" s="80"/>
      <c r="E825" s="80"/>
      <c r="F825" s="80"/>
      <c r="G825" s="80" t="s">
        <v>223</v>
      </c>
      <c r="H825" s="80">
        <v>3</v>
      </c>
      <c r="I825" s="88">
        <v>1.4597104E-2</v>
      </c>
      <c r="J825" s="88">
        <v>8.9683760000000001E-3</v>
      </c>
      <c r="K825" s="88">
        <v>-1.964194784E-2</v>
      </c>
      <c r="L825" s="88">
        <v>3.757869984E-2</v>
      </c>
      <c r="M825" s="88">
        <v>1.0090087123778</v>
      </c>
      <c r="N825" s="88">
        <v>0.98054969839785799</v>
      </c>
      <c r="O825" s="88">
        <v>1.0382937074151299</v>
      </c>
      <c r="P825" s="82">
        <v>0.60153641999999996</v>
      </c>
      <c r="Q825" s="81" t="s">
        <v>16</v>
      </c>
      <c r="R825" s="80" t="s">
        <v>16</v>
      </c>
      <c r="S825" s="88" t="s">
        <v>16</v>
      </c>
      <c r="T825" s="88">
        <v>7.4465837000000007E-2</v>
      </c>
      <c r="U825" s="82">
        <v>3.2367356E-2</v>
      </c>
      <c r="V825" s="88">
        <v>0.26102977900000002</v>
      </c>
      <c r="W825" s="83">
        <v>0.13010115999999999</v>
      </c>
      <c r="X825" s="83">
        <v>5.0800000000000002E-5</v>
      </c>
      <c r="Y825" s="80" t="b">
        <v>1</v>
      </c>
      <c r="Z825" s="83">
        <v>3.9199999999999998E-75</v>
      </c>
      <c r="AA825" s="80"/>
    </row>
    <row r="826" spans="1:27" x14ac:dyDescent="0.15">
      <c r="A826" s="80" t="s">
        <v>401</v>
      </c>
      <c r="B826" s="80" t="s">
        <v>146</v>
      </c>
      <c r="C826" s="80" t="s">
        <v>392</v>
      </c>
      <c r="D826" s="80" t="s">
        <v>409</v>
      </c>
      <c r="E826" s="80" t="s">
        <v>340</v>
      </c>
      <c r="F826" s="80" t="s">
        <v>470</v>
      </c>
      <c r="G826" s="80" t="s">
        <v>200</v>
      </c>
      <c r="H826" s="80">
        <v>2</v>
      </c>
      <c r="I826" s="88">
        <v>0.14124966999999999</v>
      </c>
      <c r="J826" s="88">
        <v>6.5316377999999994E-2</v>
      </c>
      <c r="K826" s="88">
        <v>-0.2115329752</v>
      </c>
      <c r="L826" s="88">
        <v>0.34216573119999999</v>
      </c>
      <c r="M826" s="88">
        <v>1.0674967034363001</v>
      </c>
      <c r="N826" s="88">
        <v>0.80934259237884398</v>
      </c>
      <c r="O826" s="88">
        <v>1.4079936266519499</v>
      </c>
      <c r="P826" s="82">
        <v>0.64378165399999998</v>
      </c>
      <c r="Q826" s="81">
        <v>5.7594544999999997E-2</v>
      </c>
      <c r="R826" s="80">
        <v>1</v>
      </c>
      <c r="S826" s="88">
        <v>0.81033906700000002</v>
      </c>
      <c r="T826" s="88" t="s">
        <v>16</v>
      </c>
      <c r="U826" s="82" t="s">
        <v>16</v>
      </c>
      <c r="V826" s="88" t="s">
        <v>16</v>
      </c>
      <c r="W826" s="83">
        <v>6.4122500000000004E-4</v>
      </c>
      <c r="X826" s="83">
        <v>1.42E-6</v>
      </c>
      <c r="Y826" s="80" t="b">
        <v>1</v>
      </c>
      <c r="Z826" s="83">
        <v>1.8000000000000001E-18</v>
      </c>
      <c r="AA826" s="80" t="s">
        <v>410</v>
      </c>
    </row>
    <row r="827" spans="1:27" x14ac:dyDescent="0.15">
      <c r="A827" s="80" t="s">
        <v>401</v>
      </c>
      <c r="B827" s="80" t="s">
        <v>146</v>
      </c>
      <c r="C827" s="80" t="s">
        <v>397</v>
      </c>
      <c r="D827" s="80" t="s">
        <v>417</v>
      </c>
      <c r="E827" s="80" t="s">
        <v>340</v>
      </c>
      <c r="F827" s="80" t="s">
        <v>470</v>
      </c>
      <c r="G827" s="80" t="s">
        <v>200</v>
      </c>
      <c r="H827" s="80">
        <v>4</v>
      </c>
      <c r="I827" s="88">
        <v>0.27111795100000002</v>
      </c>
      <c r="J827" s="88">
        <v>-0.25013386399999998</v>
      </c>
      <c r="K827" s="88">
        <v>-0.78152504796</v>
      </c>
      <c r="L827" s="88">
        <v>0.28125731995999997</v>
      </c>
      <c r="M827" s="88">
        <v>0.77869653666095595</v>
      </c>
      <c r="N827" s="88">
        <v>0.45770745295571402</v>
      </c>
      <c r="O827" s="88">
        <v>1.3247944561358</v>
      </c>
      <c r="P827" s="82">
        <v>0.35621484599999997</v>
      </c>
      <c r="Q827" s="81">
        <v>7.0255149259999996</v>
      </c>
      <c r="R827" s="80">
        <v>3</v>
      </c>
      <c r="S827" s="88">
        <v>7.1088955999999995E-2</v>
      </c>
      <c r="T827" s="88">
        <v>-3.1060530999999999E-2</v>
      </c>
      <c r="U827" s="82">
        <v>3.5646087999999999E-2</v>
      </c>
      <c r="V827" s="88">
        <v>0.47543391699999998</v>
      </c>
      <c r="W827" s="83">
        <v>5.0438499999999999E-4</v>
      </c>
      <c r="X827" s="83">
        <v>4.7500000000000003E-5</v>
      </c>
      <c r="Y827" s="80" t="b">
        <v>1</v>
      </c>
      <c r="Z827" s="83">
        <v>5.25E-8</v>
      </c>
      <c r="AA827" s="80" t="s">
        <v>418</v>
      </c>
    </row>
    <row r="828" spans="1:27" x14ac:dyDescent="0.15">
      <c r="A828" s="80"/>
      <c r="B828" s="80"/>
      <c r="C828" s="80"/>
      <c r="D828" s="80"/>
      <c r="E828" s="80"/>
      <c r="F828" s="80"/>
      <c r="G828" s="80" t="s">
        <v>201</v>
      </c>
      <c r="H828" s="80">
        <v>4</v>
      </c>
      <c r="I828" s="88">
        <v>1.5830586339999999</v>
      </c>
      <c r="J828" s="88">
        <v>-1.607373151</v>
      </c>
      <c r="K828" s="88">
        <v>-4.7101680736400002</v>
      </c>
      <c r="L828" s="88">
        <v>1.49542177164</v>
      </c>
      <c r="M828" s="88">
        <v>0.200413378904369</v>
      </c>
      <c r="N828" s="88">
        <v>9.0032642438706099E-3</v>
      </c>
      <c r="O828" s="88">
        <v>4.4612177712334304</v>
      </c>
      <c r="P828" s="82">
        <v>0.41678321499999998</v>
      </c>
      <c r="Q828" s="81">
        <v>5.0923069639999996</v>
      </c>
      <c r="R828" s="80">
        <v>2</v>
      </c>
      <c r="S828" s="88">
        <v>7.8382587000000004E-2</v>
      </c>
      <c r="T828" s="88">
        <v>-3.1060530999999999E-2</v>
      </c>
      <c r="U828" s="82">
        <v>3.5646087999999999E-2</v>
      </c>
      <c r="V828" s="88">
        <v>0.47543391699999998</v>
      </c>
      <c r="W828" s="83">
        <v>5.0438499999999999E-4</v>
      </c>
      <c r="X828" s="83">
        <v>4.7500000000000003E-5</v>
      </c>
      <c r="Y828" s="80" t="b">
        <v>1</v>
      </c>
      <c r="Z828" s="83">
        <v>5.25E-8</v>
      </c>
      <c r="AA828" s="80"/>
    </row>
    <row r="829" spans="1:27" x14ac:dyDescent="0.15">
      <c r="A829" s="80"/>
      <c r="B829" s="80"/>
      <c r="C829" s="80"/>
      <c r="D829" s="80"/>
      <c r="E829" s="80"/>
      <c r="F829" s="80"/>
      <c r="G829" s="80" t="s">
        <v>216</v>
      </c>
      <c r="H829" s="80">
        <v>4</v>
      </c>
      <c r="I829" s="88">
        <v>0.46723657000000002</v>
      </c>
      <c r="J829" s="88">
        <v>-0.63918637</v>
      </c>
      <c r="K829" s="88">
        <v>-1.5549700472000001</v>
      </c>
      <c r="L829" s="88">
        <v>0.27659730719999998</v>
      </c>
      <c r="M829" s="88">
        <v>0.52772161955751895</v>
      </c>
      <c r="N829" s="88">
        <v>0.211195708449049</v>
      </c>
      <c r="O829" s="88">
        <v>1.3186352591799799</v>
      </c>
      <c r="P829" s="82">
        <v>0.26476593700000001</v>
      </c>
      <c r="Q829" s="81" t="s">
        <v>16</v>
      </c>
      <c r="R829" s="80" t="s">
        <v>16</v>
      </c>
      <c r="S829" s="88" t="s">
        <v>16</v>
      </c>
      <c r="T829" s="88">
        <v>-3.1060530999999999E-2</v>
      </c>
      <c r="U829" s="82">
        <v>3.5646087999999999E-2</v>
      </c>
      <c r="V829" s="88">
        <v>0.47543391699999998</v>
      </c>
      <c r="W829" s="83">
        <v>5.0438499999999999E-4</v>
      </c>
      <c r="X829" s="83">
        <v>4.7500000000000003E-5</v>
      </c>
      <c r="Y829" s="80" t="b">
        <v>1</v>
      </c>
      <c r="Z829" s="83">
        <v>5.25E-8</v>
      </c>
      <c r="AA829" s="80"/>
    </row>
    <row r="830" spans="1:27" x14ac:dyDescent="0.15">
      <c r="A830" s="80"/>
      <c r="B830" s="80"/>
      <c r="C830" s="80"/>
      <c r="D830" s="80"/>
      <c r="E830" s="80"/>
      <c r="F830" s="80"/>
      <c r="G830" s="80" t="s">
        <v>203</v>
      </c>
      <c r="H830" s="80">
        <v>4</v>
      </c>
      <c r="I830" s="88">
        <v>0.23120191300000001</v>
      </c>
      <c r="J830" s="88">
        <v>-0.255519738</v>
      </c>
      <c r="K830" s="88">
        <v>-0.70867548747999998</v>
      </c>
      <c r="L830" s="88">
        <v>0.19763601148000001</v>
      </c>
      <c r="M830" s="88">
        <v>0.77451384905529597</v>
      </c>
      <c r="N830" s="88">
        <v>0.49229581780027298</v>
      </c>
      <c r="O830" s="88">
        <v>1.2185187862429101</v>
      </c>
      <c r="P830" s="82">
        <v>0.26908158500000001</v>
      </c>
      <c r="Q830" s="81" t="s">
        <v>16</v>
      </c>
      <c r="R830" s="80" t="s">
        <v>16</v>
      </c>
      <c r="S830" s="88" t="s">
        <v>16</v>
      </c>
      <c r="T830" s="88">
        <v>-3.1060530999999999E-2</v>
      </c>
      <c r="U830" s="82">
        <v>3.5646087999999999E-2</v>
      </c>
      <c r="V830" s="88">
        <v>0.47543391699999998</v>
      </c>
      <c r="W830" s="83">
        <v>5.0438499999999999E-4</v>
      </c>
      <c r="X830" s="83">
        <v>4.7500000000000003E-5</v>
      </c>
      <c r="Y830" s="80" t="b">
        <v>1</v>
      </c>
      <c r="Z830" s="83">
        <v>5.25E-8</v>
      </c>
      <c r="AA830" s="80"/>
    </row>
    <row r="831" spans="1:27" x14ac:dyDescent="0.15">
      <c r="A831" s="80"/>
      <c r="B831" s="80"/>
      <c r="C831" s="80"/>
      <c r="D831" s="80"/>
      <c r="E831" s="80"/>
      <c r="F831" s="80"/>
      <c r="G831" s="80" t="s">
        <v>223</v>
      </c>
      <c r="H831" s="80">
        <v>4</v>
      </c>
      <c r="I831" s="88">
        <v>0.43895718099999997</v>
      </c>
      <c r="J831" s="88">
        <v>0.11935541</v>
      </c>
      <c r="K831" s="88">
        <v>-0.74100066476000004</v>
      </c>
      <c r="L831" s="88">
        <v>0.97971148476000003</v>
      </c>
      <c r="M831" s="88">
        <v>1.12677031256886</v>
      </c>
      <c r="N831" s="88">
        <v>0.47663672323383899</v>
      </c>
      <c r="O831" s="88">
        <v>2.6636876165826999</v>
      </c>
      <c r="P831" s="82">
        <v>0.80333273599999999</v>
      </c>
      <c r="Q831" s="81" t="s">
        <v>16</v>
      </c>
      <c r="R831" s="80" t="s">
        <v>16</v>
      </c>
      <c r="S831" s="88" t="s">
        <v>16</v>
      </c>
      <c r="T831" s="88">
        <v>-3.1060530999999999E-2</v>
      </c>
      <c r="U831" s="82">
        <v>3.5646087999999999E-2</v>
      </c>
      <c r="V831" s="88">
        <v>0.47543391699999998</v>
      </c>
      <c r="W831" s="83">
        <v>5.0438499999999999E-4</v>
      </c>
      <c r="X831" s="83">
        <v>4.7500000000000003E-5</v>
      </c>
      <c r="Y831" s="80" t="b">
        <v>1</v>
      </c>
      <c r="Z831" s="83">
        <v>5.25E-8</v>
      </c>
      <c r="AA831" s="80"/>
    </row>
    <row r="832" spans="1:27" x14ac:dyDescent="0.15">
      <c r="A832" s="80" t="s">
        <v>401</v>
      </c>
      <c r="B832" s="80" t="s">
        <v>146</v>
      </c>
      <c r="C832" s="80" t="s">
        <v>397</v>
      </c>
      <c r="D832" s="80" t="s">
        <v>415</v>
      </c>
      <c r="E832" s="80" t="s">
        <v>33</v>
      </c>
      <c r="F832" s="80" t="s">
        <v>470</v>
      </c>
      <c r="G832" s="80" t="s">
        <v>208</v>
      </c>
      <c r="H832" s="80">
        <v>1</v>
      </c>
      <c r="I832" s="88">
        <v>0.42936153799999999</v>
      </c>
      <c r="J832" s="88">
        <v>-0.29761000700000001</v>
      </c>
      <c r="K832" s="88">
        <v>-1.13915862148</v>
      </c>
      <c r="L832" s="88">
        <v>0.54393860748</v>
      </c>
      <c r="M832" s="88">
        <v>0.74259088853149602</v>
      </c>
      <c r="N832" s="88">
        <v>0.32008822390609398</v>
      </c>
      <c r="O832" s="88">
        <v>1.7227788670281601</v>
      </c>
      <c r="P832" s="82">
        <v>0.48821826299999999</v>
      </c>
      <c r="Q832" s="81" t="s">
        <v>16</v>
      </c>
      <c r="R832" s="80" t="s">
        <v>16</v>
      </c>
      <c r="S832" s="88" t="s">
        <v>16</v>
      </c>
      <c r="T832" s="88" t="s">
        <v>16</v>
      </c>
      <c r="U832" s="82" t="s">
        <v>16</v>
      </c>
      <c r="V832" s="88" t="s">
        <v>16</v>
      </c>
      <c r="W832" s="83">
        <v>1.3380099999999999E-4</v>
      </c>
      <c r="X832" s="83">
        <v>2.48E-6</v>
      </c>
      <c r="Y832" s="80" t="b">
        <v>1</v>
      </c>
      <c r="Z832" s="80">
        <v>4.3776200000000001E-4</v>
      </c>
      <c r="AA832" s="80" t="s">
        <v>416</v>
      </c>
    </row>
    <row r="833" spans="1:27" x14ac:dyDescent="0.15">
      <c r="A833" s="80" t="s">
        <v>401</v>
      </c>
      <c r="B833" s="80" t="s">
        <v>535</v>
      </c>
      <c r="C833" s="80" t="s">
        <v>392</v>
      </c>
      <c r="D833" s="80" t="s">
        <v>540</v>
      </c>
      <c r="E833" s="80" t="s">
        <v>391</v>
      </c>
      <c r="F833" s="80" t="s">
        <v>470</v>
      </c>
      <c r="G833" s="80" t="s">
        <v>200</v>
      </c>
      <c r="H833" s="80">
        <v>8</v>
      </c>
      <c r="I833" s="88">
        <v>0.272579548</v>
      </c>
      <c r="J833" s="88">
        <v>-0.324004283</v>
      </c>
      <c r="K833" s="88">
        <v>-0.85826019708000001</v>
      </c>
      <c r="L833" s="88">
        <v>0.21025163108</v>
      </c>
      <c r="M833" s="88">
        <v>0.72324714470568796</v>
      </c>
      <c r="N833" s="88">
        <v>0.42389894175343001</v>
      </c>
      <c r="O833" s="88">
        <v>1.23398853075976</v>
      </c>
      <c r="P833" s="82">
        <v>0.23457366499999999</v>
      </c>
      <c r="Q833" s="81">
        <v>17.503538899999999</v>
      </c>
      <c r="R833" s="80">
        <v>7</v>
      </c>
      <c r="S833" s="88">
        <v>1.4422452000000001E-2</v>
      </c>
      <c r="T833" s="88">
        <v>2.0711963E-2</v>
      </c>
      <c r="U833" s="82">
        <v>7.4151130000000001E-3</v>
      </c>
      <c r="V833" s="88">
        <v>3.1444156000000001E-2</v>
      </c>
      <c r="W833" s="83">
        <v>5.5017800000000002E-4</v>
      </c>
      <c r="X833" s="83">
        <v>1.09447E-4</v>
      </c>
      <c r="Y833" s="80" t="b">
        <v>1</v>
      </c>
      <c r="Z833" s="83">
        <v>2.9700000000000003E-7</v>
      </c>
      <c r="AA833" s="80" t="s">
        <v>521</v>
      </c>
    </row>
    <row r="834" spans="1:27" x14ac:dyDescent="0.15">
      <c r="A834" s="80"/>
      <c r="B834" s="80"/>
      <c r="C834" s="80"/>
      <c r="D834" s="80"/>
      <c r="E834" s="80"/>
      <c r="F834" s="80"/>
      <c r="G834" s="80" t="s">
        <v>201</v>
      </c>
      <c r="H834" s="80">
        <v>8</v>
      </c>
      <c r="I834" s="88">
        <v>0.40506364</v>
      </c>
      <c r="J834" s="88">
        <v>0.66903509500000002</v>
      </c>
      <c r="K834" s="88">
        <v>-0.1248896394</v>
      </c>
      <c r="L834" s="88">
        <v>1.4629598293999999</v>
      </c>
      <c r="M834" s="88">
        <v>1.9523525767197201</v>
      </c>
      <c r="N834" s="88">
        <v>0.88259430084662904</v>
      </c>
      <c r="O834" s="88">
        <v>4.3187233139481602</v>
      </c>
      <c r="P834" s="82">
        <v>0.14968922200000001</v>
      </c>
      <c r="Q834" s="81">
        <v>7.609121332</v>
      </c>
      <c r="R834" s="80">
        <v>6</v>
      </c>
      <c r="S834" s="88">
        <v>0.26816084800000001</v>
      </c>
      <c r="T834" s="88">
        <v>2.0711963E-2</v>
      </c>
      <c r="U834" s="82">
        <v>7.4151130000000001E-3</v>
      </c>
      <c r="V834" s="88">
        <v>3.1444156000000001E-2</v>
      </c>
      <c r="W834" s="83">
        <v>5.5017800000000002E-4</v>
      </c>
      <c r="X834" s="83">
        <v>1.09447E-4</v>
      </c>
      <c r="Y834" s="80" t="b">
        <v>1</v>
      </c>
      <c r="Z834" s="83">
        <v>2.9700000000000003E-7</v>
      </c>
      <c r="AA834" s="80"/>
    </row>
    <row r="835" spans="1:27" x14ac:dyDescent="0.15">
      <c r="A835" s="80"/>
      <c r="B835" s="80"/>
      <c r="C835" s="80"/>
      <c r="D835" s="80"/>
      <c r="E835" s="80"/>
      <c r="F835" s="80"/>
      <c r="G835" s="80" t="s">
        <v>216</v>
      </c>
      <c r="H835" s="80">
        <v>8</v>
      </c>
      <c r="I835" s="88">
        <v>0.24505474799999999</v>
      </c>
      <c r="J835" s="88">
        <v>2.5133809999999999E-3</v>
      </c>
      <c r="K835" s="88">
        <v>-0.47779392508000001</v>
      </c>
      <c r="L835" s="88">
        <v>0.48282068707999998</v>
      </c>
      <c r="M835" s="88">
        <v>1.0025165421899001</v>
      </c>
      <c r="N835" s="88">
        <v>0.620149981172741</v>
      </c>
      <c r="O835" s="88">
        <v>1.6206392773951099</v>
      </c>
      <c r="P835" s="82">
        <v>0.99210290099999998</v>
      </c>
      <c r="Q835" s="81" t="s">
        <v>16</v>
      </c>
      <c r="R835" s="80" t="s">
        <v>16</v>
      </c>
      <c r="S835" s="88" t="s">
        <v>16</v>
      </c>
      <c r="T835" s="88">
        <v>2.0711963E-2</v>
      </c>
      <c r="U835" s="82">
        <v>7.4151130000000001E-3</v>
      </c>
      <c r="V835" s="88">
        <v>3.1444156000000001E-2</v>
      </c>
      <c r="W835" s="83">
        <v>5.5017800000000002E-4</v>
      </c>
      <c r="X835" s="83">
        <v>1.09447E-4</v>
      </c>
      <c r="Y835" s="80" t="b">
        <v>1</v>
      </c>
      <c r="Z835" s="83">
        <v>2.9700000000000003E-7</v>
      </c>
      <c r="AA835" s="80"/>
    </row>
    <row r="836" spans="1:27" x14ac:dyDescent="0.15">
      <c r="A836" s="80"/>
      <c r="B836" s="80"/>
      <c r="C836" s="80"/>
      <c r="D836" s="80"/>
      <c r="E836" s="80"/>
      <c r="F836" s="80"/>
      <c r="G836" s="80" t="s">
        <v>203</v>
      </c>
      <c r="H836" s="80">
        <v>8</v>
      </c>
      <c r="I836" s="88">
        <v>0.21686319800000001</v>
      </c>
      <c r="J836" s="88">
        <v>-2.6003503000000001E-2</v>
      </c>
      <c r="K836" s="88">
        <v>-0.45105537107999999</v>
      </c>
      <c r="L836" s="88">
        <v>0.39904836508000002</v>
      </c>
      <c r="M836" s="88">
        <v>0.97433167651890895</v>
      </c>
      <c r="N836" s="88">
        <v>0.63695557228357602</v>
      </c>
      <c r="O836" s="88">
        <v>1.4904057004552</v>
      </c>
      <c r="P836" s="82">
        <v>0.90455649800000004</v>
      </c>
      <c r="Q836" s="81" t="s">
        <v>16</v>
      </c>
      <c r="R836" s="80" t="s">
        <v>16</v>
      </c>
      <c r="S836" s="88" t="s">
        <v>16</v>
      </c>
      <c r="T836" s="88">
        <v>2.0711963E-2</v>
      </c>
      <c r="U836" s="82">
        <v>7.4151130000000001E-3</v>
      </c>
      <c r="V836" s="88">
        <v>3.1444156000000001E-2</v>
      </c>
      <c r="W836" s="83">
        <v>5.5017800000000002E-4</v>
      </c>
      <c r="X836" s="83">
        <v>1.09447E-4</v>
      </c>
      <c r="Y836" s="80" t="b">
        <v>1</v>
      </c>
      <c r="Z836" s="83">
        <v>2.9700000000000003E-7</v>
      </c>
      <c r="AA836" s="80"/>
    </row>
    <row r="837" spans="1:27" x14ac:dyDescent="0.15">
      <c r="A837" s="80"/>
      <c r="B837" s="80"/>
      <c r="C837" s="80"/>
      <c r="D837" s="80"/>
      <c r="E837" s="80"/>
      <c r="F837" s="80"/>
      <c r="G837" s="80" t="s">
        <v>223</v>
      </c>
      <c r="H837" s="80">
        <v>8</v>
      </c>
      <c r="I837" s="88">
        <v>0.21116684999999999</v>
      </c>
      <c r="J837" s="88">
        <v>-3.8715331999999998E-2</v>
      </c>
      <c r="K837" s="88">
        <v>-0.45260235799999998</v>
      </c>
      <c r="L837" s="88">
        <v>0.375171694</v>
      </c>
      <c r="M837" s="88">
        <v>0.96202452776908898</v>
      </c>
      <c r="N837" s="88">
        <v>0.63597097212277698</v>
      </c>
      <c r="O837" s="88">
        <v>1.45524124936109</v>
      </c>
      <c r="P837" s="82">
        <v>0.85972870800000001</v>
      </c>
      <c r="Q837" s="81" t="s">
        <v>16</v>
      </c>
      <c r="R837" s="80" t="s">
        <v>16</v>
      </c>
      <c r="S837" s="88" t="s">
        <v>16</v>
      </c>
      <c r="T837" s="88">
        <v>2.0711963E-2</v>
      </c>
      <c r="U837" s="82">
        <v>7.4151130000000001E-3</v>
      </c>
      <c r="V837" s="88">
        <v>3.1444156000000001E-2</v>
      </c>
      <c r="W837" s="83">
        <v>5.5017800000000002E-4</v>
      </c>
      <c r="X837" s="83">
        <v>1.09447E-4</v>
      </c>
      <c r="Y837" s="80" t="b">
        <v>1</v>
      </c>
      <c r="Z837" s="83">
        <v>2.9700000000000003E-7</v>
      </c>
      <c r="AA837" s="80"/>
    </row>
    <row r="838" spans="1:27" x14ac:dyDescent="0.15">
      <c r="A838" s="80" t="s">
        <v>401</v>
      </c>
      <c r="B838" s="80" t="s">
        <v>535</v>
      </c>
      <c r="C838" s="80" t="s">
        <v>392</v>
      </c>
      <c r="D838" s="80" t="s">
        <v>541</v>
      </c>
      <c r="E838" s="80" t="s">
        <v>340</v>
      </c>
      <c r="F838" s="80" t="s">
        <v>470</v>
      </c>
      <c r="G838" s="80" t="s">
        <v>200</v>
      </c>
      <c r="H838" s="80">
        <v>6</v>
      </c>
      <c r="I838" s="88">
        <v>0.116378379</v>
      </c>
      <c r="J838" s="88">
        <v>-6.4575752E-2</v>
      </c>
      <c r="K838" s="88">
        <v>-0.29267737484</v>
      </c>
      <c r="L838" s="88">
        <v>0.16352587084</v>
      </c>
      <c r="M838" s="88">
        <v>0.93746509671621703</v>
      </c>
      <c r="N838" s="88">
        <v>0.74626286503950401</v>
      </c>
      <c r="O838" s="88">
        <v>1.1776558217386599</v>
      </c>
      <c r="P838" s="82">
        <v>0.578978408</v>
      </c>
      <c r="Q838" s="81">
        <v>8.347783003</v>
      </c>
      <c r="R838" s="80">
        <v>5</v>
      </c>
      <c r="S838" s="88">
        <v>0.13808161999999999</v>
      </c>
      <c r="T838" s="88">
        <v>-5.3197080000000002E-3</v>
      </c>
      <c r="U838" s="82">
        <v>1.1686513000000001E-2</v>
      </c>
      <c r="V838" s="88">
        <v>0.67257771499999996</v>
      </c>
      <c r="W838" s="83">
        <v>1.5408889999999999E-3</v>
      </c>
      <c r="X838" s="83">
        <v>4.6100000000000002E-5</v>
      </c>
      <c r="Y838" s="80" t="b">
        <v>1</v>
      </c>
      <c r="Z838" s="83">
        <v>4.05E-32</v>
      </c>
      <c r="AA838" s="80" t="s">
        <v>425</v>
      </c>
    </row>
    <row r="839" spans="1:27" x14ac:dyDescent="0.15">
      <c r="A839" s="80"/>
      <c r="B839" s="80"/>
      <c r="C839" s="80"/>
      <c r="D839" s="80"/>
      <c r="E839" s="80"/>
      <c r="F839" s="80"/>
      <c r="G839" s="80" t="s">
        <v>201</v>
      </c>
      <c r="H839" s="80">
        <v>6</v>
      </c>
      <c r="I839" s="88">
        <v>0.34961024299999999</v>
      </c>
      <c r="J839" s="88">
        <v>-0.212870054</v>
      </c>
      <c r="K839" s="88">
        <v>-0.89810613027999997</v>
      </c>
      <c r="L839" s="88">
        <v>0.47236602228000002</v>
      </c>
      <c r="M839" s="88">
        <v>0.80826116069743803</v>
      </c>
      <c r="N839" s="88">
        <v>0.40734037929910499</v>
      </c>
      <c r="O839" s="88">
        <v>1.60378429709339</v>
      </c>
      <c r="P839" s="82">
        <v>0.57548949900000002</v>
      </c>
      <c r="Q839" s="81">
        <v>7.936649407</v>
      </c>
      <c r="R839" s="80">
        <v>4</v>
      </c>
      <c r="S839" s="88">
        <v>9.3926567000000002E-2</v>
      </c>
      <c r="T839" s="88">
        <v>-5.3197080000000002E-3</v>
      </c>
      <c r="U839" s="82">
        <v>1.1686513000000001E-2</v>
      </c>
      <c r="V839" s="88">
        <v>0.67257771499999996</v>
      </c>
      <c r="W839" s="83">
        <v>1.5408889999999999E-3</v>
      </c>
      <c r="X839" s="83">
        <v>4.6100000000000002E-5</v>
      </c>
      <c r="Y839" s="80" t="b">
        <v>1</v>
      </c>
      <c r="Z839" s="83">
        <v>4.05E-32</v>
      </c>
      <c r="AA839" s="80"/>
    </row>
    <row r="840" spans="1:27" x14ac:dyDescent="0.15">
      <c r="A840" s="80"/>
      <c r="B840" s="80"/>
      <c r="C840" s="80"/>
      <c r="D840" s="80"/>
      <c r="E840" s="80"/>
      <c r="F840" s="80"/>
      <c r="G840" s="80" t="s">
        <v>216</v>
      </c>
      <c r="H840" s="80">
        <v>6</v>
      </c>
      <c r="I840" s="88">
        <v>0.191000003</v>
      </c>
      <c r="J840" s="88">
        <v>0.147493558</v>
      </c>
      <c r="K840" s="88">
        <v>-0.22686644787999999</v>
      </c>
      <c r="L840" s="88">
        <v>0.52185356388000004</v>
      </c>
      <c r="M840" s="88">
        <v>1.15892581900558</v>
      </c>
      <c r="N840" s="88">
        <v>0.79702721985740999</v>
      </c>
      <c r="O840" s="88">
        <v>1.68514828665203</v>
      </c>
      <c r="P840" s="82">
        <v>0.47488385500000002</v>
      </c>
      <c r="Q840" s="81" t="s">
        <v>16</v>
      </c>
      <c r="R840" s="80" t="s">
        <v>16</v>
      </c>
      <c r="S840" s="88" t="s">
        <v>16</v>
      </c>
      <c r="T840" s="88">
        <v>-5.3197080000000002E-3</v>
      </c>
      <c r="U840" s="82">
        <v>1.1686513000000001E-2</v>
      </c>
      <c r="V840" s="88">
        <v>0.67257771499999996</v>
      </c>
      <c r="W840" s="83">
        <v>1.5408889999999999E-3</v>
      </c>
      <c r="X840" s="83">
        <v>4.6100000000000002E-5</v>
      </c>
      <c r="Y840" s="80" t="b">
        <v>1</v>
      </c>
      <c r="Z840" s="83">
        <v>4.05E-32</v>
      </c>
      <c r="AA840" s="80"/>
    </row>
    <row r="841" spans="1:27" x14ac:dyDescent="0.15">
      <c r="A841" s="80"/>
      <c r="B841" s="80"/>
      <c r="C841" s="80"/>
      <c r="D841" s="80"/>
      <c r="E841" s="80"/>
      <c r="F841" s="80"/>
      <c r="G841" s="80" t="s">
        <v>203</v>
      </c>
      <c r="H841" s="80">
        <v>6</v>
      </c>
      <c r="I841" s="88">
        <v>0.12009104800000001</v>
      </c>
      <c r="J841" s="88">
        <v>-4.656833E-3</v>
      </c>
      <c r="K841" s="88">
        <v>-0.24003528707999999</v>
      </c>
      <c r="L841" s="88">
        <v>0.23072162107999999</v>
      </c>
      <c r="M841" s="88">
        <v>0.99535399323495299</v>
      </c>
      <c r="N841" s="88">
        <v>0.78660010375602996</v>
      </c>
      <c r="O841" s="88">
        <v>1.25950857000656</v>
      </c>
      <c r="P841" s="82">
        <v>0.96906776500000003</v>
      </c>
      <c r="Q841" s="81" t="s">
        <v>16</v>
      </c>
      <c r="R841" s="80" t="s">
        <v>16</v>
      </c>
      <c r="S841" s="88" t="s">
        <v>16</v>
      </c>
      <c r="T841" s="88">
        <v>-5.3197080000000002E-3</v>
      </c>
      <c r="U841" s="82">
        <v>1.1686513000000001E-2</v>
      </c>
      <c r="V841" s="88">
        <v>0.67257771499999996</v>
      </c>
      <c r="W841" s="83">
        <v>1.5408889999999999E-3</v>
      </c>
      <c r="X841" s="83">
        <v>4.6100000000000002E-5</v>
      </c>
      <c r="Y841" s="80" t="b">
        <v>1</v>
      </c>
      <c r="Z841" s="83">
        <v>4.05E-32</v>
      </c>
      <c r="AA841" s="80"/>
    </row>
    <row r="842" spans="1:27" x14ac:dyDescent="0.15">
      <c r="A842" s="80"/>
      <c r="B842" s="80"/>
      <c r="C842" s="80"/>
      <c r="D842" s="80"/>
      <c r="E842" s="80"/>
      <c r="F842" s="80"/>
      <c r="G842" s="80" t="s">
        <v>223</v>
      </c>
      <c r="H842" s="80">
        <v>6</v>
      </c>
      <c r="I842" s="88">
        <v>0.143348055</v>
      </c>
      <c r="J842" s="88">
        <v>2.6243361E-2</v>
      </c>
      <c r="K842" s="88">
        <v>-0.25471882680000002</v>
      </c>
      <c r="L842" s="88">
        <v>0.30720554880000001</v>
      </c>
      <c r="M842" s="88">
        <v>1.02659075022777</v>
      </c>
      <c r="N842" s="88">
        <v>0.77513441434723396</v>
      </c>
      <c r="O842" s="88">
        <v>1.35962040769501</v>
      </c>
      <c r="P842" s="82">
        <v>0.86193172399999995</v>
      </c>
      <c r="Q842" s="81" t="s">
        <v>16</v>
      </c>
      <c r="R842" s="80" t="s">
        <v>16</v>
      </c>
      <c r="S842" s="88" t="s">
        <v>16</v>
      </c>
      <c r="T842" s="88">
        <v>-5.3197080000000002E-3</v>
      </c>
      <c r="U842" s="82">
        <v>1.1686513000000001E-2</v>
      </c>
      <c r="V842" s="88">
        <v>0.67257771499999996</v>
      </c>
      <c r="W842" s="83">
        <v>1.5408889999999999E-3</v>
      </c>
      <c r="X842" s="83">
        <v>4.6100000000000002E-5</v>
      </c>
      <c r="Y842" s="80" t="b">
        <v>1</v>
      </c>
      <c r="Z842" s="83">
        <v>4.05E-32</v>
      </c>
      <c r="AA842" s="80"/>
    </row>
    <row r="843" spans="1:27" x14ac:dyDescent="0.15">
      <c r="A843" s="80" t="s">
        <v>401</v>
      </c>
      <c r="B843" s="80" t="s">
        <v>535</v>
      </c>
      <c r="C843" s="80" t="s">
        <v>397</v>
      </c>
      <c r="D843" s="80" t="s">
        <v>542</v>
      </c>
      <c r="E843" s="80" t="s">
        <v>340</v>
      </c>
      <c r="F843" s="80" t="s">
        <v>470</v>
      </c>
      <c r="G843" s="80" t="s">
        <v>200</v>
      </c>
      <c r="H843" s="80">
        <v>10</v>
      </c>
      <c r="I843" s="88">
        <v>0.12962720999999999</v>
      </c>
      <c r="J843" s="88">
        <v>-0.30514192099999998</v>
      </c>
      <c r="K843" s="88">
        <v>-0.55921125260000004</v>
      </c>
      <c r="L843" s="88">
        <v>-5.10725894E-2</v>
      </c>
      <c r="M843" s="88">
        <v>0.73701876852827097</v>
      </c>
      <c r="N843" s="88">
        <v>0.57165978124050099</v>
      </c>
      <c r="O843" s="88">
        <v>0.95020969287745405</v>
      </c>
      <c r="P843" s="82">
        <v>1.8572815999999999E-2</v>
      </c>
      <c r="Q843" s="81">
        <v>16.5128713</v>
      </c>
      <c r="R843" s="80">
        <v>9</v>
      </c>
      <c r="S843" s="88">
        <v>5.6913764999999998E-2</v>
      </c>
      <c r="T843" s="88">
        <v>8.2023100000000009E-3</v>
      </c>
      <c r="U843" s="82">
        <v>1.0405304000000001E-2</v>
      </c>
      <c r="V843" s="88">
        <v>0.45325468800000002</v>
      </c>
      <c r="W843" s="83">
        <v>1.6967060000000001E-3</v>
      </c>
      <c r="X843" s="83">
        <v>1.4037199999999999E-4</v>
      </c>
      <c r="Y843" s="80" t="b">
        <v>1</v>
      </c>
      <c r="Z843" s="83">
        <v>9.5100000000000006E-25</v>
      </c>
      <c r="AA843" s="80" t="s">
        <v>428</v>
      </c>
    </row>
    <row r="844" spans="1:27" x14ac:dyDescent="0.15">
      <c r="A844" s="80"/>
      <c r="B844" s="80"/>
      <c r="C844" s="80"/>
      <c r="D844" s="80"/>
      <c r="E844" s="80"/>
      <c r="F844" s="80"/>
      <c r="G844" s="80" t="s">
        <v>201</v>
      </c>
      <c r="H844" s="80">
        <v>10</v>
      </c>
      <c r="I844" s="88">
        <v>0.37416834500000001</v>
      </c>
      <c r="J844" s="88">
        <v>-2.9287483E-2</v>
      </c>
      <c r="K844" s="88">
        <v>-0.76265743919999995</v>
      </c>
      <c r="L844" s="88">
        <v>0.70408247319999995</v>
      </c>
      <c r="M844" s="88">
        <v>0.97113723888537795</v>
      </c>
      <c r="N844" s="88">
        <v>0.466425281778657</v>
      </c>
      <c r="O844" s="88">
        <v>2.0219906029825099</v>
      </c>
      <c r="P844" s="82">
        <v>0.939532849</v>
      </c>
      <c r="Q844" s="81">
        <v>15.32270346</v>
      </c>
      <c r="R844" s="80">
        <v>8</v>
      </c>
      <c r="S844" s="88">
        <v>5.3166194E-2</v>
      </c>
      <c r="T844" s="88">
        <v>8.2023100000000009E-3</v>
      </c>
      <c r="U844" s="82">
        <v>1.0405304000000001E-2</v>
      </c>
      <c r="V844" s="88">
        <v>0.45325468800000002</v>
      </c>
      <c r="W844" s="83">
        <v>1.6967060000000001E-3</v>
      </c>
      <c r="X844" s="83">
        <v>1.4037199999999999E-4</v>
      </c>
      <c r="Y844" s="80" t="b">
        <v>1</v>
      </c>
      <c r="Z844" s="83">
        <v>9.5100000000000006E-25</v>
      </c>
      <c r="AA844" s="80"/>
    </row>
    <row r="845" spans="1:27" x14ac:dyDescent="0.15">
      <c r="A845" s="80"/>
      <c r="B845" s="80"/>
      <c r="C845" s="80"/>
      <c r="D845" s="80"/>
      <c r="E845" s="80"/>
      <c r="F845" s="80"/>
      <c r="G845" s="80" t="s">
        <v>216</v>
      </c>
      <c r="H845" s="80">
        <v>10</v>
      </c>
      <c r="I845" s="88">
        <v>0.259285027</v>
      </c>
      <c r="J845" s="88">
        <v>-5.7714959000000003E-2</v>
      </c>
      <c r="K845" s="88">
        <v>-0.56591361192</v>
      </c>
      <c r="L845" s="88">
        <v>0.45048369391999998</v>
      </c>
      <c r="M845" s="88">
        <v>0.94391896470011905</v>
      </c>
      <c r="N845" s="88">
        <v>0.56784112328172898</v>
      </c>
      <c r="O845" s="88">
        <v>1.5690709520495401</v>
      </c>
      <c r="P845" s="82">
        <v>0.82882198399999996</v>
      </c>
      <c r="Q845" s="81" t="s">
        <v>16</v>
      </c>
      <c r="R845" s="80" t="s">
        <v>16</v>
      </c>
      <c r="S845" s="88" t="s">
        <v>16</v>
      </c>
      <c r="T845" s="88">
        <v>8.2023100000000009E-3</v>
      </c>
      <c r="U845" s="82">
        <v>1.0405304000000001E-2</v>
      </c>
      <c r="V845" s="88">
        <v>0.45325468800000002</v>
      </c>
      <c r="W845" s="83">
        <v>1.6967060000000001E-3</v>
      </c>
      <c r="X845" s="83">
        <v>1.4037199999999999E-4</v>
      </c>
      <c r="Y845" s="80" t="b">
        <v>1</v>
      </c>
      <c r="Z845" s="83">
        <v>9.5100000000000006E-25</v>
      </c>
      <c r="AA845" s="80"/>
    </row>
    <row r="846" spans="1:27" x14ac:dyDescent="0.15">
      <c r="A846" s="80"/>
      <c r="B846" s="80"/>
      <c r="C846" s="80"/>
      <c r="D846" s="80"/>
      <c r="E846" s="80"/>
      <c r="F846" s="80"/>
      <c r="G846" s="80" t="s">
        <v>203</v>
      </c>
      <c r="H846" s="80">
        <v>10</v>
      </c>
      <c r="I846" s="88">
        <v>0.14444072999999999</v>
      </c>
      <c r="J846" s="88">
        <v>-0.13111656899999999</v>
      </c>
      <c r="K846" s="88">
        <v>-0.41422039980000003</v>
      </c>
      <c r="L846" s="88">
        <v>0.1519872618</v>
      </c>
      <c r="M846" s="88">
        <v>0.87711552395203196</v>
      </c>
      <c r="N846" s="88">
        <v>0.66085528284168904</v>
      </c>
      <c r="O846" s="88">
        <v>1.1641454072206401</v>
      </c>
      <c r="P846" s="82">
        <v>0.36400850299999998</v>
      </c>
      <c r="Q846" s="81" t="s">
        <v>16</v>
      </c>
      <c r="R846" s="80" t="s">
        <v>16</v>
      </c>
      <c r="S846" s="88" t="s">
        <v>16</v>
      </c>
      <c r="T846" s="88">
        <v>8.2023100000000009E-3</v>
      </c>
      <c r="U846" s="82">
        <v>1.0405304000000001E-2</v>
      </c>
      <c r="V846" s="88">
        <v>0.45325468800000002</v>
      </c>
      <c r="W846" s="83">
        <v>1.6967060000000001E-3</v>
      </c>
      <c r="X846" s="83">
        <v>1.4037199999999999E-4</v>
      </c>
      <c r="Y846" s="80" t="b">
        <v>1</v>
      </c>
      <c r="Z846" s="83">
        <v>9.5100000000000006E-25</v>
      </c>
      <c r="AA846" s="80"/>
    </row>
    <row r="847" spans="1:27" x14ac:dyDescent="0.15">
      <c r="A847" s="80"/>
      <c r="B847" s="80"/>
      <c r="C847" s="80"/>
      <c r="D847" s="80"/>
      <c r="E847" s="80"/>
      <c r="F847" s="80"/>
      <c r="G847" s="80" t="s">
        <v>223</v>
      </c>
      <c r="H847" s="80">
        <v>10</v>
      </c>
      <c r="I847" s="88">
        <v>0.21113404399999999</v>
      </c>
      <c r="J847" s="88">
        <v>-7.4038198999999999E-2</v>
      </c>
      <c r="K847" s="88">
        <v>-0.48786092524000002</v>
      </c>
      <c r="L847" s="88">
        <v>0.33978452724000002</v>
      </c>
      <c r="M847" s="88">
        <v>0.928636220188787</v>
      </c>
      <c r="N847" s="88">
        <v>0.61393825042059202</v>
      </c>
      <c r="O847" s="88">
        <v>1.4046448952410699</v>
      </c>
      <c r="P847" s="82">
        <v>0.73390449099999999</v>
      </c>
      <c r="Q847" s="81" t="s">
        <v>16</v>
      </c>
      <c r="R847" s="80" t="s">
        <v>16</v>
      </c>
      <c r="S847" s="88" t="s">
        <v>16</v>
      </c>
      <c r="T847" s="88">
        <v>8.2023100000000009E-3</v>
      </c>
      <c r="U847" s="82">
        <v>1.0405304000000001E-2</v>
      </c>
      <c r="V847" s="88">
        <v>0.45325468800000002</v>
      </c>
      <c r="W847" s="83">
        <v>1.6967060000000001E-3</v>
      </c>
      <c r="X847" s="83">
        <v>1.4037199999999999E-4</v>
      </c>
      <c r="Y847" s="80" t="b">
        <v>1</v>
      </c>
      <c r="Z847" s="83">
        <v>9.5100000000000006E-25</v>
      </c>
      <c r="AA847" s="80"/>
    </row>
    <row r="848" spans="1:27" x14ac:dyDescent="0.15">
      <c r="A848" s="80" t="s">
        <v>401</v>
      </c>
      <c r="B848" s="80" t="s">
        <v>535</v>
      </c>
      <c r="C848" s="80" t="s">
        <v>397</v>
      </c>
      <c r="D848" s="80" t="s">
        <v>543</v>
      </c>
      <c r="E848" s="80" t="s">
        <v>33</v>
      </c>
      <c r="F848" s="80" t="s">
        <v>470</v>
      </c>
      <c r="G848" s="80" t="s">
        <v>200</v>
      </c>
      <c r="H848" s="80">
        <v>2</v>
      </c>
      <c r="I848" s="88">
        <v>0.32997641999999999</v>
      </c>
      <c r="J848" s="88">
        <v>-0.54970092299999995</v>
      </c>
      <c r="K848" s="88">
        <v>-1.1964547061999999</v>
      </c>
      <c r="L848" s="88">
        <v>9.7052860199999993E-2</v>
      </c>
      <c r="M848" s="88">
        <v>0.57712238860472798</v>
      </c>
      <c r="N848" s="88">
        <v>0.30226392899451099</v>
      </c>
      <c r="O848" s="88">
        <v>1.10191861972017</v>
      </c>
      <c r="P848" s="82">
        <v>9.5737435999999995E-2</v>
      </c>
      <c r="Q848" s="81">
        <v>0.842088858</v>
      </c>
      <c r="R848" s="80">
        <v>1</v>
      </c>
      <c r="S848" s="88">
        <v>0.35880003900000002</v>
      </c>
      <c r="T848" s="88" t="s">
        <v>16</v>
      </c>
      <c r="U848" s="82" t="s">
        <v>16</v>
      </c>
      <c r="V848" s="88" t="s">
        <v>16</v>
      </c>
      <c r="W848" s="83">
        <v>2.2363099999999999E-4</v>
      </c>
      <c r="X848" s="83">
        <v>1.8899999999999999E-5</v>
      </c>
      <c r="Y848" s="80" t="b">
        <v>1</v>
      </c>
      <c r="Z848" s="80">
        <v>1.93895E-4</v>
      </c>
      <c r="AA848" s="80" t="s">
        <v>427</v>
      </c>
    </row>
    <row r="849" spans="1:27" x14ac:dyDescent="0.15">
      <c r="A849" s="80" t="s">
        <v>401</v>
      </c>
      <c r="B849" s="80" t="s">
        <v>167</v>
      </c>
      <c r="C849" s="80" t="s">
        <v>392</v>
      </c>
      <c r="D849" s="80" t="s">
        <v>462</v>
      </c>
      <c r="E849" s="80" t="s">
        <v>391</v>
      </c>
      <c r="F849" s="80" t="s">
        <v>470</v>
      </c>
      <c r="G849" s="80" t="s">
        <v>200</v>
      </c>
      <c r="H849" s="80">
        <v>2</v>
      </c>
      <c r="I849" s="88">
        <v>0.54645935199999995</v>
      </c>
      <c r="J849" s="88">
        <v>-2.4184005399999999</v>
      </c>
      <c r="K849" s="88">
        <v>-3.4894608699199998</v>
      </c>
      <c r="L849" s="88">
        <v>-1.34734021008</v>
      </c>
      <c r="M849" s="88">
        <v>8.9063957833169602E-2</v>
      </c>
      <c r="N849" s="88">
        <v>3.0517320542378702E-2</v>
      </c>
      <c r="O849" s="88">
        <v>0.25993070308689498</v>
      </c>
      <c r="P849" s="83">
        <v>9.6199999999999994E-6</v>
      </c>
      <c r="Q849" s="81">
        <v>3.7900000000000002E-32</v>
      </c>
      <c r="R849" s="80">
        <v>1</v>
      </c>
      <c r="S849" s="88">
        <v>1</v>
      </c>
      <c r="T849" s="88" t="s">
        <v>16</v>
      </c>
      <c r="U849" s="82" t="s">
        <v>16</v>
      </c>
      <c r="V849" s="88" t="s">
        <v>16</v>
      </c>
      <c r="W849" s="83">
        <v>6.5199999999999999E-5</v>
      </c>
      <c r="X849" s="83">
        <v>1.01909E-4</v>
      </c>
      <c r="Y849" s="80" t="b">
        <v>0</v>
      </c>
      <c r="Z849" s="80">
        <v>0.42659177599999998</v>
      </c>
      <c r="AA849" s="80" t="s">
        <v>522</v>
      </c>
    </row>
    <row r="850" spans="1:27" x14ac:dyDescent="0.15">
      <c r="A850" s="80" t="s">
        <v>401</v>
      </c>
      <c r="B850" s="80" t="s">
        <v>167</v>
      </c>
      <c r="C850" s="80" t="s">
        <v>345</v>
      </c>
      <c r="D850" s="80" t="s">
        <v>442</v>
      </c>
      <c r="E850" s="80" t="s">
        <v>347</v>
      </c>
      <c r="F850" s="80" t="s">
        <v>470</v>
      </c>
      <c r="G850" s="80" t="s">
        <v>200</v>
      </c>
      <c r="H850" s="80">
        <v>2</v>
      </c>
      <c r="I850" s="88">
        <v>4.0483797000000002E-2</v>
      </c>
      <c r="J850" s="88">
        <v>5.1635225999999999E-2</v>
      </c>
      <c r="K850" s="88">
        <v>-2.771301612E-2</v>
      </c>
      <c r="L850" s="88">
        <v>0.13098346812</v>
      </c>
      <c r="M850" s="88">
        <v>1.0529915685028699</v>
      </c>
      <c r="N850" s="88">
        <v>0.97266746663427905</v>
      </c>
      <c r="O850" s="88">
        <v>1.1399489356571999</v>
      </c>
      <c r="P850" s="82">
        <v>0.20214854300000001</v>
      </c>
      <c r="Q850" s="81">
        <v>1.592308813</v>
      </c>
      <c r="R850" s="80">
        <v>1</v>
      </c>
      <c r="S850" s="88">
        <v>0.20699657900000001</v>
      </c>
      <c r="T850" s="88" t="s">
        <v>16</v>
      </c>
      <c r="U850" s="82" t="s">
        <v>16</v>
      </c>
      <c r="V850" s="88" t="s">
        <v>16</v>
      </c>
      <c r="W850" s="83">
        <v>1.9537245000000002E-2</v>
      </c>
      <c r="X850" s="83">
        <v>2.16E-5</v>
      </c>
      <c r="Y850" s="80" t="b">
        <v>1</v>
      </c>
      <c r="Z850" s="83">
        <v>3.0900000000000002E-10</v>
      </c>
      <c r="AA850" s="80" t="s">
        <v>443</v>
      </c>
    </row>
    <row r="851" spans="1:27" x14ac:dyDescent="0.15">
      <c r="A851" s="80" t="s">
        <v>401</v>
      </c>
      <c r="B851" s="80" t="s">
        <v>167</v>
      </c>
      <c r="C851" s="80" t="s">
        <v>392</v>
      </c>
      <c r="D851" s="80" t="s">
        <v>440</v>
      </c>
      <c r="E851" s="80" t="s">
        <v>340</v>
      </c>
      <c r="F851" s="80" t="s">
        <v>470</v>
      </c>
      <c r="G851" s="80" t="s">
        <v>200</v>
      </c>
      <c r="H851" s="80">
        <v>4</v>
      </c>
      <c r="I851" s="88">
        <v>0.17687275699999999</v>
      </c>
      <c r="J851" s="88">
        <v>-0.15357876300000001</v>
      </c>
      <c r="K851" s="88">
        <v>-0.50024936671999998</v>
      </c>
      <c r="L851" s="88">
        <v>0.19309184071999999</v>
      </c>
      <c r="M851" s="88">
        <v>0.85763321177388796</v>
      </c>
      <c r="N851" s="88">
        <v>0.60637943000805306</v>
      </c>
      <c r="O851" s="88">
        <v>1.21299419066347</v>
      </c>
      <c r="P851" s="82">
        <v>0.38522966400000003</v>
      </c>
      <c r="Q851" s="81">
        <v>6.8650926080000003</v>
      </c>
      <c r="R851" s="80">
        <v>3</v>
      </c>
      <c r="S851" s="88">
        <v>7.6324325999999998E-2</v>
      </c>
      <c r="T851" s="88">
        <v>-2.0045042999999999E-2</v>
      </c>
      <c r="U851" s="82">
        <v>1.8809399000000001E-2</v>
      </c>
      <c r="V851" s="88">
        <v>0.39818262500000001</v>
      </c>
      <c r="W851" s="83">
        <v>8.99664E-4</v>
      </c>
      <c r="X851" s="83">
        <v>4.4700000000000002E-5</v>
      </c>
      <c r="Y851" s="80" t="b">
        <v>1</v>
      </c>
      <c r="Z851" s="83">
        <v>2.5299999999999999E-17</v>
      </c>
      <c r="AA851" s="80" t="s">
        <v>441</v>
      </c>
    </row>
    <row r="852" spans="1:27" x14ac:dyDescent="0.15">
      <c r="A852" s="80"/>
      <c r="B852" s="80"/>
      <c r="C852" s="80"/>
      <c r="D852" s="80"/>
      <c r="E852" s="80"/>
      <c r="F852" s="80"/>
      <c r="G852" s="80" t="s">
        <v>201</v>
      </c>
      <c r="H852" s="80">
        <v>4</v>
      </c>
      <c r="I852" s="88">
        <v>0.62447489499999997</v>
      </c>
      <c r="J852" s="88">
        <v>-0.79302892899999999</v>
      </c>
      <c r="K852" s="88">
        <v>-2.0169997232000001</v>
      </c>
      <c r="L852" s="88">
        <v>0.4309418652</v>
      </c>
      <c r="M852" s="88">
        <v>0.45247221139937699</v>
      </c>
      <c r="N852" s="88">
        <v>0.133054065851713</v>
      </c>
      <c r="O852" s="88">
        <v>1.53870609498558</v>
      </c>
      <c r="P852" s="82">
        <v>0.33187253799999999</v>
      </c>
      <c r="Q852" s="81">
        <v>4.3786648579999996</v>
      </c>
      <c r="R852" s="80">
        <v>2</v>
      </c>
      <c r="S852" s="88">
        <v>0.111991486</v>
      </c>
      <c r="T852" s="88">
        <v>-2.0045042999999999E-2</v>
      </c>
      <c r="U852" s="82">
        <v>1.8809399000000001E-2</v>
      </c>
      <c r="V852" s="88">
        <v>0.39818262500000001</v>
      </c>
      <c r="W852" s="83">
        <v>8.99664E-4</v>
      </c>
      <c r="X852" s="83">
        <v>4.4700000000000002E-5</v>
      </c>
      <c r="Y852" s="80" t="b">
        <v>1</v>
      </c>
      <c r="Z852" s="83">
        <v>2.5299999999999999E-17</v>
      </c>
      <c r="AA852" s="80"/>
    </row>
    <row r="853" spans="1:27" x14ac:dyDescent="0.15">
      <c r="A853" s="80"/>
      <c r="B853" s="80"/>
      <c r="C853" s="80"/>
      <c r="D853" s="80"/>
      <c r="E853" s="80"/>
      <c r="F853" s="80"/>
      <c r="G853" s="80" t="s">
        <v>216</v>
      </c>
      <c r="H853" s="80">
        <v>4</v>
      </c>
      <c r="I853" s="88">
        <v>0.29437336200000003</v>
      </c>
      <c r="J853" s="88">
        <v>0.229271686</v>
      </c>
      <c r="K853" s="88">
        <v>-0.34770010352000003</v>
      </c>
      <c r="L853" s="88">
        <v>0.80624347551999997</v>
      </c>
      <c r="M853" s="88">
        <v>1.2576836876475199</v>
      </c>
      <c r="N853" s="88">
        <v>0.70631066453759195</v>
      </c>
      <c r="O853" s="88">
        <v>2.2394795061040602</v>
      </c>
      <c r="P853" s="82">
        <v>0.49285977800000003</v>
      </c>
      <c r="Q853" s="81" t="s">
        <v>16</v>
      </c>
      <c r="R853" s="80" t="s">
        <v>16</v>
      </c>
      <c r="S853" s="88" t="s">
        <v>16</v>
      </c>
      <c r="T853" s="88">
        <v>-2.0045042999999999E-2</v>
      </c>
      <c r="U853" s="82">
        <v>1.8809399000000001E-2</v>
      </c>
      <c r="V853" s="88">
        <v>0.39818262500000001</v>
      </c>
      <c r="W853" s="83">
        <v>8.99664E-4</v>
      </c>
      <c r="X853" s="83">
        <v>4.4700000000000002E-5</v>
      </c>
      <c r="Y853" s="80" t="b">
        <v>1</v>
      </c>
      <c r="Z853" s="83">
        <v>2.5299999999999999E-17</v>
      </c>
      <c r="AA853" s="80"/>
    </row>
    <row r="854" spans="1:27" x14ac:dyDescent="0.15">
      <c r="A854" s="80"/>
      <c r="B854" s="80"/>
      <c r="C854" s="80"/>
      <c r="D854" s="80"/>
      <c r="E854" s="80"/>
      <c r="F854" s="80"/>
      <c r="G854" s="80" t="s">
        <v>203</v>
      </c>
      <c r="H854" s="80">
        <v>4</v>
      </c>
      <c r="I854" s="88">
        <v>0.15318790299999999</v>
      </c>
      <c r="J854" s="88">
        <v>-0.141949678</v>
      </c>
      <c r="K854" s="88">
        <v>-0.44219796787999999</v>
      </c>
      <c r="L854" s="88">
        <v>0.15829861188</v>
      </c>
      <c r="M854" s="88">
        <v>0.86766491802134205</v>
      </c>
      <c r="N854" s="88">
        <v>0.64262240426708905</v>
      </c>
      <c r="O854" s="88">
        <v>1.1715159710679499</v>
      </c>
      <c r="P854" s="82">
        <v>0.35411470099999998</v>
      </c>
      <c r="Q854" s="81" t="s">
        <v>16</v>
      </c>
      <c r="R854" s="80" t="s">
        <v>16</v>
      </c>
      <c r="S854" s="88" t="s">
        <v>16</v>
      </c>
      <c r="T854" s="88">
        <v>-2.0045042999999999E-2</v>
      </c>
      <c r="U854" s="82">
        <v>1.8809399000000001E-2</v>
      </c>
      <c r="V854" s="88">
        <v>0.39818262500000001</v>
      </c>
      <c r="W854" s="83">
        <v>8.99664E-4</v>
      </c>
      <c r="X854" s="83">
        <v>4.4700000000000002E-5</v>
      </c>
      <c r="Y854" s="80" t="b">
        <v>1</v>
      </c>
      <c r="Z854" s="83">
        <v>2.5299999999999999E-17</v>
      </c>
      <c r="AA854" s="80"/>
    </row>
    <row r="855" spans="1:27" x14ac:dyDescent="0.15">
      <c r="A855" s="80"/>
      <c r="B855" s="80"/>
      <c r="C855" s="80"/>
      <c r="D855" s="80"/>
      <c r="E855" s="80"/>
      <c r="F855" s="80"/>
      <c r="G855" s="80" t="s">
        <v>223</v>
      </c>
      <c r="H855" s="80">
        <v>4</v>
      </c>
      <c r="I855" s="88">
        <v>0.210532415</v>
      </c>
      <c r="J855" s="88">
        <v>-6.4623581999999999E-2</v>
      </c>
      <c r="K855" s="88">
        <v>-0.4772671154</v>
      </c>
      <c r="L855" s="88">
        <v>0.34801995140000003</v>
      </c>
      <c r="M855" s="88">
        <v>0.937420258832947</v>
      </c>
      <c r="N855" s="88">
        <v>0.62047676825561704</v>
      </c>
      <c r="O855" s="88">
        <v>1.416260505838</v>
      </c>
      <c r="P855" s="82">
        <v>0.77895197000000005</v>
      </c>
      <c r="Q855" s="81" t="s">
        <v>16</v>
      </c>
      <c r="R855" s="80" t="s">
        <v>16</v>
      </c>
      <c r="S855" s="88" t="s">
        <v>16</v>
      </c>
      <c r="T855" s="88">
        <v>-2.0045042999999999E-2</v>
      </c>
      <c r="U855" s="82">
        <v>1.8809399000000001E-2</v>
      </c>
      <c r="V855" s="88">
        <v>0.39818262500000001</v>
      </c>
      <c r="W855" s="83">
        <v>8.99664E-4</v>
      </c>
      <c r="X855" s="83">
        <v>4.4700000000000002E-5</v>
      </c>
      <c r="Y855" s="80" t="b">
        <v>1</v>
      </c>
      <c r="Z855" s="83">
        <v>2.5299999999999999E-17</v>
      </c>
      <c r="AA855" s="80"/>
    </row>
    <row r="856" spans="1:27" x14ac:dyDescent="0.15">
      <c r="A856" s="80" t="s">
        <v>401</v>
      </c>
      <c r="B856" s="80" t="s">
        <v>167</v>
      </c>
      <c r="C856" s="80" t="s">
        <v>392</v>
      </c>
      <c r="D856" s="80" t="s">
        <v>463</v>
      </c>
      <c r="E856" s="80" t="s">
        <v>340</v>
      </c>
      <c r="F856" s="80" t="s">
        <v>470</v>
      </c>
      <c r="G856" s="80" t="s">
        <v>208</v>
      </c>
      <c r="H856" s="80">
        <v>1</v>
      </c>
      <c r="I856" s="88">
        <v>0.215448477</v>
      </c>
      <c r="J856" s="88">
        <v>-0.15770025500000001</v>
      </c>
      <c r="K856" s="88">
        <v>-0.57997926992000004</v>
      </c>
      <c r="L856" s="88">
        <v>0.26457875992000002</v>
      </c>
      <c r="M856" s="88">
        <v>0.85410575753315898</v>
      </c>
      <c r="N856" s="88">
        <v>0.55990997342363802</v>
      </c>
      <c r="O856" s="88">
        <v>1.30288203403611</v>
      </c>
      <c r="P856" s="82">
        <v>0.46419131800000002</v>
      </c>
      <c r="Q856" s="81" t="s">
        <v>16</v>
      </c>
      <c r="R856" s="80" t="s">
        <v>16</v>
      </c>
      <c r="S856" s="88" t="s">
        <v>16</v>
      </c>
      <c r="T856" s="88" t="s">
        <v>16</v>
      </c>
      <c r="U856" s="82" t="s">
        <v>16</v>
      </c>
      <c r="V856" s="88" t="s">
        <v>16</v>
      </c>
      <c r="W856" s="83">
        <v>2.7932400000000001E-4</v>
      </c>
      <c r="X856" s="83">
        <v>2.8700000000000001E-6</v>
      </c>
      <c r="Y856" s="80" t="b">
        <v>1</v>
      </c>
      <c r="Z856" s="83">
        <v>6.43E-8</v>
      </c>
      <c r="AA856" s="80" t="s">
        <v>464</v>
      </c>
    </row>
    <row r="857" spans="1:27" x14ac:dyDescent="0.15">
      <c r="A857" s="80" t="s">
        <v>401</v>
      </c>
      <c r="B857" s="80" t="s">
        <v>167</v>
      </c>
      <c r="C857" s="80" t="s">
        <v>397</v>
      </c>
      <c r="D857" s="80" t="s">
        <v>447</v>
      </c>
      <c r="E857" s="80" t="s">
        <v>340</v>
      </c>
      <c r="F857" s="80" t="s">
        <v>470</v>
      </c>
      <c r="G857" s="80" t="s">
        <v>200</v>
      </c>
      <c r="H857" s="80">
        <v>6</v>
      </c>
      <c r="I857" s="88">
        <v>0.15551451999999999</v>
      </c>
      <c r="J857" s="88">
        <v>-0.32780451100000002</v>
      </c>
      <c r="K857" s="88">
        <v>-0.63261297019999996</v>
      </c>
      <c r="L857" s="88">
        <v>-2.29960518E-2</v>
      </c>
      <c r="M857" s="88">
        <v>0.72050385651723603</v>
      </c>
      <c r="N857" s="88">
        <v>0.53120197108495504</v>
      </c>
      <c r="O857" s="88">
        <v>0.97726634220863196</v>
      </c>
      <c r="P857" s="82">
        <v>3.5042168999999998E-2</v>
      </c>
      <c r="Q857" s="81">
        <v>9.3512358560000006</v>
      </c>
      <c r="R857" s="80">
        <v>5</v>
      </c>
      <c r="S857" s="88">
        <v>9.5848356999999995E-2</v>
      </c>
      <c r="T857" s="88">
        <v>2.0868709999999999E-2</v>
      </c>
      <c r="U857" s="82">
        <v>1.0059231E-2</v>
      </c>
      <c r="V857" s="88">
        <v>0.10667502099999999</v>
      </c>
      <c r="W857" s="83">
        <v>1.1923210000000001E-3</v>
      </c>
      <c r="X857" s="83">
        <v>9.2899999999999995E-5</v>
      </c>
      <c r="Y857" s="80" t="b">
        <v>1</v>
      </c>
      <c r="Z857" s="83">
        <v>2.9099999999999999E-18</v>
      </c>
      <c r="AA857" s="80" t="s">
        <v>448</v>
      </c>
    </row>
    <row r="858" spans="1:27" x14ac:dyDescent="0.15">
      <c r="A858" s="80"/>
      <c r="B858" s="80"/>
      <c r="C858" s="80"/>
      <c r="D858" s="80"/>
      <c r="E858" s="80"/>
      <c r="F858" s="80"/>
      <c r="G858" s="80" t="s">
        <v>201</v>
      </c>
      <c r="H858" s="80">
        <v>6</v>
      </c>
      <c r="I858" s="88">
        <v>0.32020157700000001</v>
      </c>
      <c r="J858" s="88">
        <v>0.28749996500000002</v>
      </c>
      <c r="K858" s="88">
        <v>-0.34009512592000002</v>
      </c>
      <c r="L858" s="88">
        <v>0.91509505591999996</v>
      </c>
      <c r="M858" s="88">
        <v>1.3330905455050299</v>
      </c>
      <c r="N858" s="88">
        <v>0.71170261817611002</v>
      </c>
      <c r="O858" s="88">
        <v>2.4970125964538101</v>
      </c>
      <c r="P858" s="82">
        <v>0.42001313299999998</v>
      </c>
      <c r="Q858" s="81">
        <v>4.504506095</v>
      </c>
      <c r="R858" s="80">
        <v>4</v>
      </c>
      <c r="S858" s="88">
        <v>0.34201350800000002</v>
      </c>
      <c r="T858" s="88">
        <v>2.0868709999999999E-2</v>
      </c>
      <c r="U858" s="82">
        <v>1.0059231E-2</v>
      </c>
      <c r="V858" s="88">
        <v>0.10667502099999999</v>
      </c>
      <c r="W858" s="83">
        <v>1.1923210000000001E-3</v>
      </c>
      <c r="X858" s="83">
        <v>9.2899999999999995E-5</v>
      </c>
      <c r="Y858" s="80" t="b">
        <v>1</v>
      </c>
      <c r="Z858" s="83">
        <v>2.9099999999999999E-18</v>
      </c>
      <c r="AA858" s="80"/>
    </row>
    <row r="859" spans="1:27" x14ac:dyDescent="0.15">
      <c r="A859" s="80"/>
      <c r="B859" s="80"/>
      <c r="C859" s="80"/>
      <c r="D859" s="80"/>
      <c r="E859" s="80"/>
      <c r="F859" s="80"/>
      <c r="G859" s="80" t="s">
        <v>216</v>
      </c>
      <c r="H859" s="80">
        <v>6</v>
      </c>
      <c r="I859" s="88">
        <v>0.20770194</v>
      </c>
      <c r="J859" s="88">
        <v>-0.10637632800000001</v>
      </c>
      <c r="K859" s="88">
        <v>-0.51347213039999995</v>
      </c>
      <c r="L859" s="88">
        <v>0.30071947440000002</v>
      </c>
      <c r="M859" s="88">
        <v>0.89908623307847602</v>
      </c>
      <c r="N859" s="88">
        <v>0.59841419536641705</v>
      </c>
      <c r="O859" s="88">
        <v>1.35083034588823</v>
      </c>
      <c r="P859" s="82">
        <v>0.630352672</v>
      </c>
      <c r="Q859" s="81" t="s">
        <v>16</v>
      </c>
      <c r="R859" s="80" t="s">
        <v>16</v>
      </c>
      <c r="S859" s="88" t="s">
        <v>16</v>
      </c>
      <c r="T859" s="88">
        <v>2.0868709999999999E-2</v>
      </c>
      <c r="U859" s="82">
        <v>1.0059231E-2</v>
      </c>
      <c r="V859" s="88">
        <v>0.10667502099999999</v>
      </c>
      <c r="W859" s="83">
        <v>1.1923210000000001E-3</v>
      </c>
      <c r="X859" s="83">
        <v>9.2899999999999995E-5</v>
      </c>
      <c r="Y859" s="80" t="b">
        <v>1</v>
      </c>
      <c r="Z859" s="83">
        <v>2.9099999999999999E-18</v>
      </c>
      <c r="AA859" s="80"/>
    </row>
    <row r="860" spans="1:27" x14ac:dyDescent="0.15">
      <c r="A860" s="80"/>
      <c r="B860" s="80"/>
      <c r="C860" s="80"/>
      <c r="D860" s="80"/>
      <c r="E860" s="80"/>
      <c r="F860" s="80"/>
      <c r="G860" s="80" t="s">
        <v>203</v>
      </c>
      <c r="H860" s="80">
        <v>6</v>
      </c>
      <c r="I860" s="88">
        <v>0.16027459399999999</v>
      </c>
      <c r="J860" s="88">
        <v>-0.135014193</v>
      </c>
      <c r="K860" s="88">
        <v>-0.44915239724</v>
      </c>
      <c r="L860" s="88">
        <v>0.17912401123999999</v>
      </c>
      <c r="M860" s="88">
        <v>0.87370351112610101</v>
      </c>
      <c r="N860" s="88">
        <v>0.63816883611340502</v>
      </c>
      <c r="O860" s="88">
        <v>1.1961690733804899</v>
      </c>
      <c r="P860" s="82">
        <v>0.39956802200000002</v>
      </c>
      <c r="Q860" s="81" t="s">
        <v>16</v>
      </c>
      <c r="R860" s="80" t="s">
        <v>16</v>
      </c>
      <c r="S860" s="88" t="s">
        <v>16</v>
      </c>
      <c r="T860" s="88">
        <v>2.0868709999999999E-2</v>
      </c>
      <c r="U860" s="82">
        <v>1.0059231E-2</v>
      </c>
      <c r="V860" s="88">
        <v>0.10667502099999999</v>
      </c>
      <c r="W860" s="83">
        <v>1.1923210000000001E-3</v>
      </c>
      <c r="X860" s="83">
        <v>9.2899999999999995E-5</v>
      </c>
      <c r="Y860" s="80" t="b">
        <v>1</v>
      </c>
      <c r="Z860" s="83">
        <v>2.9099999999999999E-18</v>
      </c>
      <c r="AA860" s="80"/>
    </row>
    <row r="861" spans="1:27" x14ac:dyDescent="0.15">
      <c r="A861" s="80"/>
      <c r="B861" s="80"/>
      <c r="C861" s="80"/>
      <c r="D861" s="80"/>
      <c r="E861" s="80"/>
      <c r="F861" s="80"/>
      <c r="G861" s="80" t="s">
        <v>223</v>
      </c>
      <c r="H861" s="80">
        <v>6</v>
      </c>
      <c r="I861" s="88">
        <v>0.20370654299999999</v>
      </c>
      <c r="J861" s="88">
        <v>-0.109198324</v>
      </c>
      <c r="K861" s="88">
        <v>-0.50846314828000005</v>
      </c>
      <c r="L861" s="88">
        <v>0.29006650027999997</v>
      </c>
      <c r="M861" s="88">
        <v>0.89655259196903303</v>
      </c>
      <c r="N861" s="88">
        <v>0.60141916099806603</v>
      </c>
      <c r="O861" s="88">
        <v>1.33651636378272</v>
      </c>
      <c r="P861" s="82">
        <v>0.61489847799999997</v>
      </c>
      <c r="Q861" s="81" t="s">
        <v>16</v>
      </c>
      <c r="R861" s="80" t="s">
        <v>16</v>
      </c>
      <c r="S861" s="88" t="s">
        <v>16</v>
      </c>
      <c r="T861" s="88">
        <v>2.0868709999999999E-2</v>
      </c>
      <c r="U861" s="82">
        <v>1.0059231E-2</v>
      </c>
      <c r="V861" s="88">
        <v>0.10667502099999999</v>
      </c>
      <c r="W861" s="83">
        <v>1.1923210000000001E-3</v>
      </c>
      <c r="X861" s="83">
        <v>9.2899999999999995E-5</v>
      </c>
      <c r="Y861" s="80" t="b">
        <v>1</v>
      </c>
      <c r="Z861" s="83">
        <v>2.9099999999999999E-18</v>
      </c>
      <c r="AA861" s="80"/>
    </row>
    <row r="862" spans="1:27" x14ac:dyDescent="0.15">
      <c r="A862" s="80" t="s">
        <v>401</v>
      </c>
      <c r="B862" s="80" t="s">
        <v>167</v>
      </c>
      <c r="C862" s="80" t="s">
        <v>397</v>
      </c>
      <c r="D862" s="80" t="s">
        <v>449</v>
      </c>
      <c r="E862" s="80" t="s">
        <v>340</v>
      </c>
      <c r="F862" s="80" t="s">
        <v>470</v>
      </c>
      <c r="G862" s="80" t="s">
        <v>208</v>
      </c>
      <c r="H862" s="80">
        <v>1</v>
      </c>
      <c r="I862" s="88">
        <v>0.25562883199999997</v>
      </c>
      <c r="J862" s="88">
        <v>-0.18711077700000001</v>
      </c>
      <c r="K862" s="88">
        <v>-0.68814328772</v>
      </c>
      <c r="L862" s="88">
        <v>0.31392173371999998</v>
      </c>
      <c r="M862" s="88">
        <v>0.829351858185708</v>
      </c>
      <c r="N862" s="88">
        <v>0.50250821660995104</v>
      </c>
      <c r="O862" s="88">
        <v>1.3687826028325001</v>
      </c>
      <c r="P862" s="82">
        <v>0.46419131800000002</v>
      </c>
      <c r="Q862" s="81" t="s">
        <v>16</v>
      </c>
      <c r="R862" s="80" t="s">
        <v>16</v>
      </c>
      <c r="S862" s="88" t="s">
        <v>16</v>
      </c>
      <c r="T862" s="88" t="s">
        <v>16</v>
      </c>
      <c r="U862" s="82" t="s">
        <v>16</v>
      </c>
      <c r="V862" s="88" t="s">
        <v>16</v>
      </c>
      <c r="W862" s="83">
        <v>2.4414199999999998E-4</v>
      </c>
      <c r="X862" s="83">
        <v>2.8700000000000001E-6</v>
      </c>
      <c r="Y862" s="80" t="b">
        <v>1</v>
      </c>
      <c r="Z862" s="83">
        <v>1.35E-6</v>
      </c>
      <c r="AA862" s="80" t="s">
        <v>450</v>
      </c>
    </row>
    <row r="863" spans="1:27" x14ac:dyDescent="0.15">
      <c r="A863" s="80" t="s">
        <v>401</v>
      </c>
      <c r="B863" s="80" t="s">
        <v>167</v>
      </c>
      <c r="C863" s="80" t="s">
        <v>397</v>
      </c>
      <c r="D863" s="80" t="s">
        <v>444</v>
      </c>
      <c r="E863" s="80" t="s">
        <v>33</v>
      </c>
      <c r="F863" s="80" t="s">
        <v>470</v>
      </c>
      <c r="G863" s="80" t="s">
        <v>208</v>
      </c>
      <c r="H863" s="80">
        <v>1</v>
      </c>
      <c r="I863" s="88">
        <v>0.51573642900000005</v>
      </c>
      <c r="J863" s="88">
        <v>-0.91342038199999998</v>
      </c>
      <c r="K863" s="88">
        <v>-1.92426378284</v>
      </c>
      <c r="L863" s="88">
        <v>9.742301884E-2</v>
      </c>
      <c r="M863" s="88">
        <v>0.40114978930904399</v>
      </c>
      <c r="N863" s="88">
        <v>0.145983192634832</v>
      </c>
      <c r="O863" s="88">
        <v>1.1023265799181701</v>
      </c>
      <c r="P863" s="82">
        <v>7.6544205000000004E-2</v>
      </c>
      <c r="Q863" s="81" t="s">
        <v>16</v>
      </c>
      <c r="R863" s="80" t="s">
        <v>16</v>
      </c>
      <c r="S863" s="88" t="s">
        <v>16</v>
      </c>
      <c r="T863" s="88" t="s">
        <v>16</v>
      </c>
      <c r="U863" s="82" t="s">
        <v>16</v>
      </c>
      <c r="V863" s="88" t="s">
        <v>16</v>
      </c>
      <c r="W863" s="83">
        <v>8.9800000000000001E-5</v>
      </c>
      <c r="X863" s="83">
        <v>1.6399999999999999E-5</v>
      </c>
      <c r="Y863" s="80" t="b">
        <v>1</v>
      </c>
      <c r="Z863" s="80">
        <v>5.7005528999999999E-2</v>
      </c>
      <c r="AA863" s="80" t="s">
        <v>465</v>
      </c>
    </row>
    <row r="864" spans="1:27" x14ac:dyDescent="0.15">
      <c r="A864" s="80" t="s">
        <v>401</v>
      </c>
      <c r="B864" s="80" t="s">
        <v>167</v>
      </c>
      <c r="C864" s="80" t="s">
        <v>397</v>
      </c>
      <c r="D864" s="80" t="s">
        <v>445</v>
      </c>
      <c r="E864" s="80" t="s">
        <v>33</v>
      </c>
      <c r="F864" s="80" t="s">
        <v>470</v>
      </c>
      <c r="G864" s="80" t="s">
        <v>208</v>
      </c>
      <c r="H864" s="80">
        <v>1</v>
      </c>
      <c r="I864" s="88">
        <v>0.63674818200000005</v>
      </c>
      <c r="J864" s="88">
        <v>-0.46607593600000002</v>
      </c>
      <c r="K864" s="88">
        <v>-1.71410237272</v>
      </c>
      <c r="L864" s="88">
        <v>0.78195050072000005</v>
      </c>
      <c r="M864" s="88">
        <v>0.62745963546336403</v>
      </c>
      <c r="N864" s="88">
        <v>0.180125333581443</v>
      </c>
      <c r="O864" s="88">
        <v>2.1857313810764198</v>
      </c>
      <c r="P864" s="82">
        <v>0.46419131800000002</v>
      </c>
      <c r="Q864" s="81" t="s">
        <v>16</v>
      </c>
      <c r="R864" s="80" t="s">
        <v>16</v>
      </c>
      <c r="S864" s="88" t="s">
        <v>16</v>
      </c>
      <c r="T864" s="88" t="s">
        <v>16</v>
      </c>
      <c r="U864" s="82" t="s">
        <v>16</v>
      </c>
      <c r="V864" s="88" t="s">
        <v>16</v>
      </c>
      <c r="W864" s="83">
        <v>6.3499999999999999E-5</v>
      </c>
      <c r="X864" s="83">
        <v>2.8700000000000001E-6</v>
      </c>
      <c r="Y864" s="80" t="b">
        <v>1</v>
      </c>
      <c r="Z864" s="80">
        <v>2.9139495000000001E-2</v>
      </c>
      <c r="AA864" s="80" t="s">
        <v>446</v>
      </c>
    </row>
    <row r="865" spans="1:27" x14ac:dyDescent="0.15">
      <c r="A865" s="80" t="s">
        <v>401</v>
      </c>
      <c r="B865" s="80" t="s">
        <v>146</v>
      </c>
      <c r="C865" s="80" t="s">
        <v>392</v>
      </c>
      <c r="D865" s="80" t="s">
        <v>406</v>
      </c>
      <c r="E865" s="80" t="s">
        <v>391</v>
      </c>
      <c r="F865" s="80" t="s">
        <v>471</v>
      </c>
      <c r="G865" s="80" t="s">
        <v>208</v>
      </c>
      <c r="H865" s="80">
        <v>1</v>
      </c>
      <c r="I865" s="88">
        <v>0.30088495599999998</v>
      </c>
      <c r="J865" s="88">
        <v>-8.8495575000000007E-2</v>
      </c>
      <c r="K865" s="88">
        <v>-0.67823008876000002</v>
      </c>
      <c r="L865" s="88">
        <v>0.50123893876000003</v>
      </c>
      <c r="M865" s="88">
        <v>0.915307160961224</v>
      </c>
      <c r="N865" s="88">
        <v>0.50751445345370505</v>
      </c>
      <c r="O865" s="88">
        <v>1.6507652012778</v>
      </c>
      <c r="P865" s="82">
        <v>0.76866800700000004</v>
      </c>
      <c r="Q865" s="81" t="s">
        <v>16</v>
      </c>
      <c r="R865" s="80" t="s">
        <v>16</v>
      </c>
      <c r="S865" s="88" t="s">
        <v>16</v>
      </c>
      <c r="T865" s="88" t="s">
        <v>16</v>
      </c>
      <c r="U865" s="82" t="s">
        <v>16</v>
      </c>
      <c r="V865" s="88" t="s">
        <v>16</v>
      </c>
      <c r="W865" s="83">
        <v>3.2619799999999998E-4</v>
      </c>
      <c r="X865" s="83">
        <v>7.54E-7</v>
      </c>
      <c r="Y865" s="80" t="b">
        <v>1</v>
      </c>
      <c r="Z865" s="83">
        <v>5.25E-8</v>
      </c>
      <c r="AA865" s="80" t="s">
        <v>407</v>
      </c>
    </row>
    <row r="866" spans="1:27" x14ac:dyDescent="0.15">
      <c r="A866" s="80" t="s">
        <v>401</v>
      </c>
      <c r="B866" s="80" t="s">
        <v>146</v>
      </c>
      <c r="C866" s="80" t="s">
        <v>397</v>
      </c>
      <c r="D866" s="80" t="s">
        <v>479</v>
      </c>
      <c r="E866" s="80" t="s">
        <v>33</v>
      </c>
      <c r="F866" s="80" t="s">
        <v>471</v>
      </c>
      <c r="G866" s="80" t="s">
        <v>208</v>
      </c>
      <c r="H866" s="80">
        <v>1</v>
      </c>
      <c r="I866" s="88">
        <v>0.9375</v>
      </c>
      <c r="J866" s="88">
        <v>0.27573529400000002</v>
      </c>
      <c r="K866" s="88">
        <v>-1.5617647059999999</v>
      </c>
      <c r="L866" s="88">
        <v>2.1132352939999999</v>
      </c>
      <c r="M866" s="88">
        <v>1.3174990679568499</v>
      </c>
      <c r="N866" s="88">
        <v>0.20976556982425201</v>
      </c>
      <c r="O866" s="88">
        <v>8.2749699844520599</v>
      </c>
      <c r="P866" s="82">
        <v>0.76866800700000004</v>
      </c>
      <c r="Q866" s="81" t="s">
        <v>16</v>
      </c>
      <c r="R866" s="80" t="s">
        <v>16</v>
      </c>
      <c r="S866" s="88" t="s">
        <v>16</v>
      </c>
      <c r="T866" s="88" t="s">
        <v>16</v>
      </c>
      <c r="U866" s="82" t="s">
        <v>16</v>
      </c>
      <c r="V866" s="88" t="s">
        <v>16</v>
      </c>
      <c r="W866" s="83">
        <v>4.07E-5</v>
      </c>
      <c r="X866" s="83">
        <v>7.54E-7</v>
      </c>
      <c r="Y866" s="80" t="b">
        <v>1</v>
      </c>
      <c r="Z866" s="80">
        <v>0.106152854</v>
      </c>
      <c r="AA866" s="80" t="s">
        <v>480</v>
      </c>
    </row>
    <row r="867" spans="1:27" x14ac:dyDescent="0.15">
      <c r="A867" s="80" t="s">
        <v>401</v>
      </c>
      <c r="B867" s="80" t="s">
        <v>146</v>
      </c>
      <c r="C867" s="80" t="s">
        <v>392</v>
      </c>
      <c r="D867" s="80" t="s">
        <v>461</v>
      </c>
      <c r="E867" s="80" t="s">
        <v>391</v>
      </c>
      <c r="F867" s="80" t="s">
        <v>471</v>
      </c>
      <c r="G867" s="80" t="s">
        <v>200</v>
      </c>
      <c r="H867" s="80">
        <v>6</v>
      </c>
      <c r="I867" s="88">
        <v>0.23855057399999999</v>
      </c>
      <c r="J867" s="88">
        <v>-0.13358747200000001</v>
      </c>
      <c r="K867" s="88">
        <v>-0.60114659703999995</v>
      </c>
      <c r="L867" s="88">
        <v>0.33397165303999998</v>
      </c>
      <c r="M867" s="88">
        <v>0.87495093192232398</v>
      </c>
      <c r="N867" s="88">
        <v>0.548182730915872</v>
      </c>
      <c r="O867" s="88">
        <v>1.39650355638297</v>
      </c>
      <c r="P867" s="82">
        <v>0.57548186599999995</v>
      </c>
      <c r="Q867" s="81">
        <v>0.81200886100000003</v>
      </c>
      <c r="R867" s="80">
        <v>5</v>
      </c>
      <c r="S867" s="88">
        <v>0.97626106499999998</v>
      </c>
      <c r="T867" s="88">
        <v>-9.9932609999999998E-3</v>
      </c>
      <c r="U867" s="82">
        <v>1.4550822999999999E-2</v>
      </c>
      <c r="V867" s="88">
        <v>0.52996377299999997</v>
      </c>
      <c r="W867" s="83">
        <v>4.84933E-4</v>
      </c>
      <c r="X867" s="83">
        <v>1.0499999999999999E-5</v>
      </c>
      <c r="Y867" s="80" t="b">
        <v>1</v>
      </c>
      <c r="Z867" s="83">
        <v>1.44E-8</v>
      </c>
      <c r="AA867" s="80" t="s">
        <v>520</v>
      </c>
    </row>
    <row r="868" spans="1:27" x14ac:dyDescent="0.15">
      <c r="A868" s="80"/>
      <c r="B868" s="80"/>
      <c r="C868" s="80"/>
      <c r="D868" s="80"/>
      <c r="E868" s="80"/>
      <c r="F868" s="80"/>
      <c r="G868" s="80" t="s">
        <v>201</v>
      </c>
      <c r="H868" s="80">
        <v>6</v>
      </c>
      <c r="I868" s="88">
        <v>0.64285933399999995</v>
      </c>
      <c r="J868" s="88">
        <v>-0.54356987899999998</v>
      </c>
      <c r="K868" s="88">
        <v>-1.8035741736399999</v>
      </c>
      <c r="L868" s="88">
        <v>0.71643441563999999</v>
      </c>
      <c r="M868" s="88">
        <v>0.58067162049321297</v>
      </c>
      <c r="N868" s="88">
        <v>0.164709135859084</v>
      </c>
      <c r="O868" s="88">
        <v>2.0471209996189002</v>
      </c>
      <c r="P868" s="82">
        <v>0.44541746399999999</v>
      </c>
      <c r="Q868" s="81">
        <v>0.34033765700000002</v>
      </c>
      <c r="R868" s="80">
        <v>4</v>
      </c>
      <c r="S868" s="88">
        <v>0.98706361200000003</v>
      </c>
      <c r="T868" s="88">
        <v>-9.9932609999999998E-3</v>
      </c>
      <c r="U868" s="82">
        <v>1.4550822999999999E-2</v>
      </c>
      <c r="V868" s="88">
        <v>0.52996377299999997</v>
      </c>
      <c r="W868" s="83">
        <v>4.84933E-4</v>
      </c>
      <c r="X868" s="83">
        <v>1.0499999999999999E-5</v>
      </c>
      <c r="Y868" s="80" t="b">
        <v>1</v>
      </c>
      <c r="Z868" s="83">
        <v>1.44E-8</v>
      </c>
      <c r="AA868" s="80"/>
    </row>
    <row r="869" spans="1:27" x14ac:dyDescent="0.15">
      <c r="A869" s="80"/>
      <c r="B869" s="80"/>
      <c r="C869" s="80"/>
      <c r="D869" s="80"/>
      <c r="E869" s="80"/>
      <c r="F869" s="80"/>
      <c r="G869" s="80" t="s">
        <v>216</v>
      </c>
      <c r="H869" s="80">
        <v>6</v>
      </c>
      <c r="I869" s="88">
        <v>0.381280018</v>
      </c>
      <c r="J869" s="88">
        <v>0.29149196399999999</v>
      </c>
      <c r="K869" s="88">
        <v>-0.45581687127999998</v>
      </c>
      <c r="L869" s="88">
        <v>1.0388007992799999</v>
      </c>
      <c r="M869" s="88">
        <v>1.3384228778809899</v>
      </c>
      <c r="N869" s="88">
        <v>0.63392991724373504</v>
      </c>
      <c r="O869" s="88">
        <v>2.82582624878152</v>
      </c>
      <c r="P869" s="82">
        <v>0.479071107</v>
      </c>
      <c r="Q869" s="81" t="s">
        <v>16</v>
      </c>
      <c r="R869" s="80" t="s">
        <v>16</v>
      </c>
      <c r="S869" s="88" t="s">
        <v>16</v>
      </c>
      <c r="T869" s="88">
        <v>-9.9932609999999998E-3</v>
      </c>
      <c r="U869" s="82">
        <v>1.4550822999999999E-2</v>
      </c>
      <c r="V869" s="88">
        <v>0.52996377299999997</v>
      </c>
      <c r="W869" s="83">
        <v>4.84933E-4</v>
      </c>
      <c r="X869" s="83">
        <v>1.0499999999999999E-5</v>
      </c>
      <c r="Y869" s="80" t="b">
        <v>1</v>
      </c>
      <c r="Z869" s="83">
        <v>1.44E-8</v>
      </c>
      <c r="AA869" s="80"/>
    </row>
    <row r="870" spans="1:27" x14ac:dyDescent="0.15">
      <c r="A870" s="80"/>
      <c r="B870" s="80"/>
      <c r="C870" s="80"/>
      <c r="D870" s="80"/>
      <c r="E870" s="80"/>
      <c r="F870" s="80"/>
      <c r="G870" s="80" t="s">
        <v>203</v>
      </c>
      <c r="H870" s="80">
        <v>6</v>
      </c>
      <c r="I870" s="88">
        <v>0.27360023</v>
      </c>
      <c r="J870" s="88">
        <v>-0.24662162200000001</v>
      </c>
      <c r="K870" s="88">
        <v>-0.78287807279999999</v>
      </c>
      <c r="L870" s="88">
        <v>0.28963482880000002</v>
      </c>
      <c r="M870" s="88">
        <v>0.78143631590968898</v>
      </c>
      <c r="N870" s="88">
        <v>0.457088582170597</v>
      </c>
      <c r="O870" s="88">
        <v>1.3359395522914199</v>
      </c>
      <c r="P870" s="82">
        <v>0.36737883900000001</v>
      </c>
      <c r="Q870" s="81" t="s">
        <v>16</v>
      </c>
      <c r="R870" s="80" t="s">
        <v>16</v>
      </c>
      <c r="S870" s="88" t="s">
        <v>16</v>
      </c>
      <c r="T870" s="88">
        <v>-9.9932609999999998E-3</v>
      </c>
      <c r="U870" s="82">
        <v>1.4550822999999999E-2</v>
      </c>
      <c r="V870" s="88">
        <v>0.52996377299999997</v>
      </c>
      <c r="W870" s="83">
        <v>4.84933E-4</v>
      </c>
      <c r="X870" s="83">
        <v>1.0499999999999999E-5</v>
      </c>
      <c r="Y870" s="80" t="b">
        <v>1</v>
      </c>
      <c r="Z870" s="83">
        <v>1.44E-8</v>
      </c>
      <c r="AA870" s="80"/>
    </row>
    <row r="871" spans="1:27" x14ac:dyDescent="0.15">
      <c r="A871" s="80"/>
      <c r="B871" s="80"/>
      <c r="C871" s="80"/>
      <c r="D871" s="80"/>
      <c r="E871" s="80"/>
      <c r="F871" s="80"/>
      <c r="G871" s="80" t="s">
        <v>223</v>
      </c>
      <c r="H871" s="80">
        <v>6</v>
      </c>
      <c r="I871" s="88">
        <v>0.30058484600000002</v>
      </c>
      <c r="J871" s="88">
        <v>-0.24714196099999999</v>
      </c>
      <c r="K871" s="88">
        <v>-0.83628825916000005</v>
      </c>
      <c r="L871" s="88">
        <v>0.34200433716</v>
      </c>
      <c r="M871" s="88">
        <v>0.78102980988814497</v>
      </c>
      <c r="N871" s="88">
        <v>0.43331589853501501</v>
      </c>
      <c r="O871" s="88">
        <v>1.407766403209</v>
      </c>
      <c r="P871" s="82">
        <v>0.448379904</v>
      </c>
      <c r="Q871" s="81" t="s">
        <v>16</v>
      </c>
      <c r="R871" s="80" t="s">
        <v>16</v>
      </c>
      <c r="S871" s="88" t="s">
        <v>16</v>
      </c>
      <c r="T871" s="88">
        <v>-9.9932609999999998E-3</v>
      </c>
      <c r="U871" s="82">
        <v>1.4550822999999999E-2</v>
      </c>
      <c r="V871" s="88">
        <v>0.52996377299999997</v>
      </c>
      <c r="W871" s="83">
        <v>4.84933E-4</v>
      </c>
      <c r="X871" s="83">
        <v>1.0499999999999999E-5</v>
      </c>
      <c r="Y871" s="80" t="b">
        <v>1</v>
      </c>
      <c r="Z871" s="83">
        <v>1.44E-8</v>
      </c>
      <c r="AA871" s="80"/>
    </row>
    <row r="872" spans="1:27" x14ac:dyDescent="0.15">
      <c r="A872" s="80" t="s">
        <v>401</v>
      </c>
      <c r="B872" s="80" t="s">
        <v>146</v>
      </c>
      <c r="C872" s="80" t="s">
        <v>345</v>
      </c>
      <c r="D872" s="80" t="s">
        <v>413</v>
      </c>
      <c r="E872" s="80" t="s">
        <v>347</v>
      </c>
      <c r="F872" s="80" t="s">
        <v>471</v>
      </c>
      <c r="G872" s="80" t="s">
        <v>200</v>
      </c>
      <c r="H872" s="80">
        <v>3</v>
      </c>
      <c r="I872" s="88">
        <v>2.6775991999999998E-2</v>
      </c>
      <c r="J872" s="88">
        <v>-3.0119900000000002E-2</v>
      </c>
      <c r="K872" s="88">
        <v>-8.2600844320000005E-2</v>
      </c>
      <c r="L872" s="88">
        <v>2.2361044319999999E-2</v>
      </c>
      <c r="M872" s="88">
        <v>0.97032918410432401</v>
      </c>
      <c r="N872" s="88">
        <v>0.92071858393548001</v>
      </c>
      <c r="O872" s="88">
        <v>1.02261292641677</v>
      </c>
      <c r="P872" s="82">
        <v>0.26063796</v>
      </c>
      <c r="Q872" s="81">
        <v>1.653732494</v>
      </c>
      <c r="R872" s="80">
        <v>2</v>
      </c>
      <c r="S872" s="88">
        <v>0.43741790000000003</v>
      </c>
      <c r="T872" s="88">
        <v>3.1854439999999999E-3</v>
      </c>
      <c r="U872" s="82">
        <v>4.9555825999999997E-2</v>
      </c>
      <c r="V872" s="88">
        <v>0.95913435899999999</v>
      </c>
      <c r="W872" s="83">
        <v>0.13010115999999999</v>
      </c>
      <c r="X872" s="83">
        <v>3.1000000000000001E-5</v>
      </c>
      <c r="Y872" s="80" t="b">
        <v>1</v>
      </c>
      <c r="Z872" s="83">
        <v>9.7000000000000005E-75</v>
      </c>
      <c r="AA872" s="80" t="s">
        <v>414</v>
      </c>
    </row>
    <row r="873" spans="1:27" x14ac:dyDescent="0.15">
      <c r="A873" s="80"/>
      <c r="B873" s="80"/>
      <c r="C873" s="80"/>
      <c r="D873" s="80"/>
      <c r="E873" s="80"/>
      <c r="F873" s="80"/>
      <c r="G873" s="80" t="s">
        <v>201</v>
      </c>
      <c r="H873" s="80">
        <v>3</v>
      </c>
      <c r="I873" s="88">
        <v>0.13858963199999999</v>
      </c>
      <c r="J873" s="88">
        <v>-3.8750257000000003E-2</v>
      </c>
      <c r="K873" s="88">
        <v>-0.31038593572000001</v>
      </c>
      <c r="L873" s="88">
        <v>0.23288542172000001</v>
      </c>
      <c r="M873" s="88">
        <v>0.96199092964916699</v>
      </c>
      <c r="N873" s="88">
        <v>0.73316394746026503</v>
      </c>
      <c r="O873" s="88">
        <v>1.26223684611473</v>
      </c>
      <c r="P873" s="82">
        <v>0.82643088300000001</v>
      </c>
      <c r="Q873" s="81">
        <v>1.646927542</v>
      </c>
      <c r="R873" s="80">
        <v>1</v>
      </c>
      <c r="S873" s="88">
        <v>0.199377625</v>
      </c>
      <c r="T873" s="88">
        <v>3.1854439999999999E-3</v>
      </c>
      <c r="U873" s="82">
        <v>4.9555825999999997E-2</v>
      </c>
      <c r="V873" s="88">
        <v>0.95913435899999999</v>
      </c>
      <c r="W873" s="83">
        <v>0.13010115999999999</v>
      </c>
      <c r="X873" s="83">
        <v>3.1000000000000001E-5</v>
      </c>
      <c r="Y873" s="80" t="b">
        <v>1</v>
      </c>
      <c r="Z873" s="83">
        <v>9.7000000000000005E-75</v>
      </c>
      <c r="AA873" s="80"/>
    </row>
    <row r="874" spans="1:27" x14ac:dyDescent="0.15">
      <c r="A874" s="80"/>
      <c r="B874" s="80"/>
      <c r="C874" s="80"/>
      <c r="D874" s="80"/>
      <c r="E874" s="80"/>
      <c r="F874" s="80"/>
      <c r="G874" s="80" t="s">
        <v>216</v>
      </c>
      <c r="H874" s="80">
        <v>3</v>
      </c>
      <c r="I874" s="88">
        <v>4.1321453000000001E-2</v>
      </c>
      <c r="J874" s="88">
        <v>-4.7640088999999997E-2</v>
      </c>
      <c r="K874" s="88">
        <v>-0.12863013688</v>
      </c>
      <c r="L874" s="88">
        <v>3.3349958880000002E-2</v>
      </c>
      <c r="M874" s="88">
        <v>0.95347689215188702</v>
      </c>
      <c r="N874" s="88">
        <v>0.87929912572755198</v>
      </c>
      <c r="O874" s="88">
        <v>1.03391230272792</v>
      </c>
      <c r="P874" s="82">
        <v>0.36813207599999997</v>
      </c>
      <c r="Q874" s="81" t="s">
        <v>16</v>
      </c>
      <c r="R874" s="80" t="s">
        <v>16</v>
      </c>
      <c r="S874" s="88" t="s">
        <v>16</v>
      </c>
      <c r="T874" s="88">
        <v>3.1854439999999999E-3</v>
      </c>
      <c r="U874" s="82">
        <v>4.9555825999999997E-2</v>
      </c>
      <c r="V874" s="88">
        <v>0.95913435899999999</v>
      </c>
      <c r="W874" s="83">
        <v>0.13010115999999999</v>
      </c>
      <c r="X874" s="83">
        <v>3.1000000000000001E-5</v>
      </c>
      <c r="Y874" s="80" t="b">
        <v>1</v>
      </c>
      <c r="Z874" s="83">
        <v>9.7000000000000005E-75</v>
      </c>
      <c r="AA874" s="80"/>
    </row>
    <row r="875" spans="1:27" x14ac:dyDescent="0.15">
      <c r="A875" s="80"/>
      <c r="B875" s="80"/>
      <c r="C875" s="80"/>
      <c r="D875" s="80"/>
      <c r="E875" s="80"/>
      <c r="F875" s="80"/>
      <c r="G875" s="80" t="s">
        <v>203</v>
      </c>
      <c r="H875" s="80">
        <v>3</v>
      </c>
      <c r="I875" s="88">
        <v>2.9494296E-2</v>
      </c>
      <c r="J875" s="88">
        <v>-3.9415733000000001E-2</v>
      </c>
      <c r="K875" s="88">
        <v>-9.7224553160000005E-2</v>
      </c>
      <c r="L875" s="88">
        <v>1.8393087159999998E-2</v>
      </c>
      <c r="M875" s="88">
        <v>0.96135096073886095</v>
      </c>
      <c r="N875" s="88">
        <v>0.90735223444386304</v>
      </c>
      <c r="O875" s="88">
        <v>1.01856328185491</v>
      </c>
      <c r="P875" s="82">
        <v>0.18142349399999999</v>
      </c>
      <c r="Q875" s="81" t="s">
        <v>16</v>
      </c>
      <c r="R875" s="80" t="s">
        <v>16</v>
      </c>
      <c r="S875" s="88" t="s">
        <v>16</v>
      </c>
      <c r="T875" s="88">
        <v>3.1854439999999999E-3</v>
      </c>
      <c r="U875" s="82">
        <v>4.9555825999999997E-2</v>
      </c>
      <c r="V875" s="88">
        <v>0.95913435899999999</v>
      </c>
      <c r="W875" s="83">
        <v>0.13010115999999999</v>
      </c>
      <c r="X875" s="83">
        <v>3.1000000000000001E-5</v>
      </c>
      <c r="Y875" s="80" t="b">
        <v>1</v>
      </c>
      <c r="Z875" s="83">
        <v>9.7000000000000005E-75</v>
      </c>
      <c r="AA875" s="80"/>
    </row>
    <row r="876" spans="1:27" x14ac:dyDescent="0.15">
      <c r="A876" s="80"/>
      <c r="B876" s="80"/>
      <c r="C876" s="80"/>
      <c r="D876" s="80"/>
      <c r="E876" s="80"/>
      <c r="F876" s="80"/>
      <c r="G876" s="80" t="s">
        <v>223</v>
      </c>
      <c r="H876" s="80">
        <v>3</v>
      </c>
      <c r="I876" s="88">
        <v>3.1515026000000002E-2</v>
      </c>
      <c r="J876" s="88">
        <v>-4.1206129000000001E-2</v>
      </c>
      <c r="K876" s="88">
        <v>-0.10297557995999999</v>
      </c>
      <c r="L876" s="88">
        <v>2.0563321959999999E-2</v>
      </c>
      <c r="M876" s="88">
        <v>0.95963130171884004</v>
      </c>
      <c r="N876" s="88">
        <v>0.90214900372728302</v>
      </c>
      <c r="O876" s="88">
        <v>1.0207762037466901</v>
      </c>
      <c r="P876" s="82">
        <v>0.32113715599999998</v>
      </c>
      <c r="Q876" s="81" t="s">
        <v>16</v>
      </c>
      <c r="R876" s="80" t="s">
        <v>16</v>
      </c>
      <c r="S876" s="88" t="s">
        <v>16</v>
      </c>
      <c r="T876" s="88">
        <v>3.1854439999999999E-3</v>
      </c>
      <c r="U876" s="82">
        <v>4.9555825999999997E-2</v>
      </c>
      <c r="V876" s="88">
        <v>0.95913435899999999</v>
      </c>
      <c r="W876" s="83">
        <v>0.13010115999999999</v>
      </c>
      <c r="X876" s="83">
        <v>3.1000000000000001E-5</v>
      </c>
      <c r="Y876" s="80" t="b">
        <v>1</v>
      </c>
      <c r="Z876" s="83">
        <v>9.7000000000000005E-75</v>
      </c>
      <c r="AA876" s="80"/>
    </row>
    <row r="877" spans="1:27" x14ac:dyDescent="0.15">
      <c r="A877" s="80" t="s">
        <v>401</v>
      </c>
      <c r="B877" s="80" t="s">
        <v>146</v>
      </c>
      <c r="C877" s="80" t="s">
        <v>392</v>
      </c>
      <c r="D877" s="80" t="s">
        <v>409</v>
      </c>
      <c r="E877" s="80" t="s">
        <v>340</v>
      </c>
      <c r="F877" s="80" t="s">
        <v>471</v>
      </c>
      <c r="G877" s="80" t="s">
        <v>200</v>
      </c>
      <c r="H877" s="80">
        <v>2</v>
      </c>
      <c r="I877" s="88">
        <v>0.18951823000000001</v>
      </c>
      <c r="J877" s="88">
        <v>-0.10384749</v>
      </c>
      <c r="K877" s="88">
        <v>-0.47530322079999998</v>
      </c>
      <c r="L877" s="88">
        <v>0.26760824080000001</v>
      </c>
      <c r="M877" s="88">
        <v>0.90136275377278197</v>
      </c>
      <c r="N877" s="88">
        <v>0.62169651656674496</v>
      </c>
      <c r="O877" s="88">
        <v>1.3068350750548701</v>
      </c>
      <c r="P877" s="82">
        <v>0.58372269899999996</v>
      </c>
      <c r="Q877" s="81">
        <v>0.63194949899999997</v>
      </c>
      <c r="R877" s="80">
        <v>1</v>
      </c>
      <c r="S877" s="88">
        <v>0.42664112500000001</v>
      </c>
      <c r="T877" s="88" t="s">
        <v>16</v>
      </c>
      <c r="U877" s="82" t="s">
        <v>16</v>
      </c>
      <c r="V877" s="88" t="s">
        <v>16</v>
      </c>
      <c r="W877" s="83">
        <v>6.4122500000000004E-4</v>
      </c>
      <c r="X877" s="83">
        <v>1.11E-5</v>
      </c>
      <c r="Y877" s="80" t="b">
        <v>1</v>
      </c>
      <c r="Z877" s="83">
        <v>7.49E-10</v>
      </c>
      <c r="AA877" s="80" t="s">
        <v>410</v>
      </c>
    </row>
    <row r="878" spans="1:27" x14ac:dyDescent="0.15">
      <c r="A878" s="80" t="s">
        <v>401</v>
      </c>
      <c r="B878" s="80" t="s">
        <v>146</v>
      </c>
      <c r="C878" s="80" t="s">
        <v>397</v>
      </c>
      <c r="D878" s="80" t="s">
        <v>417</v>
      </c>
      <c r="E878" s="80" t="s">
        <v>340</v>
      </c>
      <c r="F878" s="80" t="s">
        <v>471</v>
      </c>
      <c r="G878" s="80" t="s">
        <v>200</v>
      </c>
      <c r="H878" s="80">
        <v>4</v>
      </c>
      <c r="I878" s="88">
        <v>0.245542274</v>
      </c>
      <c r="J878" s="88">
        <v>-6.9209958000000002E-2</v>
      </c>
      <c r="K878" s="88">
        <v>-0.55047281504000001</v>
      </c>
      <c r="L878" s="88">
        <v>0.41205289903999998</v>
      </c>
      <c r="M878" s="88">
        <v>0.93313074124528905</v>
      </c>
      <c r="N878" s="88">
        <v>0.57667708431238796</v>
      </c>
      <c r="O878" s="88">
        <v>1.5099143072335099</v>
      </c>
      <c r="P878" s="82">
        <v>0.77804645100000003</v>
      </c>
      <c r="Q878" s="81">
        <v>2.557540141</v>
      </c>
      <c r="R878" s="80">
        <v>3</v>
      </c>
      <c r="S878" s="88">
        <v>0.46498197699999999</v>
      </c>
      <c r="T878" s="88">
        <v>3.4146150000000002E-3</v>
      </c>
      <c r="U878" s="82">
        <v>3.2014392000000003E-2</v>
      </c>
      <c r="V878" s="88">
        <v>0.92479446099999996</v>
      </c>
      <c r="W878" s="83">
        <v>5.0438499999999999E-4</v>
      </c>
      <c r="X878" s="83">
        <v>3.2199999999999997E-5</v>
      </c>
      <c r="Y878" s="80" t="b">
        <v>1</v>
      </c>
      <c r="Z878" s="83">
        <v>3.3400000000000002E-6</v>
      </c>
      <c r="AA878" s="80" t="s">
        <v>418</v>
      </c>
    </row>
    <row r="879" spans="1:27" x14ac:dyDescent="0.15">
      <c r="A879" s="80"/>
      <c r="B879" s="80"/>
      <c r="C879" s="80"/>
      <c r="D879" s="80"/>
      <c r="E879" s="80"/>
      <c r="F879" s="80"/>
      <c r="G879" s="80" t="s">
        <v>201</v>
      </c>
      <c r="H879" s="80">
        <v>4</v>
      </c>
      <c r="I879" s="88">
        <v>1.3838141079999999</v>
      </c>
      <c r="J879" s="88">
        <v>7.5401335999999999E-2</v>
      </c>
      <c r="K879" s="88">
        <v>-2.6368743156800001</v>
      </c>
      <c r="L879" s="88">
        <v>2.7876769876799998</v>
      </c>
      <c r="M879" s="88">
        <v>1.07831683141754</v>
      </c>
      <c r="N879" s="88">
        <v>7.1584671317500195E-2</v>
      </c>
      <c r="O879" s="88">
        <v>16.243242687545902</v>
      </c>
      <c r="P879" s="82">
        <v>0.96149969400000002</v>
      </c>
      <c r="Q879" s="81">
        <v>2.5430750190000002</v>
      </c>
      <c r="R879" s="80">
        <v>2</v>
      </c>
      <c r="S879" s="88">
        <v>0.280400172</v>
      </c>
      <c r="T879" s="88">
        <v>3.4146150000000002E-3</v>
      </c>
      <c r="U879" s="82">
        <v>3.2014392000000003E-2</v>
      </c>
      <c r="V879" s="88">
        <v>0.92479446099999996</v>
      </c>
      <c r="W879" s="83">
        <v>5.0438499999999999E-4</v>
      </c>
      <c r="X879" s="83">
        <v>3.2199999999999997E-5</v>
      </c>
      <c r="Y879" s="80" t="b">
        <v>1</v>
      </c>
      <c r="Z879" s="83">
        <v>3.3400000000000002E-6</v>
      </c>
      <c r="AA879" s="80"/>
    </row>
    <row r="880" spans="1:27" x14ac:dyDescent="0.15">
      <c r="A880" s="80"/>
      <c r="B880" s="80"/>
      <c r="C880" s="80"/>
      <c r="D880" s="80"/>
      <c r="E880" s="80"/>
      <c r="F880" s="80"/>
      <c r="G880" s="80" t="s">
        <v>216</v>
      </c>
      <c r="H880" s="80">
        <v>4</v>
      </c>
      <c r="I880" s="88">
        <v>0.31236182200000001</v>
      </c>
      <c r="J880" s="88">
        <v>3.2840837999999997E-2</v>
      </c>
      <c r="K880" s="88">
        <v>-0.57938833312000004</v>
      </c>
      <c r="L880" s="88">
        <v>0.64507000912000001</v>
      </c>
      <c r="M880" s="88">
        <v>1.03338605036092</v>
      </c>
      <c r="N880" s="88">
        <v>0.56024094261292601</v>
      </c>
      <c r="O880" s="88">
        <v>1.90612047041757</v>
      </c>
      <c r="P880" s="82">
        <v>0.92290234100000001</v>
      </c>
      <c r="Q880" s="81" t="s">
        <v>16</v>
      </c>
      <c r="R880" s="80" t="s">
        <v>16</v>
      </c>
      <c r="S880" s="88" t="s">
        <v>16</v>
      </c>
      <c r="T880" s="88">
        <v>3.4146150000000002E-3</v>
      </c>
      <c r="U880" s="82">
        <v>3.2014392000000003E-2</v>
      </c>
      <c r="V880" s="88">
        <v>0.92479446099999996</v>
      </c>
      <c r="W880" s="83">
        <v>5.0438499999999999E-4</v>
      </c>
      <c r="X880" s="83">
        <v>3.2199999999999997E-5</v>
      </c>
      <c r="Y880" s="80" t="b">
        <v>1</v>
      </c>
      <c r="Z880" s="83">
        <v>3.3400000000000002E-6</v>
      </c>
      <c r="AA880" s="80"/>
    </row>
    <row r="881" spans="1:27" x14ac:dyDescent="0.15">
      <c r="A881" s="80"/>
      <c r="B881" s="80"/>
      <c r="C881" s="80"/>
      <c r="D881" s="80"/>
      <c r="E881" s="80"/>
      <c r="F881" s="80"/>
      <c r="G881" s="80" t="s">
        <v>203</v>
      </c>
      <c r="H881" s="80">
        <v>4</v>
      </c>
      <c r="I881" s="88">
        <v>0.28095919899999999</v>
      </c>
      <c r="J881" s="88">
        <v>1.7424426999999999E-2</v>
      </c>
      <c r="K881" s="88">
        <v>-0.53325560303999997</v>
      </c>
      <c r="L881" s="88">
        <v>0.56810445704000001</v>
      </c>
      <c r="M881" s="88">
        <v>1.01757711788933</v>
      </c>
      <c r="N881" s="88">
        <v>0.58669182146506105</v>
      </c>
      <c r="O881" s="88">
        <v>1.76491840003195</v>
      </c>
      <c r="P881" s="82">
        <v>0.95054878099999995</v>
      </c>
      <c r="Q881" s="81" t="s">
        <v>16</v>
      </c>
      <c r="R881" s="80" t="s">
        <v>16</v>
      </c>
      <c r="S881" s="88" t="s">
        <v>16</v>
      </c>
      <c r="T881" s="88">
        <v>3.4146150000000002E-3</v>
      </c>
      <c r="U881" s="82">
        <v>3.2014392000000003E-2</v>
      </c>
      <c r="V881" s="88">
        <v>0.92479446099999996</v>
      </c>
      <c r="W881" s="83">
        <v>5.0438499999999999E-4</v>
      </c>
      <c r="X881" s="83">
        <v>3.2199999999999997E-5</v>
      </c>
      <c r="Y881" s="80" t="b">
        <v>1</v>
      </c>
      <c r="Z881" s="83">
        <v>3.3400000000000002E-6</v>
      </c>
      <c r="AA881" s="80"/>
    </row>
    <row r="882" spans="1:27" x14ac:dyDescent="0.15">
      <c r="A882" s="80"/>
      <c r="B882" s="80"/>
      <c r="C882" s="80"/>
      <c r="D882" s="80"/>
      <c r="E882" s="80"/>
      <c r="F882" s="80"/>
      <c r="G882" s="80" t="s">
        <v>223</v>
      </c>
      <c r="H882" s="80">
        <v>4</v>
      </c>
      <c r="I882" s="88">
        <v>0.308794403</v>
      </c>
      <c r="J882" s="88">
        <v>2.5036593999999999E-2</v>
      </c>
      <c r="K882" s="88">
        <v>-0.58020043588000003</v>
      </c>
      <c r="L882" s="88">
        <v>0.63027362387999997</v>
      </c>
      <c r="M882" s="88">
        <v>1.0253526415924701</v>
      </c>
      <c r="N882" s="88">
        <v>0.55978615408966803</v>
      </c>
      <c r="O882" s="88">
        <v>1.8781244086509601</v>
      </c>
      <c r="P882" s="82">
        <v>0.94048565200000001</v>
      </c>
      <c r="Q882" s="81" t="s">
        <v>16</v>
      </c>
      <c r="R882" s="80" t="s">
        <v>16</v>
      </c>
      <c r="S882" s="88" t="s">
        <v>16</v>
      </c>
      <c r="T882" s="88">
        <v>3.4146150000000002E-3</v>
      </c>
      <c r="U882" s="82">
        <v>3.2014392000000003E-2</v>
      </c>
      <c r="V882" s="88">
        <v>0.92479446099999996</v>
      </c>
      <c r="W882" s="83">
        <v>5.0438499999999999E-4</v>
      </c>
      <c r="X882" s="83">
        <v>3.2199999999999997E-5</v>
      </c>
      <c r="Y882" s="80" t="b">
        <v>1</v>
      </c>
      <c r="Z882" s="83">
        <v>3.3400000000000002E-6</v>
      </c>
      <c r="AA882" s="80"/>
    </row>
    <row r="883" spans="1:27" x14ac:dyDescent="0.15">
      <c r="A883" s="80" t="s">
        <v>401</v>
      </c>
      <c r="B883" s="80" t="s">
        <v>146</v>
      </c>
      <c r="C883" s="80" t="s">
        <v>397</v>
      </c>
      <c r="D883" s="80" t="s">
        <v>415</v>
      </c>
      <c r="E883" s="80" t="s">
        <v>33</v>
      </c>
      <c r="F883" s="80" t="s">
        <v>471</v>
      </c>
      <c r="G883" s="80" t="s">
        <v>200</v>
      </c>
      <c r="H883" s="80">
        <v>2</v>
      </c>
      <c r="I883" s="88">
        <v>0.44816631000000001</v>
      </c>
      <c r="J883" s="88">
        <v>-6.7892295000000005E-2</v>
      </c>
      <c r="K883" s="88">
        <v>-0.94629826260000005</v>
      </c>
      <c r="L883" s="88">
        <v>0.81051367259999996</v>
      </c>
      <c r="M883" s="88">
        <v>0.93436110352059698</v>
      </c>
      <c r="N883" s="88">
        <v>0.38817529016670599</v>
      </c>
      <c r="O883" s="88">
        <v>2.24906297203332</v>
      </c>
      <c r="P883" s="82">
        <v>0.87958993699999999</v>
      </c>
      <c r="Q883" s="81">
        <v>0.66056262600000004</v>
      </c>
      <c r="R883" s="80">
        <v>1</v>
      </c>
      <c r="S883" s="88">
        <v>0.41636138499999997</v>
      </c>
      <c r="T883" s="88" t="s">
        <v>16</v>
      </c>
      <c r="U883" s="82" t="s">
        <v>16</v>
      </c>
      <c r="V883" s="88" t="s">
        <v>16</v>
      </c>
      <c r="W883" s="83">
        <v>4.5692200000000001E-4</v>
      </c>
      <c r="X883" s="83">
        <v>8.2500000000000006E-6</v>
      </c>
      <c r="Y883" s="80" t="b">
        <v>1</v>
      </c>
      <c r="Z883" s="83">
        <v>2.6899999999999999E-7</v>
      </c>
      <c r="AA883" s="80" t="s">
        <v>416</v>
      </c>
    </row>
    <row r="884" spans="1:27" x14ac:dyDescent="0.15">
      <c r="A884" s="80" t="s">
        <v>401</v>
      </c>
      <c r="B884" s="80" t="s">
        <v>535</v>
      </c>
      <c r="C884" s="80" t="s">
        <v>392</v>
      </c>
      <c r="D884" s="80" t="s">
        <v>540</v>
      </c>
      <c r="E884" s="80" t="s">
        <v>391</v>
      </c>
      <c r="F884" s="80" t="s">
        <v>471</v>
      </c>
      <c r="G884" s="80" t="s">
        <v>200</v>
      </c>
      <c r="H884" s="80">
        <v>8</v>
      </c>
      <c r="I884" s="88">
        <v>0.23401127599999999</v>
      </c>
      <c r="J884" s="88">
        <v>-2.9173529E-2</v>
      </c>
      <c r="K884" s="88">
        <v>-0.48783562996000002</v>
      </c>
      <c r="L884" s="88">
        <v>0.42948857196000001</v>
      </c>
      <c r="M884" s="88">
        <v>0.971247910163895</v>
      </c>
      <c r="N884" s="88">
        <v>0.61395378035695602</v>
      </c>
      <c r="O884" s="88">
        <v>1.5364715279532599</v>
      </c>
      <c r="P884" s="82">
        <v>0.90078703000000004</v>
      </c>
      <c r="Q884" s="81">
        <v>5.8944185200000003</v>
      </c>
      <c r="R884" s="80">
        <v>7</v>
      </c>
      <c r="S884" s="88">
        <v>0.55213037399999998</v>
      </c>
      <c r="T884" s="88">
        <v>-2.1961885E-2</v>
      </c>
      <c r="U884" s="82">
        <v>1.1032746E-2</v>
      </c>
      <c r="V884" s="88">
        <v>9.3636969E-2</v>
      </c>
      <c r="W884" s="83">
        <v>5.5017800000000002E-4</v>
      </c>
      <c r="X884" s="83">
        <v>7.0099999999999996E-5</v>
      </c>
      <c r="Y884" s="80" t="b">
        <v>1</v>
      </c>
      <c r="Z884" s="83">
        <v>8.8799999999999997E-6</v>
      </c>
      <c r="AA884" s="80" t="s">
        <v>521</v>
      </c>
    </row>
    <row r="885" spans="1:27" x14ac:dyDescent="0.15">
      <c r="A885" s="80"/>
      <c r="B885" s="80"/>
      <c r="C885" s="80"/>
      <c r="D885" s="80"/>
      <c r="E885" s="80"/>
      <c r="F885" s="80"/>
      <c r="G885" s="80" t="s">
        <v>201</v>
      </c>
      <c r="H885" s="80">
        <v>8</v>
      </c>
      <c r="I885" s="88">
        <v>0.53654621199999997</v>
      </c>
      <c r="J885" s="88">
        <v>-0.990290542</v>
      </c>
      <c r="K885" s="88">
        <v>-2.0419211175199998</v>
      </c>
      <c r="L885" s="88">
        <v>6.1340033519999997E-2</v>
      </c>
      <c r="M885" s="88">
        <v>0.37146874806882302</v>
      </c>
      <c r="N885" s="88">
        <v>0.129779150238268</v>
      </c>
      <c r="O885" s="88">
        <v>1.0632603969010299</v>
      </c>
      <c r="P885" s="82">
        <v>0.11447409</v>
      </c>
      <c r="Q885" s="81">
        <v>1.9318941080000001</v>
      </c>
      <c r="R885" s="80">
        <v>6</v>
      </c>
      <c r="S885" s="88">
        <v>0.92585444400000005</v>
      </c>
      <c r="T885" s="88">
        <v>-2.1961885E-2</v>
      </c>
      <c r="U885" s="82">
        <v>1.1032746E-2</v>
      </c>
      <c r="V885" s="88">
        <v>9.3636969E-2</v>
      </c>
      <c r="W885" s="83">
        <v>5.5017800000000002E-4</v>
      </c>
      <c r="X885" s="83">
        <v>7.0099999999999996E-5</v>
      </c>
      <c r="Y885" s="80" t="b">
        <v>1</v>
      </c>
      <c r="Z885" s="83">
        <v>8.8799999999999997E-6</v>
      </c>
      <c r="AA885" s="80"/>
    </row>
    <row r="886" spans="1:27" x14ac:dyDescent="0.15">
      <c r="A886" s="80"/>
      <c r="B886" s="80"/>
      <c r="C886" s="80"/>
      <c r="D886" s="80"/>
      <c r="E886" s="80"/>
      <c r="F886" s="80"/>
      <c r="G886" s="80" t="s">
        <v>216</v>
      </c>
      <c r="H886" s="80">
        <v>8</v>
      </c>
      <c r="I886" s="88">
        <v>0.41965873100000001</v>
      </c>
      <c r="J886" s="88">
        <v>0.23944217200000001</v>
      </c>
      <c r="K886" s="88">
        <v>-0.58308894075999995</v>
      </c>
      <c r="L886" s="88">
        <v>1.0619732847600001</v>
      </c>
      <c r="M886" s="88">
        <v>1.27054020970223</v>
      </c>
      <c r="N886" s="88">
        <v>0.558171542081776</v>
      </c>
      <c r="O886" s="88">
        <v>2.89207224440274</v>
      </c>
      <c r="P886" s="82">
        <v>0.58613556499999997</v>
      </c>
      <c r="Q886" s="81" t="s">
        <v>16</v>
      </c>
      <c r="R886" s="80" t="s">
        <v>16</v>
      </c>
      <c r="S886" s="88" t="s">
        <v>16</v>
      </c>
      <c r="T886" s="88">
        <v>-2.1961885E-2</v>
      </c>
      <c r="U886" s="82">
        <v>1.1032746E-2</v>
      </c>
      <c r="V886" s="88">
        <v>9.3636969E-2</v>
      </c>
      <c r="W886" s="83">
        <v>5.5017800000000002E-4</v>
      </c>
      <c r="X886" s="83">
        <v>7.0099999999999996E-5</v>
      </c>
      <c r="Y886" s="80" t="b">
        <v>1</v>
      </c>
      <c r="Z886" s="83">
        <v>8.8799999999999997E-6</v>
      </c>
      <c r="AA886" s="80"/>
    </row>
    <row r="887" spans="1:27" x14ac:dyDescent="0.15">
      <c r="A887" s="80"/>
      <c r="B887" s="80"/>
      <c r="C887" s="80"/>
      <c r="D887" s="80"/>
      <c r="E887" s="80"/>
      <c r="F887" s="80"/>
      <c r="G887" s="80" t="s">
        <v>203</v>
      </c>
      <c r="H887" s="80">
        <v>8</v>
      </c>
      <c r="I887" s="88">
        <v>0.27878427500000003</v>
      </c>
      <c r="J887" s="88">
        <v>-0.24662162200000001</v>
      </c>
      <c r="K887" s="88">
        <v>-0.79303880100000002</v>
      </c>
      <c r="L887" s="88">
        <v>0.29979555699999999</v>
      </c>
      <c r="M887" s="88">
        <v>0.78143631590968898</v>
      </c>
      <c r="N887" s="88">
        <v>0.45246774461575401</v>
      </c>
      <c r="O887" s="88">
        <v>1.3495828665998699</v>
      </c>
      <c r="P887" s="82">
        <v>0.37635488900000003</v>
      </c>
      <c r="Q887" s="81" t="s">
        <v>16</v>
      </c>
      <c r="R887" s="80" t="s">
        <v>16</v>
      </c>
      <c r="S887" s="88" t="s">
        <v>16</v>
      </c>
      <c r="T887" s="88">
        <v>-2.1961885E-2</v>
      </c>
      <c r="U887" s="82">
        <v>1.1032746E-2</v>
      </c>
      <c r="V887" s="88">
        <v>9.3636969E-2</v>
      </c>
      <c r="W887" s="83">
        <v>5.5017800000000002E-4</v>
      </c>
      <c r="X887" s="83">
        <v>7.0099999999999996E-5</v>
      </c>
      <c r="Y887" s="80" t="b">
        <v>1</v>
      </c>
      <c r="Z887" s="83">
        <v>8.8799999999999997E-6</v>
      </c>
      <c r="AA887" s="80"/>
    </row>
    <row r="888" spans="1:27" x14ac:dyDescent="0.15">
      <c r="A888" s="80"/>
      <c r="B888" s="80"/>
      <c r="C888" s="80"/>
      <c r="D888" s="80"/>
      <c r="E888" s="80"/>
      <c r="F888" s="80"/>
      <c r="G888" s="80" t="s">
        <v>223</v>
      </c>
      <c r="H888" s="80">
        <v>8</v>
      </c>
      <c r="I888" s="88">
        <v>0.245476423</v>
      </c>
      <c r="J888" s="88">
        <v>-0.22300283600000001</v>
      </c>
      <c r="K888" s="88">
        <v>-0.70413662507999997</v>
      </c>
      <c r="L888" s="88">
        <v>0.25813095308</v>
      </c>
      <c r="M888" s="88">
        <v>0.800112580172059</v>
      </c>
      <c r="N888" s="88">
        <v>0.49453535941820298</v>
      </c>
      <c r="O888" s="88">
        <v>1.2945083273777001</v>
      </c>
      <c r="P888" s="82">
        <v>0.39384151000000001</v>
      </c>
      <c r="Q888" s="81" t="s">
        <v>16</v>
      </c>
      <c r="R888" s="80" t="s">
        <v>16</v>
      </c>
      <c r="S888" s="88" t="s">
        <v>16</v>
      </c>
      <c r="T888" s="88">
        <v>-2.1961885E-2</v>
      </c>
      <c r="U888" s="82">
        <v>1.1032746E-2</v>
      </c>
      <c r="V888" s="88">
        <v>9.3636969E-2</v>
      </c>
      <c r="W888" s="83">
        <v>5.5017800000000002E-4</v>
      </c>
      <c r="X888" s="83">
        <v>7.0099999999999996E-5</v>
      </c>
      <c r="Y888" s="80" t="b">
        <v>1</v>
      </c>
      <c r="Z888" s="83">
        <v>8.8799999999999997E-6</v>
      </c>
      <c r="AA888" s="80"/>
    </row>
    <row r="889" spans="1:27" x14ac:dyDescent="0.15">
      <c r="A889" s="80" t="s">
        <v>401</v>
      </c>
      <c r="B889" s="80" t="s">
        <v>535</v>
      </c>
      <c r="C889" s="80" t="s">
        <v>392</v>
      </c>
      <c r="D889" s="80" t="s">
        <v>541</v>
      </c>
      <c r="E889" s="80" t="s">
        <v>340</v>
      </c>
      <c r="F889" s="80" t="s">
        <v>471</v>
      </c>
      <c r="G889" s="80" t="s">
        <v>200</v>
      </c>
      <c r="H889" s="80">
        <v>6</v>
      </c>
      <c r="I889" s="88">
        <v>0.200152828</v>
      </c>
      <c r="J889" s="88">
        <v>0.160585688</v>
      </c>
      <c r="K889" s="88">
        <v>-0.23171385487999999</v>
      </c>
      <c r="L889" s="88">
        <v>0.55288523087999997</v>
      </c>
      <c r="M889" s="88">
        <v>1.1741983835410901</v>
      </c>
      <c r="N889" s="88">
        <v>0.79317305343621702</v>
      </c>
      <c r="O889" s="88">
        <v>1.7382610742226701</v>
      </c>
      <c r="P889" s="82">
        <v>0.42237056000000001</v>
      </c>
      <c r="Q889" s="81">
        <v>8.562855892</v>
      </c>
      <c r="R889" s="80">
        <v>5</v>
      </c>
      <c r="S889" s="88">
        <v>0.127822981</v>
      </c>
      <c r="T889" s="88">
        <v>-2.8093336999999999E-2</v>
      </c>
      <c r="U889" s="82">
        <v>1.2954798999999999E-2</v>
      </c>
      <c r="V889" s="88">
        <v>9.5964023999999995E-2</v>
      </c>
      <c r="W889" s="83">
        <v>1.5408889999999999E-3</v>
      </c>
      <c r="X889" s="83">
        <v>1.09553E-4</v>
      </c>
      <c r="Y889" s="80" t="b">
        <v>1</v>
      </c>
      <c r="Z889" s="83">
        <v>4.1100000000000001E-15</v>
      </c>
      <c r="AA889" s="80" t="s">
        <v>425</v>
      </c>
    </row>
    <row r="890" spans="1:27" x14ac:dyDescent="0.15">
      <c r="A890" s="80"/>
      <c r="B890" s="80"/>
      <c r="C890" s="80"/>
      <c r="D890" s="80"/>
      <c r="E890" s="80"/>
      <c r="F890" s="80"/>
      <c r="G890" s="80" t="s">
        <v>201</v>
      </c>
      <c r="H890" s="80">
        <v>6</v>
      </c>
      <c r="I890" s="88">
        <v>0.347948492</v>
      </c>
      <c r="J890" s="88">
        <v>-0.51715883600000001</v>
      </c>
      <c r="K890" s="88">
        <v>-1.1991378803199999</v>
      </c>
      <c r="L890" s="88">
        <v>0.16482020831999999</v>
      </c>
      <c r="M890" s="88">
        <v>0.59621208017067695</v>
      </c>
      <c r="N890" s="88">
        <v>0.30145398933331702</v>
      </c>
      <c r="O890" s="88">
        <v>1.1791810927020201</v>
      </c>
      <c r="P890" s="82">
        <v>0.211392567</v>
      </c>
      <c r="Q890" s="81">
        <v>3.8601774990000002</v>
      </c>
      <c r="R890" s="80">
        <v>4</v>
      </c>
      <c r="S890" s="88">
        <v>0.42525935999999998</v>
      </c>
      <c r="T890" s="88">
        <v>-2.8093336999999999E-2</v>
      </c>
      <c r="U890" s="82">
        <v>1.2954798999999999E-2</v>
      </c>
      <c r="V890" s="88">
        <v>9.5964023999999995E-2</v>
      </c>
      <c r="W890" s="83">
        <v>1.5408889999999999E-3</v>
      </c>
      <c r="X890" s="83">
        <v>1.09553E-4</v>
      </c>
      <c r="Y890" s="80" t="b">
        <v>1</v>
      </c>
      <c r="Z890" s="83">
        <v>4.1100000000000001E-15</v>
      </c>
      <c r="AA890" s="80"/>
    </row>
    <row r="891" spans="1:27" x14ac:dyDescent="0.15">
      <c r="A891" s="80"/>
      <c r="B891" s="80"/>
      <c r="C891" s="80"/>
      <c r="D891" s="80"/>
      <c r="E891" s="80"/>
      <c r="F891" s="80"/>
      <c r="G891" s="80" t="s">
        <v>216</v>
      </c>
      <c r="H891" s="80">
        <v>6</v>
      </c>
      <c r="I891" s="88">
        <v>0.40385703699999997</v>
      </c>
      <c r="J891" s="88">
        <v>0.43527118599999998</v>
      </c>
      <c r="K891" s="88">
        <v>-0.35628860652</v>
      </c>
      <c r="L891" s="88">
        <v>1.22683097852</v>
      </c>
      <c r="M891" s="88">
        <v>1.5453820881183</v>
      </c>
      <c r="N891" s="88">
        <v>0.70027048843965101</v>
      </c>
      <c r="O891" s="88">
        <v>3.4104047474544998</v>
      </c>
      <c r="P891" s="82">
        <v>0.33035829700000002</v>
      </c>
      <c r="Q891" s="81" t="s">
        <v>16</v>
      </c>
      <c r="R891" s="80" t="s">
        <v>16</v>
      </c>
      <c r="S891" s="88" t="s">
        <v>16</v>
      </c>
      <c r="T891" s="88">
        <v>-2.8093336999999999E-2</v>
      </c>
      <c r="U891" s="82">
        <v>1.2954798999999999E-2</v>
      </c>
      <c r="V891" s="88">
        <v>9.5964023999999995E-2</v>
      </c>
      <c r="W891" s="83">
        <v>1.5408889999999999E-3</v>
      </c>
      <c r="X891" s="83">
        <v>1.09553E-4</v>
      </c>
      <c r="Y891" s="80" t="b">
        <v>1</v>
      </c>
      <c r="Z891" s="83">
        <v>4.1100000000000001E-15</v>
      </c>
      <c r="AA891" s="80"/>
    </row>
    <row r="892" spans="1:27" x14ac:dyDescent="0.15">
      <c r="A892" s="80"/>
      <c r="B892" s="80"/>
      <c r="C892" s="80"/>
      <c r="D892" s="80"/>
      <c r="E892" s="80"/>
      <c r="F892" s="80"/>
      <c r="G892" s="80" t="s">
        <v>203</v>
      </c>
      <c r="H892" s="80">
        <v>6</v>
      </c>
      <c r="I892" s="88">
        <v>0.16686917400000001</v>
      </c>
      <c r="J892" s="88">
        <v>7.4698992000000006E-2</v>
      </c>
      <c r="K892" s="88">
        <v>-0.25236458903999998</v>
      </c>
      <c r="L892" s="88">
        <v>0.40176257304000002</v>
      </c>
      <c r="M892" s="88">
        <v>1.0775597479585299</v>
      </c>
      <c r="N892" s="88">
        <v>0.77696141480746495</v>
      </c>
      <c r="O892" s="88">
        <v>1.49445646629464</v>
      </c>
      <c r="P892" s="82">
        <v>0.65440578699999996</v>
      </c>
      <c r="Q892" s="81" t="s">
        <v>16</v>
      </c>
      <c r="R892" s="80" t="s">
        <v>16</v>
      </c>
      <c r="S892" s="88" t="s">
        <v>16</v>
      </c>
      <c r="T892" s="88">
        <v>-2.8093336999999999E-2</v>
      </c>
      <c r="U892" s="82">
        <v>1.2954798999999999E-2</v>
      </c>
      <c r="V892" s="88">
        <v>9.5964023999999995E-2</v>
      </c>
      <c r="W892" s="83">
        <v>1.5408889999999999E-3</v>
      </c>
      <c r="X892" s="83">
        <v>1.09553E-4</v>
      </c>
      <c r="Y892" s="80" t="b">
        <v>1</v>
      </c>
      <c r="Z892" s="83">
        <v>4.1100000000000001E-15</v>
      </c>
      <c r="AA892" s="80"/>
    </row>
    <row r="893" spans="1:27" x14ac:dyDescent="0.15">
      <c r="A893" s="80"/>
      <c r="B893" s="80"/>
      <c r="C893" s="80"/>
      <c r="D893" s="80"/>
      <c r="E893" s="80"/>
      <c r="F893" s="80"/>
      <c r="G893" s="80" t="s">
        <v>223</v>
      </c>
      <c r="H893" s="80">
        <v>6</v>
      </c>
      <c r="I893" s="88">
        <v>0.178781528</v>
      </c>
      <c r="J893" s="88">
        <v>1.7911889E-2</v>
      </c>
      <c r="K893" s="88">
        <v>-0.33249990588</v>
      </c>
      <c r="L893" s="88">
        <v>0.36832368387999997</v>
      </c>
      <c r="M893" s="88">
        <v>1.01807326898394</v>
      </c>
      <c r="N893" s="88">
        <v>0.71712873636013896</v>
      </c>
      <c r="O893" s="88">
        <v>1.4453097867481599</v>
      </c>
      <c r="P893" s="82">
        <v>0.92408773399999999</v>
      </c>
      <c r="Q893" s="81" t="s">
        <v>16</v>
      </c>
      <c r="R893" s="80" t="s">
        <v>16</v>
      </c>
      <c r="S893" s="88" t="s">
        <v>16</v>
      </c>
      <c r="T893" s="88">
        <v>-2.8093336999999999E-2</v>
      </c>
      <c r="U893" s="82">
        <v>1.2954798999999999E-2</v>
      </c>
      <c r="V893" s="88">
        <v>9.5964023999999995E-2</v>
      </c>
      <c r="W893" s="83">
        <v>1.5408889999999999E-3</v>
      </c>
      <c r="X893" s="83">
        <v>1.09553E-4</v>
      </c>
      <c r="Y893" s="80" t="b">
        <v>1</v>
      </c>
      <c r="Z893" s="83">
        <v>4.1100000000000001E-15</v>
      </c>
      <c r="AA893" s="80"/>
    </row>
    <row r="894" spans="1:27" x14ac:dyDescent="0.15">
      <c r="A894" s="80" t="s">
        <v>401</v>
      </c>
      <c r="B894" s="80" t="s">
        <v>535</v>
      </c>
      <c r="C894" s="80" t="s">
        <v>397</v>
      </c>
      <c r="D894" s="80" t="s">
        <v>542</v>
      </c>
      <c r="E894" s="80" t="s">
        <v>340</v>
      </c>
      <c r="F894" s="80" t="s">
        <v>471</v>
      </c>
      <c r="G894" s="80" t="s">
        <v>200</v>
      </c>
      <c r="H894" s="80">
        <v>10</v>
      </c>
      <c r="I894" s="88">
        <v>0.152932397</v>
      </c>
      <c r="J894" s="88">
        <v>8.2517272000000003E-2</v>
      </c>
      <c r="K894" s="88">
        <v>-0.21723022612000001</v>
      </c>
      <c r="L894" s="88">
        <v>0.38226477011999999</v>
      </c>
      <c r="M894" s="88">
        <v>1.08601743097013</v>
      </c>
      <c r="N894" s="88">
        <v>0.80474467473194</v>
      </c>
      <c r="O894" s="88">
        <v>1.4656000808751399</v>
      </c>
      <c r="P894" s="82">
        <v>0.58949569199999996</v>
      </c>
      <c r="Q894" s="81">
        <v>11.606560829999999</v>
      </c>
      <c r="R894" s="80">
        <v>9</v>
      </c>
      <c r="S894" s="88">
        <v>0.236408864</v>
      </c>
      <c r="T894" s="88">
        <v>3.2342780000000002E-3</v>
      </c>
      <c r="U894" s="82">
        <v>1.3494018999999999E-2</v>
      </c>
      <c r="V894" s="88">
        <v>0.81660342600000002</v>
      </c>
      <c r="W894" s="83">
        <v>1.6967060000000001E-3</v>
      </c>
      <c r="X894" s="83">
        <v>1.23621E-4</v>
      </c>
      <c r="Y894" s="80" t="b">
        <v>1</v>
      </c>
      <c r="Z894" s="83">
        <v>1.0000000000000001E-17</v>
      </c>
      <c r="AA894" s="80" t="s">
        <v>428</v>
      </c>
    </row>
    <row r="895" spans="1:27" x14ac:dyDescent="0.15">
      <c r="A895" s="80"/>
      <c r="B895" s="80"/>
      <c r="C895" s="80"/>
      <c r="D895" s="80"/>
      <c r="E895" s="80"/>
      <c r="F895" s="80"/>
      <c r="G895" s="80" t="s">
        <v>201</v>
      </c>
      <c r="H895" s="80">
        <v>10</v>
      </c>
      <c r="I895" s="88">
        <v>0.44745973300000003</v>
      </c>
      <c r="J895" s="88">
        <v>0.18252427800000001</v>
      </c>
      <c r="K895" s="88">
        <v>-0.69449679868000003</v>
      </c>
      <c r="L895" s="88">
        <v>1.05954535468</v>
      </c>
      <c r="M895" s="88">
        <v>1.2002432901064499</v>
      </c>
      <c r="N895" s="88">
        <v>0.499325646102452</v>
      </c>
      <c r="O895" s="88">
        <v>2.8850590124705602</v>
      </c>
      <c r="P895" s="82">
        <v>0.69403676400000003</v>
      </c>
      <c r="Q895" s="81">
        <v>11.523808880000001</v>
      </c>
      <c r="R895" s="80">
        <v>8</v>
      </c>
      <c r="S895" s="88">
        <v>0.17374809099999999</v>
      </c>
      <c r="T895" s="88">
        <v>3.2342780000000002E-3</v>
      </c>
      <c r="U895" s="82">
        <v>1.3494018999999999E-2</v>
      </c>
      <c r="V895" s="88">
        <v>0.81660342600000002</v>
      </c>
      <c r="W895" s="83">
        <v>1.6967060000000001E-3</v>
      </c>
      <c r="X895" s="83">
        <v>1.23621E-4</v>
      </c>
      <c r="Y895" s="80" t="b">
        <v>1</v>
      </c>
      <c r="Z895" s="83">
        <v>1.0000000000000001E-17</v>
      </c>
      <c r="AA895" s="80"/>
    </row>
    <row r="896" spans="1:27" x14ac:dyDescent="0.15">
      <c r="A896" s="80"/>
      <c r="B896" s="80"/>
      <c r="C896" s="80"/>
      <c r="D896" s="80"/>
      <c r="E896" s="80"/>
      <c r="F896" s="80"/>
      <c r="G896" s="80" t="s">
        <v>216</v>
      </c>
      <c r="H896" s="80">
        <v>10</v>
      </c>
      <c r="I896" s="88">
        <v>0.25304575899999998</v>
      </c>
      <c r="J896" s="88">
        <v>0.144031505</v>
      </c>
      <c r="K896" s="88">
        <v>-0.35193818263999999</v>
      </c>
      <c r="L896" s="88">
        <v>0.64000119263999999</v>
      </c>
      <c r="M896" s="88">
        <v>1.15492049372191</v>
      </c>
      <c r="N896" s="88">
        <v>0.70332359824060198</v>
      </c>
      <c r="O896" s="88">
        <v>1.8964831411252601</v>
      </c>
      <c r="P896" s="82">
        <v>0.583150167</v>
      </c>
      <c r="Q896" s="81" t="s">
        <v>16</v>
      </c>
      <c r="R896" s="80" t="s">
        <v>16</v>
      </c>
      <c r="S896" s="88" t="s">
        <v>16</v>
      </c>
      <c r="T896" s="88">
        <v>3.2342780000000002E-3</v>
      </c>
      <c r="U896" s="82">
        <v>1.3494018999999999E-2</v>
      </c>
      <c r="V896" s="88">
        <v>0.81660342600000002</v>
      </c>
      <c r="W896" s="83">
        <v>1.6967060000000001E-3</v>
      </c>
      <c r="X896" s="83">
        <v>1.23621E-4</v>
      </c>
      <c r="Y896" s="80" t="b">
        <v>1</v>
      </c>
      <c r="Z896" s="83">
        <v>1.0000000000000001E-17</v>
      </c>
      <c r="AA896" s="80"/>
    </row>
    <row r="897" spans="1:27" x14ac:dyDescent="0.15">
      <c r="A897" s="80"/>
      <c r="B897" s="80"/>
      <c r="C897" s="80"/>
      <c r="D897" s="80"/>
      <c r="E897" s="80"/>
      <c r="F897" s="80"/>
      <c r="G897" s="80" t="s">
        <v>203</v>
      </c>
      <c r="H897" s="80">
        <v>10</v>
      </c>
      <c r="I897" s="88">
        <v>0.18705860299999999</v>
      </c>
      <c r="J897" s="88">
        <v>0.110125615</v>
      </c>
      <c r="K897" s="88">
        <v>-0.25650924687999999</v>
      </c>
      <c r="L897" s="88">
        <v>0.47676047688000001</v>
      </c>
      <c r="M897" s="88">
        <v>1.11641830053601</v>
      </c>
      <c r="N897" s="88">
        <v>0.77374783977296802</v>
      </c>
      <c r="O897" s="88">
        <v>1.6108475626082801</v>
      </c>
      <c r="P897" s="82">
        <v>0.55604741899999999</v>
      </c>
      <c r="Q897" s="81" t="s">
        <v>16</v>
      </c>
      <c r="R897" s="80" t="s">
        <v>16</v>
      </c>
      <c r="S897" s="88" t="s">
        <v>16</v>
      </c>
      <c r="T897" s="88">
        <v>3.2342780000000002E-3</v>
      </c>
      <c r="U897" s="82">
        <v>1.3494018999999999E-2</v>
      </c>
      <c r="V897" s="88">
        <v>0.81660342600000002</v>
      </c>
      <c r="W897" s="83">
        <v>1.6967060000000001E-3</v>
      </c>
      <c r="X897" s="83">
        <v>1.23621E-4</v>
      </c>
      <c r="Y897" s="80" t="b">
        <v>1</v>
      </c>
      <c r="Z897" s="83">
        <v>1.0000000000000001E-17</v>
      </c>
      <c r="AA897" s="80"/>
    </row>
    <row r="898" spans="1:27" x14ac:dyDescent="0.15">
      <c r="A898" s="80"/>
      <c r="B898" s="80"/>
      <c r="C898" s="80"/>
      <c r="D898" s="80"/>
      <c r="E898" s="80"/>
      <c r="F898" s="80"/>
      <c r="G898" s="80" t="s">
        <v>223</v>
      </c>
      <c r="H898" s="80">
        <v>10</v>
      </c>
      <c r="I898" s="88">
        <v>0.25953476399999997</v>
      </c>
      <c r="J898" s="88">
        <v>0.104041101</v>
      </c>
      <c r="K898" s="88">
        <v>-0.40464703644</v>
      </c>
      <c r="L898" s="88">
        <v>0.61272923844000005</v>
      </c>
      <c r="M898" s="88">
        <v>1.1096460615411099</v>
      </c>
      <c r="N898" s="88">
        <v>0.66721227092003899</v>
      </c>
      <c r="O898" s="88">
        <v>1.8454612355911999</v>
      </c>
      <c r="P898" s="82">
        <v>0.69786213799999997</v>
      </c>
      <c r="Q898" s="81" t="s">
        <v>16</v>
      </c>
      <c r="R898" s="80" t="s">
        <v>16</v>
      </c>
      <c r="S898" s="88" t="s">
        <v>16</v>
      </c>
      <c r="T898" s="88">
        <v>3.2342780000000002E-3</v>
      </c>
      <c r="U898" s="82">
        <v>1.3494018999999999E-2</v>
      </c>
      <c r="V898" s="88">
        <v>0.81660342600000002</v>
      </c>
      <c r="W898" s="83">
        <v>1.6967060000000001E-3</v>
      </c>
      <c r="X898" s="83">
        <v>1.23621E-4</v>
      </c>
      <c r="Y898" s="80" t="b">
        <v>1</v>
      </c>
      <c r="Z898" s="83">
        <v>1.0000000000000001E-17</v>
      </c>
      <c r="AA898" s="80"/>
    </row>
    <row r="899" spans="1:27" x14ac:dyDescent="0.15">
      <c r="A899" s="80" t="s">
        <v>401</v>
      </c>
      <c r="B899" s="80" t="s">
        <v>535</v>
      </c>
      <c r="C899" s="80" t="s">
        <v>397</v>
      </c>
      <c r="D899" s="80" t="s">
        <v>543</v>
      </c>
      <c r="E899" s="80" t="s">
        <v>33</v>
      </c>
      <c r="F899" s="80" t="s">
        <v>471</v>
      </c>
      <c r="G899" s="80" t="s">
        <v>200</v>
      </c>
      <c r="H899" s="80">
        <v>3</v>
      </c>
      <c r="I899" s="88">
        <v>0.36629300399999998</v>
      </c>
      <c r="J899" s="88">
        <v>-0.11886577800000001</v>
      </c>
      <c r="K899" s="88">
        <v>-0.83680006584</v>
      </c>
      <c r="L899" s="88">
        <v>0.59906850984000004</v>
      </c>
      <c r="M899" s="88">
        <v>0.887926972098113</v>
      </c>
      <c r="N899" s="88">
        <v>0.43309418130661298</v>
      </c>
      <c r="O899" s="88">
        <v>1.8204223049146799</v>
      </c>
      <c r="P899" s="82">
        <v>0.74555187999999994</v>
      </c>
      <c r="Q899" s="81">
        <v>0.69952782599999996</v>
      </c>
      <c r="R899" s="80">
        <v>2</v>
      </c>
      <c r="S899" s="88">
        <v>0.70485447700000003</v>
      </c>
      <c r="T899" s="88">
        <v>4.6572669999999997E-3</v>
      </c>
      <c r="U899" s="82">
        <v>2.3593517000000001E-2</v>
      </c>
      <c r="V899" s="88">
        <v>0.87592884800000004</v>
      </c>
      <c r="W899" s="83">
        <v>5.4675199999999996E-4</v>
      </c>
      <c r="X899" s="83">
        <v>9.3000000000000007E-6</v>
      </c>
      <c r="Y899" s="80" t="b">
        <v>1</v>
      </c>
      <c r="Z899" s="83">
        <v>6.72E-9</v>
      </c>
      <c r="AA899" s="80" t="s">
        <v>427</v>
      </c>
    </row>
    <row r="900" spans="1:27" x14ac:dyDescent="0.15">
      <c r="A900" s="80"/>
      <c r="B900" s="80"/>
      <c r="C900" s="80"/>
      <c r="D900" s="80"/>
      <c r="E900" s="80"/>
      <c r="F900" s="80"/>
      <c r="G900" s="80" t="s">
        <v>201</v>
      </c>
      <c r="H900" s="80">
        <v>3</v>
      </c>
      <c r="I900" s="88">
        <v>1.2218686050000001</v>
      </c>
      <c r="J900" s="88">
        <v>0.111233361</v>
      </c>
      <c r="K900" s="88">
        <v>-2.2836291048000001</v>
      </c>
      <c r="L900" s="88">
        <v>2.5060958268000002</v>
      </c>
      <c r="M900" s="88">
        <v>1.1176556936748701</v>
      </c>
      <c r="N900" s="88">
        <v>0.10191367935795401</v>
      </c>
      <c r="O900" s="88">
        <v>12.2569831397846</v>
      </c>
      <c r="P900" s="82">
        <v>0.942204339</v>
      </c>
      <c r="Q900" s="81">
        <v>0.66056262600000004</v>
      </c>
      <c r="R900" s="80">
        <v>1</v>
      </c>
      <c r="S900" s="88">
        <v>0.41636138499999997</v>
      </c>
      <c r="T900" s="88">
        <v>4.6572669999999997E-3</v>
      </c>
      <c r="U900" s="82">
        <v>2.3593517000000001E-2</v>
      </c>
      <c r="V900" s="88">
        <v>0.87592884800000004</v>
      </c>
      <c r="W900" s="83">
        <v>5.4675199999999996E-4</v>
      </c>
      <c r="X900" s="83">
        <v>9.3000000000000007E-6</v>
      </c>
      <c r="Y900" s="80" t="b">
        <v>1</v>
      </c>
      <c r="Z900" s="83">
        <v>6.72E-9</v>
      </c>
      <c r="AA900" s="80"/>
    </row>
    <row r="901" spans="1:27" x14ac:dyDescent="0.15">
      <c r="A901" s="80"/>
      <c r="B901" s="80"/>
      <c r="C901" s="80"/>
      <c r="D901" s="80"/>
      <c r="E901" s="80"/>
      <c r="F901" s="80"/>
      <c r="G901" s="80" t="s">
        <v>216</v>
      </c>
      <c r="H901" s="80">
        <v>3</v>
      </c>
      <c r="I901" s="88">
        <v>0.50988044200000004</v>
      </c>
      <c r="J901" s="88">
        <v>-0.119184031</v>
      </c>
      <c r="K901" s="88">
        <v>-1.11854969732</v>
      </c>
      <c r="L901" s="88">
        <v>0.88018163532000004</v>
      </c>
      <c r="M901" s="88">
        <v>0.88764443163752105</v>
      </c>
      <c r="N901" s="88">
        <v>0.32675334239440801</v>
      </c>
      <c r="O901" s="88">
        <v>2.4113376507287501</v>
      </c>
      <c r="P901" s="82">
        <v>0.83692702399999996</v>
      </c>
      <c r="Q901" s="81" t="s">
        <v>16</v>
      </c>
      <c r="R901" s="80" t="s">
        <v>16</v>
      </c>
      <c r="S901" s="88" t="s">
        <v>16</v>
      </c>
      <c r="T901" s="88">
        <v>4.6572669999999997E-3</v>
      </c>
      <c r="U901" s="82">
        <v>2.3593517000000001E-2</v>
      </c>
      <c r="V901" s="88">
        <v>0.87592884800000004</v>
      </c>
      <c r="W901" s="83">
        <v>5.4675199999999996E-4</v>
      </c>
      <c r="X901" s="83">
        <v>9.3000000000000007E-6</v>
      </c>
      <c r="Y901" s="80" t="b">
        <v>1</v>
      </c>
      <c r="Z901" s="83">
        <v>6.72E-9</v>
      </c>
      <c r="AA901" s="80"/>
    </row>
    <row r="902" spans="1:27" x14ac:dyDescent="0.15">
      <c r="A902" s="80"/>
      <c r="B902" s="80"/>
      <c r="C902" s="80"/>
      <c r="D902" s="80"/>
      <c r="E902" s="80"/>
      <c r="F902" s="80"/>
      <c r="G902" s="80" t="s">
        <v>203</v>
      </c>
      <c r="H902" s="80">
        <v>3</v>
      </c>
      <c r="I902" s="88">
        <v>0.41870268500000002</v>
      </c>
      <c r="J902" s="88">
        <v>-6.7218122000000005E-2</v>
      </c>
      <c r="K902" s="88">
        <v>-0.88787538460000004</v>
      </c>
      <c r="L902" s="88">
        <v>0.75343914059999995</v>
      </c>
      <c r="M902" s="88">
        <v>0.93499123693444097</v>
      </c>
      <c r="N902" s="88">
        <v>0.411529165793593</v>
      </c>
      <c r="O902" s="88">
        <v>2.1242932112925001</v>
      </c>
      <c r="P902" s="82">
        <v>0.87245648099999995</v>
      </c>
      <c r="Q902" s="81" t="s">
        <v>16</v>
      </c>
      <c r="R902" s="80" t="s">
        <v>16</v>
      </c>
      <c r="S902" s="88" t="s">
        <v>16</v>
      </c>
      <c r="T902" s="88">
        <v>4.6572669999999997E-3</v>
      </c>
      <c r="U902" s="82">
        <v>2.3593517000000001E-2</v>
      </c>
      <c r="V902" s="88">
        <v>0.87592884800000004</v>
      </c>
      <c r="W902" s="83">
        <v>5.4675199999999996E-4</v>
      </c>
      <c r="X902" s="83">
        <v>9.3000000000000007E-6</v>
      </c>
      <c r="Y902" s="80" t="b">
        <v>1</v>
      </c>
      <c r="Z902" s="83">
        <v>6.72E-9</v>
      </c>
      <c r="AA902" s="80"/>
    </row>
    <row r="903" spans="1:27" x14ac:dyDescent="0.15">
      <c r="A903" s="80"/>
      <c r="B903" s="80"/>
      <c r="C903" s="80"/>
      <c r="D903" s="80"/>
      <c r="E903" s="80"/>
      <c r="F903" s="80"/>
      <c r="G903" s="80" t="s">
        <v>223</v>
      </c>
      <c r="H903" s="80">
        <v>3</v>
      </c>
      <c r="I903" s="88">
        <v>0.44097378300000001</v>
      </c>
      <c r="J903" s="88">
        <v>-1.2955223E-2</v>
      </c>
      <c r="K903" s="88">
        <v>-0.87726383768000005</v>
      </c>
      <c r="L903" s="88">
        <v>0.85135339168000002</v>
      </c>
      <c r="M903" s="88">
        <v>0.98712833467615801</v>
      </c>
      <c r="N903" s="88">
        <v>0.41591937912618299</v>
      </c>
      <c r="O903" s="88">
        <v>2.3428154542058501</v>
      </c>
      <c r="P903" s="82">
        <v>0.97923062500000002</v>
      </c>
      <c r="Q903" s="81" t="s">
        <v>16</v>
      </c>
      <c r="R903" s="80" t="s">
        <v>16</v>
      </c>
      <c r="S903" s="88" t="s">
        <v>16</v>
      </c>
      <c r="T903" s="88">
        <v>4.6572669999999997E-3</v>
      </c>
      <c r="U903" s="82">
        <v>2.3593517000000001E-2</v>
      </c>
      <c r="V903" s="88">
        <v>0.87592884800000004</v>
      </c>
      <c r="W903" s="83">
        <v>5.4675199999999996E-4</v>
      </c>
      <c r="X903" s="83">
        <v>9.3000000000000007E-6</v>
      </c>
      <c r="Y903" s="80" t="b">
        <v>1</v>
      </c>
      <c r="Z903" s="83">
        <v>6.72E-9</v>
      </c>
      <c r="AA903" s="80"/>
    </row>
    <row r="904" spans="1:27" x14ac:dyDescent="0.15">
      <c r="A904" s="80" t="s">
        <v>401</v>
      </c>
      <c r="B904" s="80" t="s">
        <v>167</v>
      </c>
      <c r="C904" s="80" t="s">
        <v>392</v>
      </c>
      <c r="D904" s="80" t="s">
        <v>462</v>
      </c>
      <c r="E904" s="80" t="s">
        <v>391</v>
      </c>
      <c r="F904" s="80" t="s">
        <v>471</v>
      </c>
      <c r="G904" s="80" t="s">
        <v>200</v>
      </c>
      <c r="H904" s="80">
        <v>2</v>
      </c>
      <c r="I904" s="88">
        <v>1.2052956500000001</v>
      </c>
      <c r="J904" s="88">
        <v>2.636363636</v>
      </c>
      <c r="K904" s="88">
        <v>0.27398416199999998</v>
      </c>
      <c r="L904" s="88">
        <v>4.9987431100000004</v>
      </c>
      <c r="M904" s="88">
        <v>13.962339035708199</v>
      </c>
      <c r="N904" s="88">
        <v>1.3151939720316399</v>
      </c>
      <c r="O904" s="88">
        <v>148.22673726744401</v>
      </c>
      <c r="P904" s="82">
        <v>2.8719392E-2</v>
      </c>
      <c r="Q904" s="81">
        <v>6.0400000000000005E-32</v>
      </c>
      <c r="R904" s="80">
        <v>1</v>
      </c>
      <c r="S904" s="88">
        <v>1</v>
      </c>
      <c r="T904" s="88" t="s">
        <v>16</v>
      </c>
      <c r="U904" s="82" t="s">
        <v>16</v>
      </c>
      <c r="V904" s="88" t="s">
        <v>16</v>
      </c>
      <c r="W904" s="83">
        <v>6.5199999999999999E-5</v>
      </c>
      <c r="X904" s="83">
        <v>5.9599999999999999E-5</v>
      </c>
      <c r="Y904" s="80" t="b">
        <v>1</v>
      </c>
      <c r="Z904" s="80">
        <v>0.92279432699999997</v>
      </c>
      <c r="AA904" s="80" t="s">
        <v>522</v>
      </c>
    </row>
    <row r="905" spans="1:27" x14ac:dyDescent="0.15">
      <c r="A905" s="80" t="s">
        <v>401</v>
      </c>
      <c r="B905" s="80" t="s">
        <v>167</v>
      </c>
      <c r="C905" s="80" t="s">
        <v>345</v>
      </c>
      <c r="D905" s="80" t="s">
        <v>442</v>
      </c>
      <c r="E905" s="80" t="s">
        <v>347</v>
      </c>
      <c r="F905" s="80" t="s">
        <v>471</v>
      </c>
      <c r="G905" s="80" t="s">
        <v>200</v>
      </c>
      <c r="H905" s="80">
        <v>2</v>
      </c>
      <c r="I905" s="88">
        <v>5.0943054000000002E-2</v>
      </c>
      <c r="J905" s="88">
        <v>7.1000177999999997E-2</v>
      </c>
      <c r="K905" s="88">
        <v>-2.8848207840000001E-2</v>
      </c>
      <c r="L905" s="88">
        <v>0.17084856384</v>
      </c>
      <c r="M905" s="88">
        <v>1.07358141696583</v>
      </c>
      <c r="N905" s="88">
        <v>0.97156392906170697</v>
      </c>
      <c r="O905" s="88">
        <v>1.1863110850229599</v>
      </c>
      <c r="P905" s="82">
        <v>0.16340321099999999</v>
      </c>
      <c r="Q905" s="81">
        <v>1.4875049279999999</v>
      </c>
      <c r="R905" s="80">
        <v>1</v>
      </c>
      <c r="S905" s="88">
        <v>0.222603988</v>
      </c>
      <c r="T905" s="88" t="s">
        <v>16</v>
      </c>
      <c r="U905" s="82" t="s">
        <v>16</v>
      </c>
      <c r="V905" s="88" t="s">
        <v>16</v>
      </c>
      <c r="W905" s="83">
        <v>1.9537245000000002E-2</v>
      </c>
      <c r="X905" s="83">
        <v>3.9799999999999998E-5</v>
      </c>
      <c r="Y905" s="80" t="b">
        <v>1</v>
      </c>
      <c r="Z905" s="83">
        <v>5.7299999999999999E-10</v>
      </c>
      <c r="AA905" s="80" t="s">
        <v>443</v>
      </c>
    </row>
    <row r="906" spans="1:27" x14ac:dyDescent="0.15">
      <c r="A906" s="80" t="s">
        <v>401</v>
      </c>
      <c r="B906" s="80" t="s">
        <v>167</v>
      </c>
      <c r="C906" s="80" t="s">
        <v>392</v>
      </c>
      <c r="D906" s="80" t="s">
        <v>440</v>
      </c>
      <c r="E906" s="80" t="s">
        <v>340</v>
      </c>
      <c r="F906" s="80" t="s">
        <v>471</v>
      </c>
      <c r="G906" s="80" t="s">
        <v>200</v>
      </c>
      <c r="H906" s="80">
        <v>4</v>
      </c>
      <c r="I906" s="88">
        <v>0.25900237999999998</v>
      </c>
      <c r="J906" s="88">
        <v>0.65446572300000005</v>
      </c>
      <c r="K906" s="88">
        <v>0.14682105819999999</v>
      </c>
      <c r="L906" s="88">
        <v>1.1621103878000001</v>
      </c>
      <c r="M906" s="88">
        <v>1.92411423272649</v>
      </c>
      <c r="N906" s="88">
        <v>1.1581467036309101</v>
      </c>
      <c r="O906" s="88">
        <v>3.19667238094604</v>
      </c>
      <c r="P906" s="82">
        <v>1.1508361E-2</v>
      </c>
      <c r="Q906" s="81">
        <v>2.347971222</v>
      </c>
      <c r="R906" s="80">
        <v>3</v>
      </c>
      <c r="S906" s="88">
        <v>0.50339323499999999</v>
      </c>
      <c r="T906" s="88">
        <v>-2.6266978999999999E-2</v>
      </c>
      <c r="U906" s="82">
        <v>2.3828815E-2</v>
      </c>
      <c r="V906" s="88">
        <v>0.38523405399999999</v>
      </c>
      <c r="W906" s="83">
        <v>8.99664E-4</v>
      </c>
      <c r="X906" s="83">
        <v>9.8499999999999995E-5</v>
      </c>
      <c r="Y906" s="80" t="b">
        <v>1</v>
      </c>
      <c r="Z906" s="83">
        <v>6.7599999999999997E-8</v>
      </c>
      <c r="AA906" s="80" t="s">
        <v>441</v>
      </c>
    </row>
    <row r="907" spans="1:27" x14ac:dyDescent="0.15">
      <c r="A907" s="80"/>
      <c r="B907" s="80"/>
      <c r="C907" s="80"/>
      <c r="D907" s="80"/>
      <c r="E907" s="80"/>
      <c r="F907" s="80"/>
      <c r="G907" s="80" t="s">
        <v>201</v>
      </c>
      <c r="H907" s="80">
        <v>4</v>
      </c>
      <c r="I907" s="88">
        <v>0.90994546099999996</v>
      </c>
      <c r="J907" s="88">
        <v>-0.30709507200000002</v>
      </c>
      <c r="K907" s="88">
        <v>-2.0905881755600002</v>
      </c>
      <c r="L907" s="88">
        <v>1.47639803156</v>
      </c>
      <c r="M907" s="88">
        <v>0.73558066445787595</v>
      </c>
      <c r="N907" s="88">
        <v>0.123614407457699</v>
      </c>
      <c r="O907" s="88">
        <v>4.3771508924592499</v>
      </c>
      <c r="P907" s="82">
        <v>0.76787842900000003</v>
      </c>
      <c r="Q907" s="81">
        <v>1.1328619150000001</v>
      </c>
      <c r="R907" s="80">
        <v>2</v>
      </c>
      <c r="S907" s="88">
        <v>0.56754742899999999</v>
      </c>
      <c r="T907" s="88">
        <v>-2.6266978999999999E-2</v>
      </c>
      <c r="U907" s="82">
        <v>2.3828815E-2</v>
      </c>
      <c r="V907" s="88">
        <v>0.38523405399999999</v>
      </c>
      <c r="W907" s="83">
        <v>8.99664E-4</v>
      </c>
      <c r="X907" s="83">
        <v>9.8499999999999995E-5</v>
      </c>
      <c r="Y907" s="80" t="b">
        <v>1</v>
      </c>
      <c r="Z907" s="83">
        <v>6.7599999999999997E-8</v>
      </c>
      <c r="AA907" s="80"/>
    </row>
    <row r="908" spans="1:27" x14ac:dyDescent="0.15">
      <c r="A908" s="80"/>
      <c r="B908" s="80"/>
      <c r="C908" s="80"/>
      <c r="D908" s="80"/>
      <c r="E908" s="80"/>
      <c r="F908" s="80"/>
      <c r="G908" s="80" t="s">
        <v>216</v>
      </c>
      <c r="H908" s="80">
        <v>4</v>
      </c>
      <c r="I908" s="88">
        <v>0.443856943</v>
      </c>
      <c r="J908" s="88">
        <v>0.547411078</v>
      </c>
      <c r="K908" s="88">
        <v>-0.32254853028000002</v>
      </c>
      <c r="L908" s="88">
        <v>1.41737068628</v>
      </c>
      <c r="M908" s="88">
        <v>1.7287715645674799</v>
      </c>
      <c r="N908" s="88">
        <v>0.72430078043429102</v>
      </c>
      <c r="O908" s="88">
        <v>4.1262569407492302</v>
      </c>
      <c r="P908" s="82">
        <v>0.30528423500000001</v>
      </c>
      <c r="Q908" s="81" t="s">
        <v>16</v>
      </c>
      <c r="R908" s="80" t="s">
        <v>16</v>
      </c>
      <c r="S908" s="88" t="s">
        <v>16</v>
      </c>
      <c r="T908" s="88">
        <v>-2.6266978999999999E-2</v>
      </c>
      <c r="U908" s="82">
        <v>2.3828815E-2</v>
      </c>
      <c r="V908" s="88">
        <v>0.38523405399999999</v>
      </c>
      <c r="W908" s="83">
        <v>8.99664E-4</v>
      </c>
      <c r="X908" s="83">
        <v>9.8499999999999995E-5</v>
      </c>
      <c r="Y908" s="80" t="b">
        <v>1</v>
      </c>
      <c r="Z908" s="83">
        <v>6.7599999999999997E-8</v>
      </c>
      <c r="AA908" s="80"/>
    </row>
    <row r="909" spans="1:27" x14ac:dyDescent="0.15">
      <c r="A909" s="80"/>
      <c r="B909" s="80"/>
      <c r="C909" s="80"/>
      <c r="D909" s="80"/>
      <c r="E909" s="80"/>
      <c r="F909" s="80"/>
      <c r="G909" s="80" t="s">
        <v>203</v>
      </c>
      <c r="H909" s="80">
        <v>4</v>
      </c>
      <c r="I909" s="88">
        <v>0.31945721799999999</v>
      </c>
      <c r="J909" s="88">
        <v>0.55105075800000003</v>
      </c>
      <c r="K909" s="88">
        <v>-7.5085389279999998E-2</v>
      </c>
      <c r="L909" s="88">
        <v>1.1771869052799999</v>
      </c>
      <c r="M909" s="88">
        <v>1.7350752045128901</v>
      </c>
      <c r="N909" s="88">
        <v>0.92766427036237598</v>
      </c>
      <c r="O909" s="88">
        <v>3.2452322046848301</v>
      </c>
      <c r="P909" s="82">
        <v>8.4534773999999993E-2</v>
      </c>
      <c r="Q909" s="81" t="s">
        <v>16</v>
      </c>
      <c r="R909" s="80" t="s">
        <v>16</v>
      </c>
      <c r="S909" s="88" t="s">
        <v>16</v>
      </c>
      <c r="T909" s="88">
        <v>-2.6266978999999999E-2</v>
      </c>
      <c r="U909" s="82">
        <v>2.3828815E-2</v>
      </c>
      <c r="V909" s="88">
        <v>0.38523405399999999</v>
      </c>
      <c r="W909" s="83">
        <v>8.99664E-4</v>
      </c>
      <c r="X909" s="83">
        <v>9.8499999999999995E-5</v>
      </c>
      <c r="Y909" s="80" t="b">
        <v>1</v>
      </c>
      <c r="Z909" s="83">
        <v>6.7599999999999997E-8</v>
      </c>
      <c r="AA909" s="80"/>
    </row>
    <row r="910" spans="1:27" x14ac:dyDescent="0.15">
      <c r="A910" s="80"/>
      <c r="B910" s="80"/>
      <c r="C910" s="80"/>
      <c r="D910" s="80"/>
      <c r="E910" s="80"/>
      <c r="F910" s="80"/>
      <c r="G910" s="80" t="s">
        <v>223</v>
      </c>
      <c r="H910" s="80">
        <v>4</v>
      </c>
      <c r="I910" s="88">
        <v>0.365989905</v>
      </c>
      <c r="J910" s="88">
        <v>0.493628448</v>
      </c>
      <c r="K910" s="88">
        <v>-0.22371176579999999</v>
      </c>
      <c r="L910" s="88">
        <v>1.2109686618</v>
      </c>
      <c r="M910" s="88">
        <v>1.6382497527267099</v>
      </c>
      <c r="N910" s="88">
        <v>0.79954555753399104</v>
      </c>
      <c r="O910" s="88">
        <v>3.3567346188338099</v>
      </c>
      <c r="P910" s="82">
        <v>0.27019542200000002</v>
      </c>
      <c r="Q910" s="81" t="s">
        <v>16</v>
      </c>
      <c r="R910" s="80" t="s">
        <v>16</v>
      </c>
      <c r="S910" s="88" t="s">
        <v>16</v>
      </c>
      <c r="T910" s="88">
        <v>-2.6266978999999999E-2</v>
      </c>
      <c r="U910" s="82">
        <v>2.3828815E-2</v>
      </c>
      <c r="V910" s="88">
        <v>0.38523405399999999</v>
      </c>
      <c r="W910" s="83">
        <v>8.99664E-4</v>
      </c>
      <c r="X910" s="83">
        <v>9.8499999999999995E-5</v>
      </c>
      <c r="Y910" s="80" t="b">
        <v>1</v>
      </c>
      <c r="Z910" s="83">
        <v>6.7599999999999997E-8</v>
      </c>
      <c r="AA910" s="80"/>
    </row>
    <row r="911" spans="1:27" x14ac:dyDescent="0.15">
      <c r="A911" s="80" t="s">
        <v>401</v>
      </c>
      <c r="B911" s="80" t="s">
        <v>167</v>
      </c>
      <c r="C911" s="80" t="s">
        <v>392</v>
      </c>
      <c r="D911" s="80" t="s">
        <v>463</v>
      </c>
      <c r="E911" s="80" t="s">
        <v>340</v>
      </c>
      <c r="F911" s="80" t="s">
        <v>471</v>
      </c>
      <c r="G911" s="80" t="s">
        <v>208</v>
      </c>
      <c r="H911" s="80">
        <v>1</v>
      </c>
      <c r="I911" s="88">
        <v>0.26760996599999998</v>
      </c>
      <c r="J911" s="88">
        <v>0.60289141800000001</v>
      </c>
      <c r="K911" s="88">
        <v>7.8375884640000101E-2</v>
      </c>
      <c r="L911" s="88">
        <v>1.12740695136</v>
      </c>
      <c r="M911" s="88">
        <v>1.8273949315625799</v>
      </c>
      <c r="N911" s="88">
        <v>1.0815291124565201</v>
      </c>
      <c r="O911" s="88">
        <v>3.08763971070162</v>
      </c>
      <c r="P911" s="82">
        <v>2.4267121999999999E-2</v>
      </c>
      <c r="Q911" s="81" t="s">
        <v>16</v>
      </c>
      <c r="R911" s="80" t="s">
        <v>16</v>
      </c>
      <c r="S911" s="88" t="s">
        <v>16</v>
      </c>
      <c r="T911" s="88" t="s">
        <v>16</v>
      </c>
      <c r="U911" s="82" t="s">
        <v>16</v>
      </c>
      <c r="V911" s="88" t="s">
        <v>16</v>
      </c>
      <c r="W911" s="83">
        <v>2.7932400000000001E-4</v>
      </c>
      <c r="X911" s="83">
        <v>4.5099999999999998E-5</v>
      </c>
      <c r="Y911" s="80" t="b">
        <v>1</v>
      </c>
      <c r="Z911" s="80">
        <v>2.9904799999999998E-3</v>
      </c>
      <c r="AA911" s="80" t="s">
        <v>464</v>
      </c>
    </row>
    <row r="912" spans="1:27" x14ac:dyDescent="0.15">
      <c r="A912" s="80" t="s">
        <v>401</v>
      </c>
      <c r="B912" s="80" t="s">
        <v>167</v>
      </c>
      <c r="C912" s="80" t="s">
        <v>397</v>
      </c>
      <c r="D912" s="80" t="s">
        <v>447</v>
      </c>
      <c r="E912" s="80" t="s">
        <v>340</v>
      </c>
      <c r="F912" s="80" t="s">
        <v>471</v>
      </c>
      <c r="G912" s="80" t="s">
        <v>200</v>
      </c>
      <c r="H912" s="80">
        <v>6</v>
      </c>
      <c r="I912" s="88">
        <v>0.21002394899999999</v>
      </c>
      <c r="J912" s="88">
        <v>0.147792856</v>
      </c>
      <c r="K912" s="88">
        <v>-0.26385408403999999</v>
      </c>
      <c r="L912" s="88">
        <v>0.55943979604000005</v>
      </c>
      <c r="M912" s="88">
        <v>1.15927273509841</v>
      </c>
      <c r="N912" s="88">
        <v>0.76808560742903897</v>
      </c>
      <c r="O912" s="88">
        <v>1.74969204128292</v>
      </c>
      <c r="P912" s="82">
        <v>0.48162257800000002</v>
      </c>
      <c r="Q912" s="81">
        <v>8.5029154489999996</v>
      </c>
      <c r="R912" s="80">
        <v>5</v>
      </c>
      <c r="S912" s="88">
        <v>0.130610806</v>
      </c>
      <c r="T912" s="88">
        <v>-5.541168E-3</v>
      </c>
      <c r="U912" s="82">
        <v>2.4239621999999999E-2</v>
      </c>
      <c r="V912" s="88">
        <v>0.83039161299999997</v>
      </c>
      <c r="W912" s="83">
        <v>1.1923210000000001E-3</v>
      </c>
      <c r="X912" s="83">
        <v>9.1399999999999999E-5</v>
      </c>
      <c r="Y912" s="80" t="b">
        <v>1</v>
      </c>
      <c r="Z912" s="83">
        <v>4.38E-13</v>
      </c>
      <c r="AA912" s="80" t="s">
        <v>448</v>
      </c>
    </row>
    <row r="913" spans="1:27" x14ac:dyDescent="0.15">
      <c r="A913" s="80"/>
      <c r="B913" s="80"/>
      <c r="C913" s="80"/>
      <c r="D913" s="80"/>
      <c r="E913" s="80"/>
      <c r="F913" s="80"/>
      <c r="G913" s="80" t="s">
        <v>201</v>
      </c>
      <c r="H913" s="80">
        <v>6</v>
      </c>
      <c r="I913" s="88">
        <v>0.67210849100000003</v>
      </c>
      <c r="J913" s="88">
        <v>3.7019430000000001E-3</v>
      </c>
      <c r="K913" s="88">
        <v>-1.31363069936</v>
      </c>
      <c r="L913" s="88">
        <v>1.3210345853600001</v>
      </c>
      <c r="M913" s="88">
        <v>1.00370880365429</v>
      </c>
      <c r="N913" s="88">
        <v>0.26884219710935497</v>
      </c>
      <c r="O913" s="88">
        <v>3.7472962703222699</v>
      </c>
      <c r="P913" s="82">
        <v>0.99586905999999997</v>
      </c>
      <c r="Q913" s="81">
        <v>8.3932621239999996</v>
      </c>
      <c r="R913" s="80">
        <v>4</v>
      </c>
      <c r="S913" s="88">
        <v>7.8189452000000007E-2</v>
      </c>
      <c r="T913" s="88">
        <v>-5.541168E-3</v>
      </c>
      <c r="U913" s="82">
        <v>2.4239621999999999E-2</v>
      </c>
      <c r="V913" s="88">
        <v>0.83039161299999997</v>
      </c>
      <c r="W913" s="83">
        <v>1.1923210000000001E-3</v>
      </c>
      <c r="X913" s="83">
        <v>9.1399999999999999E-5</v>
      </c>
      <c r="Y913" s="80" t="b">
        <v>1</v>
      </c>
      <c r="Z913" s="83">
        <v>4.38E-13</v>
      </c>
      <c r="AA913" s="80"/>
    </row>
    <row r="914" spans="1:27" x14ac:dyDescent="0.15">
      <c r="A914" s="80"/>
      <c r="B914" s="80"/>
      <c r="C914" s="80"/>
      <c r="D914" s="80"/>
      <c r="E914" s="80"/>
      <c r="F914" s="80"/>
      <c r="G914" s="80" t="s">
        <v>216</v>
      </c>
      <c r="H914" s="80">
        <v>6</v>
      </c>
      <c r="I914" s="88">
        <v>0.300322064</v>
      </c>
      <c r="J914" s="88">
        <v>0.30484257799999998</v>
      </c>
      <c r="K914" s="88">
        <v>-0.28378866743999998</v>
      </c>
      <c r="L914" s="88">
        <v>0.89347382344000004</v>
      </c>
      <c r="M914" s="88">
        <v>1.3564114571938499</v>
      </c>
      <c r="N914" s="88">
        <v>0.75292574561931402</v>
      </c>
      <c r="O914" s="88">
        <v>2.4436035716820599</v>
      </c>
      <c r="P914" s="82">
        <v>0.35665381800000001</v>
      </c>
      <c r="Q914" s="81" t="s">
        <v>16</v>
      </c>
      <c r="R914" s="80" t="s">
        <v>16</v>
      </c>
      <c r="S914" s="88" t="s">
        <v>16</v>
      </c>
      <c r="T914" s="88">
        <v>-5.541168E-3</v>
      </c>
      <c r="U914" s="82">
        <v>2.4239621999999999E-2</v>
      </c>
      <c r="V914" s="88">
        <v>0.83039161299999997</v>
      </c>
      <c r="W914" s="83">
        <v>1.1923210000000001E-3</v>
      </c>
      <c r="X914" s="83">
        <v>9.1399999999999999E-5</v>
      </c>
      <c r="Y914" s="80" t="b">
        <v>1</v>
      </c>
      <c r="Z914" s="83">
        <v>4.38E-13</v>
      </c>
      <c r="AA914" s="80"/>
    </row>
    <row r="915" spans="1:27" x14ac:dyDescent="0.15">
      <c r="A915" s="80"/>
      <c r="B915" s="80"/>
      <c r="C915" s="80"/>
      <c r="D915" s="80"/>
      <c r="E915" s="80"/>
      <c r="F915" s="80"/>
      <c r="G915" s="80" t="s">
        <v>203</v>
      </c>
      <c r="H915" s="80">
        <v>6</v>
      </c>
      <c r="I915" s="88">
        <v>0.21689114100000001</v>
      </c>
      <c r="J915" s="88">
        <v>0.21151091399999999</v>
      </c>
      <c r="K915" s="88">
        <v>-0.21359572235999999</v>
      </c>
      <c r="L915" s="88">
        <v>0.63661755036000001</v>
      </c>
      <c r="M915" s="88">
        <v>1.2355434502763301</v>
      </c>
      <c r="N915" s="88">
        <v>0.80767484390800404</v>
      </c>
      <c r="O915" s="88">
        <v>1.89007696480221</v>
      </c>
      <c r="P915" s="82">
        <v>0.32946409599999998</v>
      </c>
      <c r="Q915" s="81" t="s">
        <v>16</v>
      </c>
      <c r="R915" s="80" t="s">
        <v>16</v>
      </c>
      <c r="S915" s="88" t="s">
        <v>16</v>
      </c>
      <c r="T915" s="88">
        <v>-5.541168E-3</v>
      </c>
      <c r="U915" s="82">
        <v>2.4239621999999999E-2</v>
      </c>
      <c r="V915" s="88">
        <v>0.83039161299999997</v>
      </c>
      <c r="W915" s="83">
        <v>1.1923210000000001E-3</v>
      </c>
      <c r="X915" s="83">
        <v>9.1399999999999999E-5</v>
      </c>
      <c r="Y915" s="80" t="b">
        <v>1</v>
      </c>
      <c r="Z915" s="83">
        <v>4.38E-13</v>
      </c>
      <c r="AA915" s="80"/>
    </row>
    <row r="916" spans="1:27" x14ac:dyDescent="0.15">
      <c r="A916" s="80"/>
      <c r="B916" s="80"/>
      <c r="C916" s="80"/>
      <c r="D916" s="80"/>
      <c r="E916" s="80"/>
      <c r="F916" s="80"/>
      <c r="G916" s="80" t="s">
        <v>223</v>
      </c>
      <c r="H916" s="80">
        <v>6</v>
      </c>
      <c r="I916" s="88">
        <v>0.30507162700000001</v>
      </c>
      <c r="J916" s="88">
        <v>0.30484257799999998</v>
      </c>
      <c r="K916" s="88">
        <v>-0.29309781091999998</v>
      </c>
      <c r="L916" s="88">
        <v>0.90278296692000004</v>
      </c>
      <c r="M916" s="88">
        <v>1.3564114571938499</v>
      </c>
      <c r="N916" s="88">
        <v>0.74594917515377102</v>
      </c>
      <c r="O916" s="88">
        <v>2.4664576387894801</v>
      </c>
      <c r="P916" s="82">
        <v>0.36354746500000001</v>
      </c>
      <c r="Q916" s="81" t="s">
        <v>16</v>
      </c>
      <c r="R916" s="80" t="s">
        <v>16</v>
      </c>
      <c r="S916" s="88" t="s">
        <v>16</v>
      </c>
      <c r="T916" s="88">
        <v>-5.541168E-3</v>
      </c>
      <c r="U916" s="82">
        <v>2.4239621999999999E-2</v>
      </c>
      <c r="V916" s="88">
        <v>0.83039161299999997</v>
      </c>
      <c r="W916" s="83">
        <v>1.1923210000000001E-3</v>
      </c>
      <c r="X916" s="83">
        <v>9.1399999999999999E-5</v>
      </c>
      <c r="Y916" s="80" t="b">
        <v>1</v>
      </c>
      <c r="Z916" s="83">
        <v>4.38E-13</v>
      </c>
      <c r="AA916" s="80"/>
    </row>
    <row r="917" spans="1:27" x14ac:dyDescent="0.15">
      <c r="A917" s="80" t="s">
        <v>401</v>
      </c>
      <c r="B917" s="80" t="s">
        <v>167</v>
      </c>
      <c r="C917" s="80" t="s">
        <v>397</v>
      </c>
      <c r="D917" s="80" t="s">
        <v>449</v>
      </c>
      <c r="E917" s="80" t="s">
        <v>340</v>
      </c>
      <c r="F917" s="80" t="s">
        <v>471</v>
      </c>
      <c r="G917" s="80" t="s">
        <v>208</v>
      </c>
      <c r="H917" s="80">
        <v>1</v>
      </c>
      <c r="I917" s="88">
        <v>0.317518248</v>
      </c>
      <c r="J917" s="88">
        <v>0.71532846699999997</v>
      </c>
      <c r="K917" s="88">
        <v>9.2992700920000004E-2</v>
      </c>
      <c r="L917" s="88">
        <v>1.3376642330799999</v>
      </c>
      <c r="M917" s="88">
        <v>2.0448582404118301</v>
      </c>
      <c r="N917" s="88">
        <v>1.0974537248363101</v>
      </c>
      <c r="O917" s="88">
        <v>3.8101335197562101</v>
      </c>
      <c r="P917" s="82">
        <v>2.4267121999999999E-2</v>
      </c>
      <c r="Q917" s="81" t="s">
        <v>16</v>
      </c>
      <c r="R917" s="80" t="s">
        <v>16</v>
      </c>
      <c r="S917" s="88" t="s">
        <v>16</v>
      </c>
      <c r="T917" s="88" t="s">
        <v>16</v>
      </c>
      <c r="U917" s="82" t="s">
        <v>16</v>
      </c>
      <c r="V917" s="88" t="s">
        <v>16</v>
      </c>
      <c r="W917" s="83">
        <v>2.4414199999999998E-4</v>
      </c>
      <c r="X917" s="83">
        <v>4.5099999999999998E-5</v>
      </c>
      <c r="Y917" s="80" t="b">
        <v>1</v>
      </c>
      <c r="Z917" s="80">
        <v>9.9112539999999996E-3</v>
      </c>
      <c r="AA917" s="80" t="s">
        <v>450</v>
      </c>
    </row>
    <row r="918" spans="1:27" x14ac:dyDescent="0.15">
      <c r="A918" s="80" t="s">
        <v>401</v>
      </c>
      <c r="B918" s="80" t="s">
        <v>167</v>
      </c>
      <c r="C918" s="80" t="s">
        <v>397</v>
      </c>
      <c r="D918" s="80" t="s">
        <v>444</v>
      </c>
      <c r="E918" s="80" t="s">
        <v>33</v>
      </c>
      <c r="F918" s="80" t="s">
        <v>471</v>
      </c>
      <c r="G918" s="80" t="s">
        <v>208</v>
      </c>
      <c r="H918" s="80">
        <v>1</v>
      </c>
      <c r="I918" s="88">
        <v>0.63571428600000002</v>
      </c>
      <c r="J918" s="88">
        <v>-0.22142857099999999</v>
      </c>
      <c r="K918" s="88">
        <v>-1.46742857156</v>
      </c>
      <c r="L918" s="88">
        <v>1.0245714295599999</v>
      </c>
      <c r="M918" s="88">
        <v>0.80137316138718495</v>
      </c>
      <c r="N918" s="88">
        <v>0.23051748293213001</v>
      </c>
      <c r="O918" s="88">
        <v>2.785901249758</v>
      </c>
      <c r="P918" s="82">
        <v>0.72760392500000004</v>
      </c>
      <c r="Q918" s="81" t="s">
        <v>16</v>
      </c>
      <c r="R918" s="80" t="s">
        <v>16</v>
      </c>
      <c r="S918" s="88" t="s">
        <v>16</v>
      </c>
      <c r="T918" s="88" t="s">
        <v>16</v>
      </c>
      <c r="U918" s="82" t="s">
        <v>16</v>
      </c>
      <c r="V918" s="88" t="s">
        <v>16</v>
      </c>
      <c r="W918" s="83">
        <v>8.9800000000000001E-5</v>
      </c>
      <c r="X918" s="83">
        <v>1.0499999999999999E-6</v>
      </c>
      <c r="Y918" s="80" t="b">
        <v>1</v>
      </c>
      <c r="Z918" s="80">
        <v>1.1694951E-2</v>
      </c>
      <c r="AA918" s="80" t="s">
        <v>465</v>
      </c>
    </row>
    <row r="919" spans="1:27" x14ac:dyDescent="0.15">
      <c r="A919" s="80" t="s">
        <v>401</v>
      </c>
      <c r="B919" s="80" t="s">
        <v>167</v>
      </c>
      <c r="C919" s="80" t="s">
        <v>397</v>
      </c>
      <c r="D919" s="80" t="s">
        <v>445</v>
      </c>
      <c r="E919" s="80" t="s">
        <v>33</v>
      </c>
      <c r="F919" s="80" t="s">
        <v>471</v>
      </c>
      <c r="G919" s="80" t="s">
        <v>208</v>
      </c>
      <c r="H919" s="80">
        <v>1</v>
      </c>
      <c r="I919" s="88">
        <v>0.79090909099999995</v>
      </c>
      <c r="J919" s="88">
        <v>1.7818181820000001</v>
      </c>
      <c r="K919" s="88">
        <v>0.23163636364000001</v>
      </c>
      <c r="L919" s="88">
        <v>3.3320000003599999</v>
      </c>
      <c r="M919" s="88">
        <v>5.9406477841544998</v>
      </c>
      <c r="N919" s="88">
        <v>1.26066122321032</v>
      </c>
      <c r="O919" s="88">
        <v>27.994274310674101</v>
      </c>
      <c r="P919" s="82">
        <v>2.4267121999999999E-2</v>
      </c>
      <c r="Q919" s="81" t="s">
        <v>16</v>
      </c>
      <c r="R919" s="80" t="s">
        <v>16</v>
      </c>
      <c r="S919" s="88" t="s">
        <v>16</v>
      </c>
      <c r="T919" s="88" t="s">
        <v>16</v>
      </c>
      <c r="U919" s="82" t="s">
        <v>16</v>
      </c>
      <c r="V919" s="88" t="s">
        <v>16</v>
      </c>
      <c r="W919" s="83">
        <v>6.3499999999999999E-5</v>
      </c>
      <c r="X919" s="83">
        <v>4.5099999999999998E-5</v>
      </c>
      <c r="Y919" s="80" t="b">
        <v>1</v>
      </c>
      <c r="Z919" s="80">
        <v>0.71707452500000002</v>
      </c>
      <c r="AA919" s="80" t="s">
        <v>446</v>
      </c>
    </row>
    <row r="920" spans="1:27" x14ac:dyDescent="0.15">
      <c r="A920" s="80" t="s">
        <v>401</v>
      </c>
      <c r="B920" s="80" t="s">
        <v>146</v>
      </c>
      <c r="C920" s="80" t="s">
        <v>392</v>
      </c>
      <c r="D920" s="80" t="s">
        <v>406</v>
      </c>
      <c r="E920" s="80" t="s">
        <v>391</v>
      </c>
      <c r="F920" s="80" t="s">
        <v>64</v>
      </c>
      <c r="G920" s="80" t="s">
        <v>208</v>
      </c>
      <c r="H920" s="80">
        <v>1</v>
      </c>
      <c r="I920" s="88">
        <v>5.8997050000000002E-2</v>
      </c>
      <c r="J920" s="88">
        <v>-0.105014749</v>
      </c>
      <c r="K920" s="88">
        <v>-0.220648967</v>
      </c>
      <c r="L920" s="88">
        <v>1.0619468999999999E-2</v>
      </c>
      <c r="M920" s="88" t="s">
        <v>16</v>
      </c>
      <c r="N920" s="88" t="s">
        <v>16</v>
      </c>
      <c r="O920" s="88" t="s">
        <v>16</v>
      </c>
      <c r="P920" s="82">
        <v>7.5075960999999997E-2</v>
      </c>
      <c r="Q920" s="81" t="s">
        <v>16</v>
      </c>
      <c r="R920" s="80" t="s">
        <v>16</v>
      </c>
      <c r="S920" s="88" t="s">
        <v>16</v>
      </c>
      <c r="T920" s="88" t="s">
        <v>16</v>
      </c>
      <c r="U920" s="82" t="s">
        <v>16</v>
      </c>
      <c r="V920" s="88" t="s">
        <v>16</v>
      </c>
      <c r="W920" s="83">
        <v>3.2619799999999998E-4</v>
      </c>
      <c r="X920" s="83">
        <v>4.16E-6</v>
      </c>
      <c r="Y920" s="80" t="b">
        <v>1</v>
      </c>
      <c r="Z920" s="83">
        <v>4.3700000000000001E-22</v>
      </c>
      <c r="AA920" s="80" t="s">
        <v>407</v>
      </c>
    </row>
    <row r="921" spans="1:27" x14ac:dyDescent="0.15">
      <c r="A921" s="80" t="s">
        <v>401</v>
      </c>
      <c r="B921" s="80" t="s">
        <v>146</v>
      </c>
      <c r="C921" s="80" t="s">
        <v>397</v>
      </c>
      <c r="D921" s="80" t="s">
        <v>479</v>
      </c>
      <c r="E921" s="80" t="s">
        <v>33</v>
      </c>
      <c r="F921" s="80" t="s">
        <v>64</v>
      </c>
      <c r="G921" s="80" t="s">
        <v>208</v>
      </c>
      <c r="H921" s="80">
        <v>1</v>
      </c>
      <c r="I921" s="88">
        <v>0.18382352900000001</v>
      </c>
      <c r="J921" s="88">
        <v>0.327205882</v>
      </c>
      <c r="K921" s="88">
        <v>-3.3088234840000001E-2</v>
      </c>
      <c r="L921" s="88">
        <v>0.68749999884000002</v>
      </c>
      <c r="M921" s="88" t="s">
        <v>16</v>
      </c>
      <c r="N921" s="88" t="s">
        <v>16</v>
      </c>
      <c r="O921" s="88" t="s">
        <v>16</v>
      </c>
      <c r="P921" s="82">
        <v>7.5075960999999997E-2</v>
      </c>
      <c r="Q921" s="81" t="s">
        <v>16</v>
      </c>
      <c r="R921" s="80" t="s">
        <v>16</v>
      </c>
      <c r="S921" s="88" t="s">
        <v>16</v>
      </c>
      <c r="T921" s="88" t="s">
        <v>16</v>
      </c>
      <c r="U921" s="82" t="s">
        <v>16</v>
      </c>
      <c r="V921" s="88" t="s">
        <v>16</v>
      </c>
      <c r="W921" s="83">
        <v>4.07E-5</v>
      </c>
      <c r="X921" s="83">
        <v>4.16E-6</v>
      </c>
      <c r="Y921" s="80" t="b">
        <v>1</v>
      </c>
      <c r="Z921" s="80">
        <v>3.8773031999999999E-2</v>
      </c>
      <c r="AA921" s="80" t="s">
        <v>480</v>
      </c>
    </row>
    <row r="922" spans="1:27" x14ac:dyDescent="0.15">
      <c r="A922" s="80" t="s">
        <v>401</v>
      </c>
      <c r="B922" s="80" t="s">
        <v>146</v>
      </c>
      <c r="C922" s="80" t="s">
        <v>392</v>
      </c>
      <c r="D922" s="80" t="s">
        <v>461</v>
      </c>
      <c r="E922" s="80" t="s">
        <v>391</v>
      </c>
      <c r="F922" s="80" t="s">
        <v>64</v>
      </c>
      <c r="G922" s="80" t="s">
        <v>200</v>
      </c>
      <c r="H922" s="80">
        <v>6</v>
      </c>
      <c r="I922" s="88">
        <v>4.0800865999999998E-2</v>
      </c>
      <c r="J922" s="88">
        <v>-7.9642253999999996E-2</v>
      </c>
      <c r="K922" s="88">
        <v>-0.15961195136</v>
      </c>
      <c r="L922" s="88">
        <v>3.2744335999999001E-4</v>
      </c>
      <c r="M922" s="88" t="s">
        <v>16</v>
      </c>
      <c r="N922" s="88" t="s">
        <v>16</v>
      </c>
      <c r="O922" s="88" t="s">
        <v>16</v>
      </c>
      <c r="P922" s="82">
        <v>5.0941219000000003E-2</v>
      </c>
      <c r="Q922" s="81">
        <v>0.60230762000000004</v>
      </c>
      <c r="R922" s="80">
        <v>5</v>
      </c>
      <c r="S922" s="88">
        <v>0.98789734399999996</v>
      </c>
      <c r="T922" s="88">
        <v>-2.2222299999999999E-4</v>
      </c>
      <c r="U922" s="82">
        <v>2.653678E-3</v>
      </c>
      <c r="V922" s="88">
        <v>0.93728548</v>
      </c>
      <c r="W922" s="83">
        <v>4.84933E-4</v>
      </c>
      <c r="X922" s="83">
        <v>4.8400000000000002E-6</v>
      </c>
      <c r="Y922" s="80" t="b">
        <v>1</v>
      </c>
      <c r="Z922" s="83">
        <v>5.6199999999999997E-33</v>
      </c>
      <c r="AA922" s="80" t="s">
        <v>520</v>
      </c>
    </row>
    <row r="923" spans="1:27" x14ac:dyDescent="0.15">
      <c r="A923" s="80"/>
      <c r="B923" s="80"/>
      <c r="C923" s="80"/>
      <c r="D923" s="80"/>
      <c r="E923" s="80"/>
      <c r="F923" s="80"/>
      <c r="G923" s="80" t="s">
        <v>201</v>
      </c>
      <c r="H923" s="80">
        <v>6</v>
      </c>
      <c r="I923" s="88">
        <v>0.11484016</v>
      </c>
      <c r="J923" s="88">
        <v>-8.8631717999999998E-2</v>
      </c>
      <c r="K923" s="88">
        <v>-0.31371843160000001</v>
      </c>
      <c r="L923" s="88">
        <v>0.13645499559999999</v>
      </c>
      <c r="M923" s="88" t="s">
        <v>16</v>
      </c>
      <c r="N923" s="88" t="s">
        <v>16</v>
      </c>
      <c r="O923" s="88" t="s">
        <v>16</v>
      </c>
      <c r="P923" s="82">
        <v>0.483306974</v>
      </c>
      <c r="Q923" s="81">
        <v>0.595294985</v>
      </c>
      <c r="R923" s="80">
        <v>4</v>
      </c>
      <c r="S923" s="88">
        <v>0.96358508300000001</v>
      </c>
      <c r="T923" s="88">
        <v>-2.2222299999999999E-4</v>
      </c>
      <c r="U923" s="82">
        <v>2.653678E-3</v>
      </c>
      <c r="V923" s="88">
        <v>0.93728548</v>
      </c>
      <c r="W923" s="83">
        <v>4.84933E-4</v>
      </c>
      <c r="X923" s="83">
        <v>4.8400000000000002E-6</v>
      </c>
      <c r="Y923" s="80" t="b">
        <v>1</v>
      </c>
      <c r="Z923" s="83">
        <v>5.6199999999999997E-33</v>
      </c>
      <c r="AA923" s="80"/>
    </row>
    <row r="924" spans="1:27" x14ac:dyDescent="0.15">
      <c r="A924" s="80"/>
      <c r="B924" s="80"/>
      <c r="C924" s="80"/>
      <c r="D924" s="80"/>
      <c r="E924" s="80"/>
      <c r="F924" s="80"/>
      <c r="G924" s="80" t="s">
        <v>216</v>
      </c>
      <c r="H924" s="80">
        <v>6</v>
      </c>
      <c r="I924" s="88">
        <v>6.2787993E-2</v>
      </c>
      <c r="J924" s="88">
        <v>-8.6860798000000003E-2</v>
      </c>
      <c r="K924" s="88">
        <v>-0.20992526428</v>
      </c>
      <c r="L924" s="88">
        <v>3.6203668279999997E-2</v>
      </c>
      <c r="M924" s="88" t="s">
        <v>16</v>
      </c>
      <c r="N924" s="88" t="s">
        <v>16</v>
      </c>
      <c r="O924" s="88" t="s">
        <v>16</v>
      </c>
      <c r="P924" s="82">
        <v>0.225123976</v>
      </c>
      <c r="Q924" s="81" t="s">
        <v>16</v>
      </c>
      <c r="R924" s="80" t="s">
        <v>16</v>
      </c>
      <c r="S924" s="88" t="s">
        <v>16</v>
      </c>
      <c r="T924" s="88">
        <v>-2.2222299999999999E-4</v>
      </c>
      <c r="U924" s="82">
        <v>2.653678E-3</v>
      </c>
      <c r="V924" s="88">
        <v>0.93728548</v>
      </c>
      <c r="W924" s="83">
        <v>4.84933E-4</v>
      </c>
      <c r="X924" s="83">
        <v>4.8400000000000002E-6</v>
      </c>
      <c r="Y924" s="80" t="b">
        <v>1</v>
      </c>
      <c r="Z924" s="83">
        <v>5.6199999999999997E-33</v>
      </c>
      <c r="AA924" s="80"/>
    </row>
    <row r="925" spans="1:27" x14ac:dyDescent="0.15">
      <c r="A925" s="80"/>
      <c r="B925" s="80"/>
      <c r="C925" s="80"/>
      <c r="D925" s="80"/>
      <c r="E925" s="80"/>
      <c r="F925" s="80"/>
      <c r="G925" s="80" t="s">
        <v>203</v>
      </c>
      <c r="H925" s="80">
        <v>6</v>
      </c>
      <c r="I925" s="88">
        <v>4.6813365000000003E-2</v>
      </c>
      <c r="J925" s="88">
        <v>-9.4594595000000004E-2</v>
      </c>
      <c r="K925" s="88">
        <v>-0.18634879039999999</v>
      </c>
      <c r="L925" s="88">
        <v>-2.8403996000000002E-3</v>
      </c>
      <c r="M925" s="88" t="s">
        <v>16</v>
      </c>
      <c r="N925" s="88" t="s">
        <v>16</v>
      </c>
      <c r="O925" s="88" t="s">
        <v>16</v>
      </c>
      <c r="P925" s="82">
        <v>4.3313421999999997E-2</v>
      </c>
      <c r="Q925" s="81" t="s">
        <v>16</v>
      </c>
      <c r="R925" s="80" t="s">
        <v>16</v>
      </c>
      <c r="S925" s="88" t="s">
        <v>16</v>
      </c>
      <c r="T925" s="88">
        <v>-2.2222299999999999E-4</v>
      </c>
      <c r="U925" s="82">
        <v>2.653678E-3</v>
      </c>
      <c r="V925" s="88">
        <v>0.93728548</v>
      </c>
      <c r="W925" s="83">
        <v>4.84933E-4</v>
      </c>
      <c r="X925" s="83">
        <v>4.8400000000000002E-6</v>
      </c>
      <c r="Y925" s="80" t="b">
        <v>1</v>
      </c>
      <c r="Z925" s="83">
        <v>5.6199999999999997E-33</v>
      </c>
      <c r="AA925" s="80"/>
    </row>
    <row r="926" spans="1:27" x14ac:dyDescent="0.15">
      <c r="A926" s="80"/>
      <c r="B926" s="80"/>
      <c r="C926" s="80"/>
      <c r="D926" s="80"/>
      <c r="E926" s="80"/>
      <c r="F926" s="80"/>
      <c r="G926" s="80" t="s">
        <v>223</v>
      </c>
      <c r="H926" s="80">
        <v>6</v>
      </c>
      <c r="I926" s="88">
        <v>5.1223941000000002E-2</v>
      </c>
      <c r="J926" s="88">
        <v>-9.3111309000000003E-2</v>
      </c>
      <c r="K926" s="88">
        <v>-0.19351023336000001</v>
      </c>
      <c r="L926" s="88">
        <v>7.2876153600000002E-3</v>
      </c>
      <c r="M926" s="88" t="s">
        <v>16</v>
      </c>
      <c r="N926" s="88" t="s">
        <v>16</v>
      </c>
      <c r="O926" s="88" t="s">
        <v>16</v>
      </c>
      <c r="P926" s="82">
        <v>0.12878476599999999</v>
      </c>
      <c r="Q926" s="81" t="s">
        <v>16</v>
      </c>
      <c r="R926" s="80" t="s">
        <v>16</v>
      </c>
      <c r="S926" s="88" t="s">
        <v>16</v>
      </c>
      <c r="T926" s="88">
        <v>-2.2222299999999999E-4</v>
      </c>
      <c r="U926" s="82">
        <v>2.653678E-3</v>
      </c>
      <c r="V926" s="88">
        <v>0.93728548</v>
      </c>
      <c r="W926" s="83">
        <v>4.84933E-4</v>
      </c>
      <c r="X926" s="83">
        <v>4.8400000000000002E-6</v>
      </c>
      <c r="Y926" s="80" t="b">
        <v>1</v>
      </c>
      <c r="Z926" s="83">
        <v>5.6199999999999997E-33</v>
      </c>
      <c r="AA926" s="80"/>
    </row>
    <row r="927" spans="1:27" x14ac:dyDescent="0.15">
      <c r="A927" s="80" t="s">
        <v>401</v>
      </c>
      <c r="B927" s="80" t="s">
        <v>146</v>
      </c>
      <c r="C927" s="80" t="s">
        <v>345</v>
      </c>
      <c r="D927" s="80" t="s">
        <v>413</v>
      </c>
      <c r="E927" s="80" t="s">
        <v>347</v>
      </c>
      <c r="F927" s="80" t="s">
        <v>64</v>
      </c>
      <c r="G927" s="80" t="s">
        <v>200</v>
      </c>
      <c r="H927" s="80">
        <v>3</v>
      </c>
      <c r="I927" s="88">
        <v>4.313585E-3</v>
      </c>
      <c r="J927" s="88">
        <v>3.6704000000000001E-4</v>
      </c>
      <c r="K927" s="88">
        <v>-8.0875866000000001E-3</v>
      </c>
      <c r="L927" s="88">
        <v>8.8216665999999999E-3</v>
      </c>
      <c r="M927" s="88" t="s">
        <v>16</v>
      </c>
      <c r="N927" s="88" t="s">
        <v>16</v>
      </c>
      <c r="O927" s="88" t="s">
        <v>16</v>
      </c>
      <c r="P927" s="82">
        <v>0.93219038600000004</v>
      </c>
      <c r="Q927" s="81">
        <v>2.9271534250000002</v>
      </c>
      <c r="R927" s="80">
        <v>2</v>
      </c>
      <c r="S927" s="88">
        <v>0.231407116</v>
      </c>
      <c r="T927" s="88">
        <v>-3.9081960000000001E-3</v>
      </c>
      <c r="U927" s="82">
        <v>1.0391028E-2</v>
      </c>
      <c r="V927" s="88">
        <v>0.770978787</v>
      </c>
      <c r="W927" s="83">
        <v>0.13010115999999999</v>
      </c>
      <c r="X927" s="83">
        <v>4.5299999999999998E-6</v>
      </c>
      <c r="Y927" s="80" t="b">
        <v>1</v>
      </c>
      <c r="Z927" s="83">
        <v>8.3899999999999998E-78</v>
      </c>
      <c r="AA927" s="80" t="s">
        <v>414</v>
      </c>
    </row>
    <row r="928" spans="1:27" x14ac:dyDescent="0.15">
      <c r="A928" s="80"/>
      <c r="B928" s="80"/>
      <c r="C928" s="80"/>
      <c r="D928" s="80"/>
      <c r="E928" s="80"/>
      <c r="F928" s="80"/>
      <c r="G928" s="80" t="s">
        <v>201</v>
      </c>
      <c r="H928" s="80">
        <v>3</v>
      </c>
      <c r="I928" s="88">
        <v>2.6604560999999999E-2</v>
      </c>
      <c r="J928" s="88">
        <v>1.0140181999999999E-2</v>
      </c>
      <c r="K928" s="88">
        <v>-4.2004757560000001E-2</v>
      </c>
      <c r="L928" s="88">
        <v>6.2285121559999997E-2</v>
      </c>
      <c r="M928" s="88" t="s">
        <v>16</v>
      </c>
      <c r="N928" s="88" t="s">
        <v>16</v>
      </c>
      <c r="O928" s="88" t="s">
        <v>16</v>
      </c>
      <c r="P928" s="82">
        <v>0.76817701000000005</v>
      </c>
      <c r="Q928" s="81">
        <v>2.5643927959999999</v>
      </c>
      <c r="R928" s="80">
        <v>1</v>
      </c>
      <c r="S928" s="88">
        <v>0.10929451499999999</v>
      </c>
      <c r="T928" s="88">
        <v>-3.9081960000000001E-3</v>
      </c>
      <c r="U928" s="82">
        <v>1.0391028E-2</v>
      </c>
      <c r="V928" s="88">
        <v>0.770978787</v>
      </c>
      <c r="W928" s="83">
        <v>0.13010115999999999</v>
      </c>
      <c r="X928" s="83">
        <v>4.5299999999999998E-6</v>
      </c>
      <c r="Y928" s="80" t="b">
        <v>1</v>
      </c>
      <c r="Z928" s="83">
        <v>8.3899999999999998E-78</v>
      </c>
      <c r="AA928" s="80"/>
    </row>
    <row r="929" spans="1:27" x14ac:dyDescent="0.15">
      <c r="A929" s="80"/>
      <c r="B929" s="80"/>
      <c r="C929" s="80"/>
      <c r="D929" s="80"/>
      <c r="E929" s="80"/>
      <c r="F929" s="80"/>
      <c r="G929" s="80" t="s">
        <v>216</v>
      </c>
      <c r="H929" s="80">
        <v>3</v>
      </c>
      <c r="I929" s="88">
        <v>6.1797249999999996E-3</v>
      </c>
      <c r="J929" s="88">
        <v>1.112357E-3</v>
      </c>
      <c r="K929" s="88">
        <v>-1.0999904E-2</v>
      </c>
      <c r="L929" s="88">
        <v>1.3224618E-2</v>
      </c>
      <c r="M929" s="88" t="s">
        <v>16</v>
      </c>
      <c r="N929" s="88" t="s">
        <v>16</v>
      </c>
      <c r="O929" s="88" t="s">
        <v>16</v>
      </c>
      <c r="P929" s="82">
        <v>0.873738652</v>
      </c>
      <c r="Q929" s="81" t="s">
        <v>16</v>
      </c>
      <c r="R929" s="80" t="s">
        <v>16</v>
      </c>
      <c r="S929" s="88" t="s">
        <v>16</v>
      </c>
      <c r="T929" s="88">
        <v>-3.9081960000000001E-3</v>
      </c>
      <c r="U929" s="82">
        <v>1.0391028E-2</v>
      </c>
      <c r="V929" s="88">
        <v>0.770978787</v>
      </c>
      <c r="W929" s="83">
        <v>0.13010115999999999</v>
      </c>
      <c r="X929" s="83">
        <v>4.5299999999999998E-6</v>
      </c>
      <c r="Y929" s="80" t="b">
        <v>1</v>
      </c>
      <c r="Z929" s="83">
        <v>8.3899999999999998E-78</v>
      </c>
      <c r="AA929" s="80"/>
    </row>
    <row r="930" spans="1:27" x14ac:dyDescent="0.15">
      <c r="A930" s="80"/>
      <c r="B930" s="80"/>
      <c r="C930" s="80"/>
      <c r="D930" s="80"/>
      <c r="E930" s="80"/>
      <c r="F930" s="80"/>
      <c r="G930" s="80" t="s">
        <v>203</v>
      </c>
      <c r="H930" s="80">
        <v>3</v>
      </c>
      <c r="I930" s="88">
        <v>3.8904550000000001E-3</v>
      </c>
      <c r="J930" s="88">
        <v>-5.2998599999999998E-4</v>
      </c>
      <c r="K930" s="88">
        <v>-8.1552777999999992E-3</v>
      </c>
      <c r="L930" s="88">
        <v>7.0953057999999999E-3</v>
      </c>
      <c r="M930" s="88" t="s">
        <v>16</v>
      </c>
      <c r="N930" s="88" t="s">
        <v>16</v>
      </c>
      <c r="O930" s="88" t="s">
        <v>16</v>
      </c>
      <c r="P930" s="82">
        <v>0.891641562</v>
      </c>
      <c r="Q930" s="81" t="s">
        <v>16</v>
      </c>
      <c r="R930" s="80" t="s">
        <v>16</v>
      </c>
      <c r="S930" s="88" t="s">
        <v>16</v>
      </c>
      <c r="T930" s="88">
        <v>-3.9081960000000001E-3</v>
      </c>
      <c r="U930" s="82">
        <v>1.0391028E-2</v>
      </c>
      <c r="V930" s="88">
        <v>0.770978787</v>
      </c>
      <c r="W930" s="83">
        <v>0.13010115999999999</v>
      </c>
      <c r="X930" s="83">
        <v>4.5299999999999998E-6</v>
      </c>
      <c r="Y930" s="80" t="b">
        <v>1</v>
      </c>
      <c r="Z930" s="83">
        <v>8.3899999999999998E-78</v>
      </c>
      <c r="AA930" s="80"/>
    </row>
    <row r="931" spans="1:27" x14ac:dyDescent="0.15">
      <c r="A931" s="80"/>
      <c r="B931" s="80"/>
      <c r="C931" s="80"/>
      <c r="D931" s="80"/>
      <c r="E931" s="80"/>
      <c r="F931" s="80"/>
      <c r="G931" s="80" t="s">
        <v>223</v>
      </c>
      <c r="H931" s="80">
        <v>3</v>
      </c>
      <c r="I931" s="88">
        <v>4.0836279999999997E-3</v>
      </c>
      <c r="J931" s="88">
        <v>-1.6477040000000001E-3</v>
      </c>
      <c r="K931" s="88">
        <v>-9.6516148799999993E-3</v>
      </c>
      <c r="L931" s="88">
        <v>6.3562068799999996E-3</v>
      </c>
      <c r="M931" s="88" t="s">
        <v>16</v>
      </c>
      <c r="N931" s="88" t="s">
        <v>16</v>
      </c>
      <c r="O931" s="88" t="s">
        <v>16</v>
      </c>
      <c r="P931" s="82">
        <v>0.725637702</v>
      </c>
      <c r="Q931" s="81" t="s">
        <v>16</v>
      </c>
      <c r="R931" s="80" t="s">
        <v>16</v>
      </c>
      <c r="S931" s="88" t="s">
        <v>16</v>
      </c>
      <c r="T931" s="88">
        <v>-3.9081960000000001E-3</v>
      </c>
      <c r="U931" s="82">
        <v>1.0391028E-2</v>
      </c>
      <c r="V931" s="88">
        <v>0.770978787</v>
      </c>
      <c r="W931" s="83">
        <v>0.13010115999999999</v>
      </c>
      <c r="X931" s="83">
        <v>4.5299999999999998E-6</v>
      </c>
      <c r="Y931" s="80" t="b">
        <v>1</v>
      </c>
      <c r="Z931" s="83">
        <v>8.3899999999999998E-78</v>
      </c>
      <c r="AA931" s="80"/>
    </row>
    <row r="932" spans="1:27" x14ac:dyDescent="0.15">
      <c r="A932" s="80" t="s">
        <v>401</v>
      </c>
      <c r="B932" s="80" t="s">
        <v>146</v>
      </c>
      <c r="C932" s="80" t="s">
        <v>392</v>
      </c>
      <c r="D932" s="80" t="s">
        <v>409</v>
      </c>
      <c r="E932" s="80" t="s">
        <v>340</v>
      </c>
      <c r="F932" s="80" t="s">
        <v>64</v>
      </c>
      <c r="G932" s="80" t="s">
        <v>200</v>
      </c>
      <c r="H932" s="80">
        <v>2</v>
      </c>
      <c r="I932" s="88">
        <v>3.0696746E-2</v>
      </c>
      <c r="J932" s="88">
        <v>-5.6002100999999999E-2</v>
      </c>
      <c r="K932" s="88">
        <v>-0.11616772316</v>
      </c>
      <c r="L932" s="88">
        <v>4.1635211600000001E-3</v>
      </c>
      <c r="M932" s="88" t="s">
        <v>16</v>
      </c>
      <c r="N932" s="88" t="s">
        <v>16</v>
      </c>
      <c r="O932" s="88" t="s">
        <v>16</v>
      </c>
      <c r="P932" s="82">
        <v>6.8096747999999999E-2</v>
      </c>
      <c r="Q932" s="81">
        <v>7.9378696999999998E-2</v>
      </c>
      <c r="R932" s="80">
        <v>1</v>
      </c>
      <c r="S932" s="88">
        <v>0.77814115399999995</v>
      </c>
      <c r="T932" s="88" t="s">
        <v>16</v>
      </c>
      <c r="U932" s="82" t="s">
        <v>16</v>
      </c>
      <c r="V932" s="88" t="s">
        <v>16</v>
      </c>
      <c r="W932" s="83">
        <v>6.4122500000000004E-4</v>
      </c>
      <c r="X932" s="83">
        <v>3.58E-6</v>
      </c>
      <c r="Y932" s="80" t="b">
        <v>1</v>
      </c>
      <c r="Z932" s="83">
        <v>9.7100000000000005E-33</v>
      </c>
      <c r="AA932" s="80" t="s">
        <v>410</v>
      </c>
    </row>
    <row r="933" spans="1:27" x14ac:dyDescent="0.15">
      <c r="A933" s="80" t="s">
        <v>401</v>
      </c>
      <c r="B933" s="80" t="s">
        <v>146</v>
      </c>
      <c r="C933" s="80" t="s">
        <v>397</v>
      </c>
      <c r="D933" s="80" t="s">
        <v>417</v>
      </c>
      <c r="E933" s="80" t="s">
        <v>340</v>
      </c>
      <c r="F933" s="80" t="s">
        <v>64</v>
      </c>
      <c r="G933" s="80" t="s">
        <v>200</v>
      </c>
      <c r="H933" s="80">
        <v>4</v>
      </c>
      <c r="I933" s="88">
        <v>6.4778660000000002E-2</v>
      </c>
      <c r="J933" s="88">
        <v>6.1375048000000001E-2</v>
      </c>
      <c r="K933" s="88">
        <v>-6.5591125599999994E-2</v>
      </c>
      <c r="L933" s="88">
        <v>0.1883412216</v>
      </c>
      <c r="M933" s="88" t="s">
        <v>16</v>
      </c>
      <c r="N933" s="88" t="s">
        <v>16</v>
      </c>
      <c r="O933" s="88" t="s">
        <v>16</v>
      </c>
      <c r="P933" s="82">
        <v>0.34340553800000001</v>
      </c>
      <c r="Q933" s="81">
        <v>5.4028200330000002</v>
      </c>
      <c r="R933" s="80">
        <v>3</v>
      </c>
      <c r="S933" s="88">
        <v>0.14456798300000001</v>
      </c>
      <c r="T933" s="88">
        <v>1.3861571E-2</v>
      </c>
      <c r="U933" s="82">
        <v>6.1522210000000003E-3</v>
      </c>
      <c r="V933" s="88">
        <v>0.153021358</v>
      </c>
      <c r="W933" s="83">
        <v>5.0438499999999999E-4</v>
      </c>
      <c r="X933" s="83">
        <v>1.3900000000000001E-5</v>
      </c>
      <c r="Y933" s="80" t="b">
        <v>1</v>
      </c>
      <c r="Z933" s="83">
        <v>7.1200000000000004E-19</v>
      </c>
      <c r="AA933" s="80" t="s">
        <v>418</v>
      </c>
    </row>
    <row r="934" spans="1:27" x14ac:dyDescent="0.15">
      <c r="A934" s="80"/>
      <c r="B934" s="80"/>
      <c r="C934" s="80"/>
      <c r="D934" s="80"/>
      <c r="E934" s="80"/>
      <c r="F934" s="80"/>
      <c r="G934" s="80" t="s">
        <v>201</v>
      </c>
      <c r="H934" s="80">
        <v>4</v>
      </c>
      <c r="I934" s="88">
        <v>0.27557758799999998</v>
      </c>
      <c r="J934" s="88">
        <v>0.67267960699999996</v>
      </c>
      <c r="K934" s="88">
        <v>0.13254753452000001</v>
      </c>
      <c r="L934" s="88">
        <v>1.2128116794799999</v>
      </c>
      <c r="M934" s="88" t="s">
        <v>16</v>
      </c>
      <c r="N934" s="88" t="s">
        <v>16</v>
      </c>
      <c r="O934" s="88" t="s">
        <v>16</v>
      </c>
      <c r="P934" s="82">
        <v>0.13472963399999999</v>
      </c>
      <c r="Q934" s="81">
        <v>0.32635979999999998</v>
      </c>
      <c r="R934" s="80">
        <v>2</v>
      </c>
      <c r="S934" s="88">
        <v>0.84943836100000003</v>
      </c>
      <c r="T934" s="88">
        <v>1.3861571E-2</v>
      </c>
      <c r="U934" s="82">
        <v>6.1522210000000003E-3</v>
      </c>
      <c r="V934" s="88">
        <v>0.153021358</v>
      </c>
      <c r="W934" s="83">
        <v>5.0438499999999999E-4</v>
      </c>
      <c r="X934" s="83">
        <v>1.3900000000000001E-5</v>
      </c>
      <c r="Y934" s="80" t="b">
        <v>1</v>
      </c>
      <c r="Z934" s="83">
        <v>7.1200000000000004E-19</v>
      </c>
      <c r="AA934" s="80"/>
    </row>
    <row r="935" spans="1:27" x14ac:dyDescent="0.15">
      <c r="A935" s="80"/>
      <c r="B935" s="80"/>
      <c r="C935" s="80"/>
      <c r="D935" s="80"/>
      <c r="E935" s="80"/>
      <c r="F935" s="80"/>
      <c r="G935" s="80" t="s">
        <v>216</v>
      </c>
      <c r="H935" s="80">
        <v>4</v>
      </c>
      <c r="I935" s="88">
        <v>9.4664375999999995E-2</v>
      </c>
      <c r="J935" s="88">
        <v>-2.4475941000000001E-2</v>
      </c>
      <c r="K935" s="88">
        <v>-0.21001811796</v>
      </c>
      <c r="L935" s="88">
        <v>0.16106623596</v>
      </c>
      <c r="M935" s="88" t="s">
        <v>16</v>
      </c>
      <c r="N935" s="88" t="s">
        <v>16</v>
      </c>
      <c r="O935" s="88" t="s">
        <v>16</v>
      </c>
      <c r="P935" s="82">
        <v>0.81270302900000002</v>
      </c>
      <c r="Q935" s="81" t="s">
        <v>16</v>
      </c>
      <c r="R935" s="80" t="s">
        <v>16</v>
      </c>
      <c r="S935" s="88" t="s">
        <v>16</v>
      </c>
      <c r="T935" s="88">
        <v>1.3861571E-2</v>
      </c>
      <c r="U935" s="82">
        <v>6.1522210000000003E-3</v>
      </c>
      <c r="V935" s="88">
        <v>0.153021358</v>
      </c>
      <c r="W935" s="83">
        <v>5.0438499999999999E-4</v>
      </c>
      <c r="X935" s="83">
        <v>1.3900000000000001E-5</v>
      </c>
      <c r="Y935" s="80" t="b">
        <v>1</v>
      </c>
      <c r="Z935" s="83">
        <v>7.1200000000000004E-19</v>
      </c>
      <c r="AA935" s="80"/>
    </row>
    <row r="936" spans="1:27" x14ac:dyDescent="0.15">
      <c r="A936" s="80"/>
      <c r="B936" s="80"/>
      <c r="C936" s="80"/>
      <c r="D936" s="80"/>
      <c r="E936" s="80"/>
      <c r="F936" s="80"/>
      <c r="G936" s="80" t="s">
        <v>203</v>
      </c>
      <c r="H936" s="80">
        <v>4</v>
      </c>
      <c r="I936" s="88">
        <v>5.9306189000000002E-2</v>
      </c>
      <c r="J936" s="88">
        <v>1.9801895999999999E-2</v>
      </c>
      <c r="K936" s="88">
        <v>-9.6438234440000006E-2</v>
      </c>
      <c r="L936" s="88">
        <v>0.13604202643999999</v>
      </c>
      <c r="M936" s="88" t="s">
        <v>16</v>
      </c>
      <c r="N936" s="88" t="s">
        <v>16</v>
      </c>
      <c r="O936" s="88" t="s">
        <v>16</v>
      </c>
      <c r="P936" s="82">
        <v>0.73846061799999996</v>
      </c>
      <c r="Q936" s="81" t="s">
        <v>16</v>
      </c>
      <c r="R936" s="80" t="s">
        <v>16</v>
      </c>
      <c r="S936" s="88" t="s">
        <v>16</v>
      </c>
      <c r="T936" s="88">
        <v>1.3861571E-2</v>
      </c>
      <c r="U936" s="82">
        <v>6.1522210000000003E-3</v>
      </c>
      <c r="V936" s="88">
        <v>0.153021358</v>
      </c>
      <c r="W936" s="83">
        <v>5.0438499999999999E-4</v>
      </c>
      <c r="X936" s="83">
        <v>1.3900000000000001E-5</v>
      </c>
      <c r="Y936" s="80" t="b">
        <v>1</v>
      </c>
      <c r="Z936" s="83">
        <v>7.1200000000000004E-19</v>
      </c>
      <c r="AA936" s="80"/>
    </row>
    <row r="937" spans="1:27" x14ac:dyDescent="0.15">
      <c r="A937" s="80"/>
      <c r="B937" s="80"/>
      <c r="C937" s="80"/>
      <c r="D937" s="80"/>
      <c r="E937" s="80"/>
      <c r="F937" s="80"/>
      <c r="G937" s="80" t="s">
        <v>223</v>
      </c>
      <c r="H937" s="80">
        <v>4</v>
      </c>
      <c r="I937" s="88">
        <v>8.9857087000000002E-2</v>
      </c>
      <c r="J937" s="88">
        <v>-2.093223E-2</v>
      </c>
      <c r="K937" s="88">
        <v>-0.19705212052000001</v>
      </c>
      <c r="L937" s="88">
        <v>0.15518766051999999</v>
      </c>
      <c r="M937" s="88" t="s">
        <v>16</v>
      </c>
      <c r="N937" s="88" t="s">
        <v>16</v>
      </c>
      <c r="O937" s="88" t="s">
        <v>16</v>
      </c>
      <c r="P937" s="82">
        <v>0.83078904799999997</v>
      </c>
      <c r="Q937" s="81" t="s">
        <v>16</v>
      </c>
      <c r="R937" s="80" t="s">
        <v>16</v>
      </c>
      <c r="S937" s="88" t="s">
        <v>16</v>
      </c>
      <c r="T937" s="88">
        <v>1.3861571E-2</v>
      </c>
      <c r="U937" s="82">
        <v>6.1522210000000003E-3</v>
      </c>
      <c r="V937" s="88">
        <v>0.153021358</v>
      </c>
      <c r="W937" s="83">
        <v>5.0438499999999999E-4</v>
      </c>
      <c r="X937" s="83">
        <v>1.3900000000000001E-5</v>
      </c>
      <c r="Y937" s="80" t="b">
        <v>1</v>
      </c>
      <c r="Z937" s="83">
        <v>7.1200000000000004E-19</v>
      </c>
      <c r="AA937" s="80"/>
    </row>
    <row r="938" spans="1:27" x14ac:dyDescent="0.15">
      <c r="A938" s="80" t="s">
        <v>401</v>
      </c>
      <c r="B938" s="80" t="s">
        <v>146</v>
      </c>
      <c r="C938" s="80" t="s">
        <v>397</v>
      </c>
      <c r="D938" s="80" t="s">
        <v>415</v>
      </c>
      <c r="E938" s="80" t="s">
        <v>33</v>
      </c>
      <c r="F938" s="80" t="s">
        <v>64</v>
      </c>
      <c r="G938" s="80" t="s">
        <v>200</v>
      </c>
      <c r="H938" s="80">
        <v>2</v>
      </c>
      <c r="I938" s="88">
        <v>6.4003869000000005E-2</v>
      </c>
      <c r="J938" s="88">
        <v>7.6568047E-2</v>
      </c>
      <c r="K938" s="88">
        <v>-4.887953624E-2</v>
      </c>
      <c r="L938" s="88">
        <v>0.20201563023999999</v>
      </c>
      <c r="M938" s="88" t="s">
        <v>16</v>
      </c>
      <c r="N938" s="88" t="s">
        <v>16</v>
      </c>
      <c r="O938" s="88" t="s">
        <v>16</v>
      </c>
      <c r="P938" s="82">
        <v>0.231578173</v>
      </c>
      <c r="Q938" s="81">
        <v>0.32326923099999999</v>
      </c>
      <c r="R938" s="80">
        <v>1</v>
      </c>
      <c r="S938" s="88">
        <v>0.56964954899999998</v>
      </c>
      <c r="T938" s="88" t="s">
        <v>16</v>
      </c>
      <c r="U938" s="82" t="s">
        <v>16</v>
      </c>
      <c r="V938" s="88" t="s">
        <v>16</v>
      </c>
      <c r="W938" s="83">
        <v>4.5692200000000001E-4</v>
      </c>
      <c r="X938" s="83">
        <v>3.1099999999999999E-6</v>
      </c>
      <c r="Y938" s="80" t="b">
        <v>1</v>
      </c>
      <c r="Z938" s="83">
        <v>3.19E-20</v>
      </c>
      <c r="AA938" s="80" t="s">
        <v>416</v>
      </c>
    </row>
    <row r="939" spans="1:27" x14ac:dyDescent="0.15">
      <c r="A939" s="80" t="s">
        <v>401</v>
      </c>
      <c r="B939" s="80" t="s">
        <v>535</v>
      </c>
      <c r="C939" s="80" t="s">
        <v>392</v>
      </c>
      <c r="D939" s="80" t="s">
        <v>540</v>
      </c>
      <c r="E939" s="80" t="s">
        <v>391</v>
      </c>
      <c r="F939" s="80" t="s">
        <v>64</v>
      </c>
      <c r="G939" s="80" t="s">
        <v>200</v>
      </c>
      <c r="H939" s="80">
        <v>8</v>
      </c>
      <c r="I939" s="88">
        <v>3.9546240000000003E-2</v>
      </c>
      <c r="J939" s="88">
        <v>-7.9780897000000003E-2</v>
      </c>
      <c r="K939" s="88">
        <v>-0.15729152739999999</v>
      </c>
      <c r="L939" s="88">
        <v>-2.2702666000000002E-3</v>
      </c>
      <c r="M939" s="88" t="s">
        <v>16</v>
      </c>
      <c r="N939" s="88" t="s">
        <v>16</v>
      </c>
      <c r="O939" s="88" t="s">
        <v>16</v>
      </c>
      <c r="P939" s="82">
        <v>4.3652961999999997E-2</v>
      </c>
      <c r="Q939" s="81">
        <v>0.60249830400000004</v>
      </c>
      <c r="R939" s="80">
        <v>7</v>
      </c>
      <c r="S939" s="88">
        <v>0.998977958</v>
      </c>
      <c r="T939" s="88">
        <v>-7.5599999999999994E-5</v>
      </c>
      <c r="U939" s="82">
        <v>1.7230450000000001E-3</v>
      </c>
      <c r="V939" s="88">
        <v>0.96643027500000001</v>
      </c>
      <c r="W939" s="83">
        <v>5.5017800000000002E-4</v>
      </c>
      <c r="X939" s="83">
        <v>5.3600000000000004E-6</v>
      </c>
      <c r="Y939" s="80" t="b">
        <v>1</v>
      </c>
      <c r="Z939" s="83">
        <v>2.61E-37</v>
      </c>
      <c r="AA939" s="80" t="s">
        <v>521</v>
      </c>
    </row>
    <row r="940" spans="1:27" x14ac:dyDescent="0.15">
      <c r="A940" s="80"/>
      <c r="B940" s="80"/>
      <c r="C940" s="80"/>
      <c r="D940" s="80"/>
      <c r="E940" s="80"/>
      <c r="F940" s="80"/>
      <c r="G940" s="80" t="s">
        <v>201</v>
      </c>
      <c r="H940" s="80">
        <v>8</v>
      </c>
      <c r="I940" s="88">
        <v>8.6861716000000005E-2</v>
      </c>
      <c r="J940" s="88">
        <v>-8.3173815999999998E-2</v>
      </c>
      <c r="K940" s="88">
        <v>-0.25342277936000002</v>
      </c>
      <c r="L940" s="88">
        <v>8.7075147359999994E-2</v>
      </c>
      <c r="M940" s="88" t="s">
        <v>16</v>
      </c>
      <c r="N940" s="88" t="s">
        <v>16</v>
      </c>
      <c r="O940" s="88" t="s">
        <v>16</v>
      </c>
      <c r="P940" s="82">
        <v>0.375269407</v>
      </c>
      <c r="Q940" s="81">
        <v>0.60057357600000005</v>
      </c>
      <c r="R940" s="80">
        <v>6</v>
      </c>
      <c r="S940" s="88">
        <v>0.996390938</v>
      </c>
      <c r="T940" s="88">
        <v>-7.5599999999999994E-5</v>
      </c>
      <c r="U940" s="82">
        <v>1.7230450000000001E-3</v>
      </c>
      <c r="V940" s="88">
        <v>0.96643027500000001</v>
      </c>
      <c r="W940" s="83">
        <v>5.5017800000000002E-4</v>
      </c>
      <c r="X940" s="83">
        <v>5.3600000000000004E-6</v>
      </c>
      <c r="Y940" s="80" t="b">
        <v>1</v>
      </c>
      <c r="Z940" s="83">
        <v>2.61E-37</v>
      </c>
      <c r="AA940" s="80"/>
    </row>
    <row r="941" spans="1:27" x14ac:dyDescent="0.15">
      <c r="A941" s="80"/>
      <c r="B941" s="80"/>
      <c r="C941" s="80"/>
      <c r="D941" s="80"/>
      <c r="E941" s="80"/>
      <c r="F941" s="80"/>
      <c r="G941" s="80" t="s">
        <v>216</v>
      </c>
      <c r="H941" s="80">
        <v>8</v>
      </c>
      <c r="I941" s="88">
        <v>6.4813528999999995E-2</v>
      </c>
      <c r="J941" s="88">
        <v>-8.1795163000000004E-2</v>
      </c>
      <c r="K941" s="88">
        <v>-0.20882967984</v>
      </c>
      <c r="L941" s="88">
        <v>4.5239353840000003E-2</v>
      </c>
      <c r="M941" s="88" t="s">
        <v>16</v>
      </c>
      <c r="N941" s="88" t="s">
        <v>16</v>
      </c>
      <c r="O941" s="88" t="s">
        <v>16</v>
      </c>
      <c r="P941" s="82">
        <v>0.247367014</v>
      </c>
      <c r="Q941" s="81" t="s">
        <v>16</v>
      </c>
      <c r="R941" s="80" t="s">
        <v>16</v>
      </c>
      <c r="S941" s="88" t="s">
        <v>16</v>
      </c>
      <c r="T941" s="88">
        <v>-7.5599999999999994E-5</v>
      </c>
      <c r="U941" s="82">
        <v>1.7230450000000001E-3</v>
      </c>
      <c r="V941" s="88">
        <v>0.96643027500000001</v>
      </c>
      <c r="W941" s="83">
        <v>5.5017800000000002E-4</v>
      </c>
      <c r="X941" s="83">
        <v>5.3600000000000004E-6</v>
      </c>
      <c r="Y941" s="80" t="b">
        <v>1</v>
      </c>
      <c r="Z941" s="83">
        <v>2.61E-37</v>
      </c>
      <c r="AA941" s="80"/>
    </row>
    <row r="942" spans="1:27" x14ac:dyDescent="0.15">
      <c r="A942" s="80"/>
      <c r="B942" s="80"/>
      <c r="C942" s="80"/>
      <c r="D942" s="80"/>
      <c r="E942" s="80"/>
      <c r="F942" s="80"/>
      <c r="G942" s="80" t="s">
        <v>203</v>
      </c>
      <c r="H942" s="80">
        <v>8</v>
      </c>
      <c r="I942" s="88">
        <v>4.6987576000000003E-2</v>
      </c>
      <c r="J942" s="88">
        <v>-9.4594595000000004E-2</v>
      </c>
      <c r="K942" s="88">
        <v>-0.18669024396</v>
      </c>
      <c r="L942" s="88">
        <v>-2.49894604000001E-3</v>
      </c>
      <c r="M942" s="88" t="s">
        <v>16</v>
      </c>
      <c r="N942" s="88" t="s">
        <v>16</v>
      </c>
      <c r="O942" s="88" t="s">
        <v>16</v>
      </c>
      <c r="P942" s="82">
        <v>4.4095370000000002E-2</v>
      </c>
      <c r="Q942" s="81" t="s">
        <v>16</v>
      </c>
      <c r="R942" s="80" t="s">
        <v>16</v>
      </c>
      <c r="S942" s="88" t="s">
        <v>16</v>
      </c>
      <c r="T942" s="88">
        <v>-7.5599999999999994E-5</v>
      </c>
      <c r="U942" s="82">
        <v>1.7230450000000001E-3</v>
      </c>
      <c r="V942" s="88">
        <v>0.96643027500000001</v>
      </c>
      <c r="W942" s="83">
        <v>5.5017800000000002E-4</v>
      </c>
      <c r="X942" s="83">
        <v>5.3600000000000004E-6</v>
      </c>
      <c r="Y942" s="80" t="b">
        <v>1</v>
      </c>
      <c r="Z942" s="83">
        <v>2.61E-37</v>
      </c>
      <c r="AA942" s="80"/>
    </row>
    <row r="943" spans="1:27" x14ac:dyDescent="0.15">
      <c r="A943" s="80"/>
      <c r="B943" s="80"/>
      <c r="C943" s="80"/>
      <c r="D943" s="80"/>
      <c r="E943" s="80"/>
      <c r="F943" s="80"/>
      <c r="G943" s="80" t="s">
        <v>223</v>
      </c>
      <c r="H943" s="80">
        <v>8</v>
      </c>
      <c r="I943" s="88">
        <v>5.0408706999999997E-2</v>
      </c>
      <c r="J943" s="88">
        <v>-9.4236149000000005E-2</v>
      </c>
      <c r="K943" s="88">
        <v>-0.19303721471999999</v>
      </c>
      <c r="L943" s="88">
        <v>4.5649167199999898E-3</v>
      </c>
      <c r="M943" s="88" t="s">
        <v>16</v>
      </c>
      <c r="N943" s="88" t="s">
        <v>16</v>
      </c>
      <c r="O943" s="88" t="s">
        <v>16</v>
      </c>
      <c r="P943" s="82">
        <v>0.10376284099999999</v>
      </c>
      <c r="Q943" s="81" t="s">
        <v>16</v>
      </c>
      <c r="R943" s="80" t="s">
        <v>16</v>
      </c>
      <c r="S943" s="88" t="s">
        <v>16</v>
      </c>
      <c r="T943" s="88">
        <v>-7.5599999999999994E-5</v>
      </c>
      <c r="U943" s="82">
        <v>1.7230450000000001E-3</v>
      </c>
      <c r="V943" s="88">
        <v>0.96643027500000001</v>
      </c>
      <c r="W943" s="83">
        <v>5.5017800000000002E-4</v>
      </c>
      <c r="X943" s="83">
        <v>5.3600000000000004E-6</v>
      </c>
      <c r="Y943" s="80" t="b">
        <v>1</v>
      </c>
      <c r="Z943" s="83">
        <v>2.61E-37</v>
      </c>
      <c r="AA943" s="80"/>
    </row>
    <row r="944" spans="1:27" x14ac:dyDescent="0.15">
      <c r="A944" s="80" t="s">
        <v>401</v>
      </c>
      <c r="B944" s="80" t="s">
        <v>535</v>
      </c>
      <c r="C944" s="80" t="s">
        <v>392</v>
      </c>
      <c r="D944" s="80" t="s">
        <v>541</v>
      </c>
      <c r="E944" s="80" t="s">
        <v>340</v>
      </c>
      <c r="F944" s="80" t="s">
        <v>64</v>
      </c>
      <c r="G944" s="80" t="s">
        <v>200</v>
      </c>
      <c r="H944" s="80">
        <v>6</v>
      </c>
      <c r="I944" s="88">
        <v>2.8625261999999999E-2</v>
      </c>
      <c r="J944" s="88">
        <v>-2.4940256000000001E-2</v>
      </c>
      <c r="K944" s="88">
        <v>-8.1045769520000005E-2</v>
      </c>
      <c r="L944" s="88">
        <v>3.116525752E-2</v>
      </c>
      <c r="M944" s="88" t="s">
        <v>16</v>
      </c>
      <c r="N944" s="88" t="s">
        <v>16</v>
      </c>
      <c r="O944" s="88" t="s">
        <v>16</v>
      </c>
      <c r="P944" s="82">
        <v>0.38360819000000002</v>
      </c>
      <c r="Q944" s="81">
        <v>8.0064075559999992</v>
      </c>
      <c r="R944" s="80">
        <v>5</v>
      </c>
      <c r="S944" s="88">
        <v>0.15588284799999999</v>
      </c>
      <c r="T944" s="88">
        <v>4.4697600000000002E-4</v>
      </c>
      <c r="U944" s="82">
        <v>2.9372909999999999E-3</v>
      </c>
      <c r="V944" s="88">
        <v>0.88641764199999995</v>
      </c>
      <c r="W944" s="83">
        <v>1.5408889999999999E-3</v>
      </c>
      <c r="X944" s="83">
        <v>1.3900000000000001E-5</v>
      </c>
      <c r="Y944" s="80" t="b">
        <v>1</v>
      </c>
      <c r="Z944" s="83">
        <v>1.9999999999999999E-72</v>
      </c>
      <c r="AA944" s="80" t="s">
        <v>425</v>
      </c>
    </row>
    <row r="945" spans="1:27" x14ac:dyDescent="0.15">
      <c r="A945" s="80"/>
      <c r="B945" s="80"/>
      <c r="C945" s="80"/>
      <c r="D945" s="80"/>
      <c r="E945" s="80"/>
      <c r="F945" s="80"/>
      <c r="G945" s="80" t="s">
        <v>201</v>
      </c>
      <c r="H945" s="80">
        <v>6</v>
      </c>
      <c r="I945" s="88">
        <v>8.1378223E-2</v>
      </c>
      <c r="J945" s="88">
        <v>-1.3548563E-2</v>
      </c>
      <c r="K945" s="88">
        <v>-0.17304988008</v>
      </c>
      <c r="L945" s="88">
        <v>0.14595275408</v>
      </c>
      <c r="M945" s="88" t="s">
        <v>16</v>
      </c>
      <c r="N945" s="88" t="s">
        <v>16</v>
      </c>
      <c r="O945" s="88" t="s">
        <v>16</v>
      </c>
      <c r="P945" s="82">
        <v>0.87584925400000002</v>
      </c>
      <c r="Q945" s="81">
        <v>7.9603241020000004</v>
      </c>
      <c r="R945" s="80">
        <v>4</v>
      </c>
      <c r="S945" s="88">
        <v>9.3042432999999994E-2</v>
      </c>
      <c r="T945" s="88">
        <v>4.4697600000000002E-4</v>
      </c>
      <c r="U945" s="82">
        <v>2.9372909999999999E-3</v>
      </c>
      <c r="V945" s="88">
        <v>0.88641764199999995</v>
      </c>
      <c r="W945" s="83">
        <v>1.5408889999999999E-3</v>
      </c>
      <c r="X945" s="83">
        <v>1.3900000000000001E-5</v>
      </c>
      <c r="Y945" s="80" t="b">
        <v>1</v>
      </c>
      <c r="Z945" s="83">
        <v>1.9999999999999999E-72</v>
      </c>
      <c r="AA945" s="80"/>
    </row>
    <row r="946" spans="1:27" x14ac:dyDescent="0.15">
      <c r="A946" s="80"/>
      <c r="B946" s="80"/>
      <c r="C946" s="80"/>
      <c r="D946" s="80"/>
      <c r="E946" s="80"/>
      <c r="F946" s="80"/>
      <c r="G946" s="80" t="s">
        <v>216</v>
      </c>
      <c r="H946" s="80">
        <v>6</v>
      </c>
      <c r="I946" s="88">
        <v>4.4642275000000002E-2</v>
      </c>
      <c r="J946" s="88">
        <v>-4.6351379999999998E-2</v>
      </c>
      <c r="K946" s="88">
        <v>-0.13385023900000001</v>
      </c>
      <c r="L946" s="88">
        <v>4.1147479000000001E-2</v>
      </c>
      <c r="M946" s="88" t="s">
        <v>16</v>
      </c>
      <c r="N946" s="88" t="s">
        <v>16</v>
      </c>
      <c r="O946" s="88" t="s">
        <v>16</v>
      </c>
      <c r="P946" s="82">
        <v>0.346717373</v>
      </c>
      <c r="Q946" s="81" t="s">
        <v>16</v>
      </c>
      <c r="R946" s="80" t="s">
        <v>16</v>
      </c>
      <c r="S946" s="88" t="s">
        <v>16</v>
      </c>
      <c r="T946" s="88">
        <v>4.4697600000000002E-4</v>
      </c>
      <c r="U946" s="82">
        <v>2.9372909999999999E-3</v>
      </c>
      <c r="V946" s="88">
        <v>0.88641764199999995</v>
      </c>
      <c r="W946" s="83">
        <v>1.5408889999999999E-3</v>
      </c>
      <c r="X946" s="83">
        <v>1.3900000000000001E-5</v>
      </c>
      <c r="Y946" s="80" t="b">
        <v>1</v>
      </c>
      <c r="Z946" s="83">
        <v>1.9999999999999999E-72</v>
      </c>
      <c r="AA946" s="80"/>
    </row>
    <row r="947" spans="1:27" x14ac:dyDescent="0.15">
      <c r="A947" s="80"/>
      <c r="B947" s="80"/>
      <c r="C947" s="80"/>
      <c r="D947" s="80"/>
      <c r="E947" s="80"/>
      <c r="F947" s="80"/>
      <c r="G947" s="80" t="s">
        <v>203</v>
      </c>
      <c r="H947" s="80">
        <v>6</v>
      </c>
      <c r="I947" s="88">
        <v>2.9860171000000001E-2</v>
      </c>
      <c r="J947" s="88">
        <v>-4.4694222999999998E-2</v>
      </c>
      <c r="K947" s="88">
        <v>-0.10322015816000001</v>
      </c>
      <c r="L947" s="88">
        <v>1.3831712160000001E-2</v>
      </c>
      <c r="M947" s="88" t="s">
        <v>16</v>
      </c>
      <c r="N947" s="88" t="s">
        <v>16</v>
      </c>
      <c r="O947" s="88" t="s">
        <v>16</v>
      </c>
      <c r="P947" s="82">
        <v>0.134449496</v>
      </c>
      <c r="Q947" s="81" t="s">
        <v>16</v>
      </c>
      <c r="R947" s="80" t="s">
        <v>16</v>
      </c>
      <c r="S947" s="88" t="s">
        <v>16</v>
      </c>
      <c r="T947" s="88">
        <v>4.4697600000000002E-4</v>
      </c>
      <c r="U947" s="82">
        <v>2.9372909999999999E-3</v>
      </c>
      <c r="V947" s="88">
        <v>0.88641764199999995</v>
      </c>
      <c r="W947" s="83">
        <v>1.5408889999999999E-3</v>
      </c>
      <c r="X947" s="83">
        <v>1.3900000000000001E-5</v>
      </c>
      <c r="Y947" s="80" t="b">
        <v>1</v>
      </c>
      <c r="Z947" s="83">
        <v>1.9999999999999999E-72</v>
      </c>
      <c r="AA947" s="80"/>
    </row>
    <row r="948" spans="1:27" x14ac:dyDescent="0.15">
      <c r="A948" s="80"/>
      <c r="B948" s="80"/>
      <c r="C948" s="80"/>
      <c r="D948" s="80"/>
      <c r="E948" s="80"/>
      <c r="F948" s="80"/>
      <c r="G948" s="80" t="s">
        <v>223</v>
      </c>
      <c r="H948" s="80">
        <v>6</v>
      </c>
      <c r="I948" s="88">
        <v>3.3559578999999999E-2</v>
      </c>
      <c r="J948" s="88">
        <v>-5.5634467E-2</v>
      </c>
      <c r="K948" s="88">
        <v>-0.12141124184</v>
      </c>
      <c r="L948" s="88">
        <v>1.014230784E-2</v>
      </c>
      <c r="M948" s="88" t="s">
        <v>16</v>
      </c>
      <c r="N948" s="88" t="s">
        <v>16</v>
      </c>
      <c r="O948" s="88" t="s">
        <v>16</v>
      </c>
      <c r="P948" s="82">
        <v>0.15826015199999999</v>
      </c>
      <c r="Q948" s="81" t="s">
        <v>16</v>
      </c>
      <c r="R948" s="80" t="s">
        <v>16</v>
      </c>
      <c r="S948" s="88" t="s">
        <v>16</v>
      </c>
      <c r="T948" s="88">
        <v>4.4697600000000002E-4</v>
      </c>
      <c r="U948" s="82">
        <v>2.9372909999999999E-3</v>
      </c>
      <c r="V948" s="88">
        <v>0.88641764199999995</v>
      </c>
      <c r="W948" s="83">
        <v>1.5408889999999999E-3</v>
      </c>
      <c r="X948" s="83">
        <v>1.3900000000000001E-5</v>
      </c>
      <c r="Y948" s="80" t="b">
        <v>1</v>
      </c>
      <c r="Z948" s="83">
        <v>1.9999999999999999E-72</v>
      </c>
      <c r="AA948" s="80"/>
    </row>
    <row r="949" spans="1:27" x14ac:dyDescent="0.15">
      <c r="A949" s="80" t="s">
        <v>401</v>
      </c>
      <c r="B949" s="80" t="s">
        <v>535</v>
      </c>
      <c r="C949" s="80" t="s">
        <v>397</v>
      </c>
      <c r="D949" s="80" t="s">
        <v>542</v>
      </c>
      <c r="E949" s="80" t="s">
        <v>340</v>
      </c>
      <c r="F949" s="80" t="s">
        <v>64</v>
      </c>
      <c r="G949" s="80" t="s">
        <v>200</v>
      </c>
      <c r="H949" s="80">
        <v>10</v>
      </c>
      <c r="I949" s="88">
        <v>3.0031491E-2</v>
      </c>
      <c r="J949" s="88">
        <v>1.3083031E-2</v>
      </c>
      <c r="K949" s="88">
        <v>-4.5778691359999998E-2</v>
      </c>
      <c r="L949" s="88">
        <v>7.1944753360000002E-2</v>
      </c>
      <c r="M949" s="88" t="s">
        <v>16</v>
      </c>
      <c r="N949" s="88" t="s">
        <v>16</v>
      </c>
      <c r="O949" s="88" t="s">
        <v>16</v>
      </c>
      <c r="P949" s="82">
        <v>0.66309523599999998</v>
      </c>
      <c r="Q949" s="81">
        <v>11.890453040000001</v>
      </c>
      <c r="R949" s="80">
        <v>9</v>
      </c>
      <c r="S949" s="88">
        <v>0.219555743</v>
      </c>
      <c r="T949" s="88">
        <v>-1.9848700000000001E-3</v>
      </c>
      <c r="U949" s="82">
        <v>2.3244400000000001E-3</v>
      </c>
      <c r="V949" s="88">
        <v>0.417987145</v>
      </c>
      <c r="W949" s="83">
        <v>1.6967060000000001E-3</v>
      </c>
      <c r="X949" s="83">
        <v>2.3099999999999999E-5</v>
      </c>
      <c r="Y949" s="80" t="b">
        <v>1</v>
      </c>
      <c r="Z949" s="83">
        <v>1.09E-66</v>
      </c>
      <c r="AA949" s="80" t="s">
        <v>428</v>
      </c>
    </row>
    <row r="950" spans="1:27" x14ac:dyDescent="0.15">
      <c r="A950" s="80"/>
      <c r="B950" s="80"/>
      <c r="C950" s="80"/>
      <c r="D950" s="80"/>
      <c r="E950" s="80"/>
      <c r="F950" s="80"/>
      <c r="G950" s="80" t="s">
        <v>201</v>
      </c>
      <c r="H950" s="80">
        <v>10</v>
      </c>
      <c r="I950" s="88">
        <v>8.2038122000000005E-2</v>
      </c>
      <c r="J950" s="88">
        <v>-5.1951180999999999E-2</v>
      </c>
      <c r="K950" s="88">
        <v>-0.21274590012</v>
      </c>
      <c r="L950" s="88">
        <v>0.10884353812</v>
      </c>
      <c r="M950" s="88" t="s">
        <v>16</v>
      </c>
      <c r="N950" s="88" t="s">
        <v>16</v>
      </c>
      <c r="O950" s="88" t="s">
        <v>16</v>
      </c>
      <c r="P950" s="82">
        <v>0.54424002699999996</v>
      </c>
      <c r="Q950" s="81">
        <v>10.89721617</v>
      </c>
      <c r="R950" s="80">
        <v>8</v>
      </c>
      <c r="S950" s="88">
        <v>0.207591368</v>
      </c>
      <c r="T950" s="88">
        <v>-1.9848700000000001E-3</v>
      </c>
      <c r="U950" s="82">
        <v>2.3244400000000001E-3</v>
      </c>
      <c r="V950" s="88">
        <v>0.417987145</v>
      </c>
      <c r="W950" s="83">
        <v>1.6967060000000001E-3</v>
      </c>
      <c r="X950" s="83">
        <v>2.3099999999999999E-5</v>
      </c>
      <c r="Y950" s="80" t="b">
        <v>1</v>
      </c>
      <c r="Z950" s="83">
        <v>1.09E-66</v>
      </c>
      <c r="AA950" s="80"/>
    </row>
    <row r="951" spans="1:27" x14ac:dyDescent="0.15">
      <c r="A951" s="80"/>
      <c r="B951" s="80"/>
      <c r="C951" s="80"/>
      <c r="D951" s="80"/>
      <c r="E951" s="80"/>
      <c r="F951" s="80"/>
      <c r="G951" s="80" t="s">
        <v>216</v>
      </c>
      <c r="H951" s="80">
        <v>10</v>
      </c>
      <c r="I951" s="88">
        <v>5.3512067000000003E-2</v>
      </c>
      <c r="J951" s="88">
        <v>-3.9984240999999997E-2</v>
      </c>
      <c r="K951" s="88">
        <v>-0.14486789232</v>
      </c>
      <c r="L951" s="88">
        <v>6.4899410320000003E-2</v>
      </c>
      <c r="M951" s="88" t="s">
        <v>16</v>
      </c>
      <c r="N951" s="88" t="s">
        <v>16</v>
      </c>
      <c r="O951" s="88" t="s">
        <v>16</v>
      </c>
      <c r="P951" s="82">
        <v>0.47401071900000002</v>
      </c>
      <c r="Q951" s="81" t="s">
        <v>16</v>
      </c>
      <c r="R951" s="80" t="s">
        <v>16</v>
      </c>
      <c r="S951" s="88" t="s">
        <v>16</v>
      </c>
      <c r="T951" s="88">
        <v>-1.9848700000000001E-3</v>
      </c>
      <c r="U951" s="82">
        <v>2.3244400000000001E-3</v>
      </c>
      <c r="V951" s="88">
        <v>0.417987145</v>
      </c>
      <c r="W951" s="83">
        <v>1.6967060000000001E-3</v>
      </c>
      <c r="X951" s="83">
        <v>2.3099999999999999E-5</v>
      </c>
      <c r="Y951" s="80" t="b">
        <v>1</v>
      </c>
      <c r="Z951" s="83">
        <v>1.09E-66</v>
      </c>
      <c r="AA951" s="80"/>
    </row>
    <row r="952" spans="1:27" x14ac:dyDescent="0.15">
      <c r="A952" s="80"/>
      <c r="B952" s="80"/>
      <c r="C952" s="80"/>
      <c r="D952" s="80"/>
      <c r="E952" s="80"/>
      <c r="F952" s="80"/>
      <c r="G952" s="80" t="s">
        <v>203</v>
      </c>
      <c r="H952" s="80">
        <v>10</v>
      </c>
      <c r="I952" s="88">
        <v>3.5289741999999999E-2</v>
      </c>
      <c r="J952" s="88">
        <v>-3.1371981E-2</v>
      </c>
      <c r="K952" s="88">
        <v>-0.10053987532</v>
      </c>
      <c r="L952" s="88">
        <v>3.7795913319999999E-2</v>
      </c>
      <c r="M952" s="88" t="s">
        <v>16</v>
      </c>
      <c r="N952" s="88" t="s">
        <v>16</v>
      </c>
      <c r="O952" s="88" t="s">
        <v>16</v>
      </c>
      <c r="P952" s="82">
        <v>0.37401220499999999</v>
      </c>
      <c r="Q952" s="81" t="s">
        <v>16</v>
      </c>
      <c r="R952" s="80" t="s">
        <v>16</v>
      </c>
      <c r="S952" s="88" t="s">
        <v>16</v>
      </c>
      <c r="T952" s="88">
        <v>-1.9848700000000001E-3</v>
      </c>
      <c r="U952" s="82">
        <v>2.3244400000000001E-3</v>
      </c>
      <c r="V952" s="88">
        <v>0.417987145</v>
      </c>
      <c r="W952" s="83">
        <v>1.6967060000000001E-3</v>
      </c>
      <c r="X952" s="83">
        <v>2.3099999999999999E-5</v>
      </c>
      <c r="Y952" s="80" t="b">
        <v>1</v>
      </c>
      <c r="Z952" s="83">
        <v>1.09E-66</v>
      </c>
      <c r="AA952" s="80"/>
    </row>
    <row r="953" spans="1:27" x14ac:dyDescent="0.15">
      <c r="A953" s="80"/>
      <c r="B953" s="80"/>
      <c r="C953" s="80"/>
      <c r="D953" s="80"/>
      <c r="E953" s="80"/>
      <c r="F953" s="80"/>
      <c r="G953" s="80" t="s">
        <v>223</v>
      </c>
      <c r="H953" s="80">
        <v>10</v>
      </c>
      <c r="I953" s="88">
        <v>5.0297934000000002E-2</v>
      </c>
      <c r="J953" s="88">
        <v>-3.8854397999999998E-2</v>
      </c>
      <c r="K953" s="88">
        <v>-0.13743834864000001</v>
      </c>
      <c r="L953" s="88">
        <v>5.9729552640000003E-2</v>
      </c>
      <c r="M953" s="88" t="s">
        <v>16</v>
      </c>
      <c r="N953" s="88" t="s">
        <v>16</v>
      </c>
      <c r="O953" s="88" t="s">
        <v>16</v>
      </c>
      <c r="P953" s="82">
        <v>0.459631495</v>
      </c>
      <c r="Q953" s="81" t="s">
        <v>16</v>
      </c>
      <c r="R953" s="80" t="s">
        <v>16</v>
      </c>
      <c r="S953" s="88" t="s">
        <v>16</v>
      </c>
      <c r="T953" s="88">
        <v>-1.9848700000000001E-3</v>
      </c>
      <c r="U953" s="82">
        <v>2.3244400000000001E-3</v>
      </c>
      <c r="V953" s="88">
        <v>0.417987145</v>
      </c>
      <c r="W953" s="83">
        <v>1.6967060000000001E-3</v>
      </c>
      <c r="X953" s="83">
        <v>2.3099999999999999E-5</v>
      </c>
      <c r="Y953" s="80" t="b">
        <v>1</v>
      </c>
      <c r="Z953" s="83">
        <v>1.09E-66</v>
      </c>
      <c r="AA953" s="80"/>
    </row>
    <row r="954" spans="1:27" x14ac:dyDescent="0.15">
      <c r="A954" s="80" t="s">
        <v>401</v>
      </c>
      <c r="B954" s="80" t="s">
        <v>535</v>
      </c>
      <c r="C954" s="80" t="s">
        <v>397</v>
      </c>
      <c r="D954" s="80" t="s">
        <v>543</v>
      </c>
      <c r="E954" s="80" t="s">
        <v>33</v>
      </c>
      <c r="F954" s="80" t="s">
        <v>64</v>
      </c>
      <c r="G954" s="80" t="s">
        <v>200</v>
      </c>
      <c r="H954" s="80">
        <v>3</v>
      </c>
      <c r="I954" s="88">
        <v>5.8409549999999998E-2</v>
      </c>
      <c r="J954" s="88">
        <v>5.7081121999999998E-2</v>
      </c>
      <c r="K954" s="88">
        <v>-5.7401595999999999E-2</v>
      </c>
      <c r="L954" s="88">
        <v>0.17156384</v>
      </c>
      <c r="M954" s="88" t="s">
        <v>16</v>
      </c>
      <c r="N954" s="88" t="s">
        <v>16</v>
      </c>
      <c r="O954" s="88" t="s">
        <v>16</v>
      </c>
      <c r="P954" s="82">
        <v>0.32844210000000001</v>
      </c>
      <c r="Q954" s="81">
        <v>0.87778051599999996</v>
      </c>
      <c r="R954" s="80">
        <v>2</v>
      </c>
      <c r="S954" s="88">
        <v>0.64475153200000002</v>
      </c>
      <c r="T954" s="88">
        <v>3.5358970000000001E-3</v>
      </c>
      <c r="U954" s="82">
        <v>4.7483689999999997E-3</v>
      </c>
      <c r="V954" s="88">
        <v>0.59251775299999998</v>
      </c>
      <c r="W954" s="83">
        <v>5.4675199999999996E-4</v>
      </c>
      <c r="X954" s="83">
        <v>3.2499999999999998E-6</v>
      </c>
      <c r="Y954" s="80" t="b">
        <v>1</v>
      </c>
      <c r="Z954" s="83">
        <v>2.2299999999999999E-24</v>
      </c>
      <c r="AA954" s="80" t="s">
        <v>427</v>
      </c>
    </row>
    <row r="955" spans="1:27" x14ac:dyDescent="0.15">
      <c r="A955" s="80"/>
      <c r="B955" s="80"/>
      <c r="C955" s="80"/>
      <c r="D955" s="80"/>
      <c r="E955" s="80"/>
      <c r="F955" s="80"/>
      <c r="G955" s="80" t="s">
        <v>201</v>
      </c>
      <c r="H955" s="80">
        <v>3</v>
      </c>
      <c r="I955" s="88">
        <v>0.216814545</v>
      </c>
      <c r="J955" s="88">
        <v>0.212564103</v>
      </c>
      <c r="K955" s="88">
        <v>-0.2123924052</v>
      </c>
      <c r="L955" s="88">
        <v>0.63752061120000003</v>
      </c>
      <c r="M955" s="88" t="s">
        <v>16</v>
      </c>
      <c r="N955" s="88" t="s">
        <v>16</v>
      </c>
      <c r="O955" s="88" t="s">
        <v>16</v>
      </c>
      <c r="P955" s="82">
        <v>0.50630172799999995</v>
      </c>
      <c r="Q955" s="81">
        <v>0.32326923099999999</v>
      </c>
      <c r="R955" s="80">
        <v>1</v>
      </c>
      <c r="S955" s="88">
        <v>0.56964954899999998</v>
      </c>
      <c r="T955" s="88">
        <v>3.5358970000000001E-3</v>
      </c>
      <c r="U955" s="82">
        <v>4.7483689999999997E-3</v>
      </c>
      <c r="V955" s="88">
        <v>0.59251775299999998</v>
      </c>
      <c r="W955" s="83">
        <v>5.4675199999999996E-4</v>
      </c>
      <c r="X955" s="83">
        <v>3.2499999999999998E-6</v>
      </c>
      <c r="Y955" s="80" t="b">
        <v>1</v>
      </c>
      <c r="Z955" s="83">
        <v>2.2299999999999999E-24</v>
      </c>
      <c r="AA955" s="80"/>
    </row>
    <row r="956" spans="1:27" x14ac:dyDescent="0.15">
      <c r="A956" s="80"/>
      <c r="B956" s="80"/>
      <c r="C956" s="80"/>
      <c r="D956" s="80"/>
      <c r="E956" s="80"/>
      <c r="F956" s="80"/>
      <c r="G956" s="80" t="s">
        <v>216</v>
      </c>
      <c r="H956" s="80">
        <v>3</v>
      </c>
      <c r="I956" s="88">
        <v>8.2466096000000003E-2</v>
      </c>
      <c r="J956" s="88">
        <v>6.5217164999999994E-2</v>
      </c>
      <c r="K956" s="88">
        <v>-9.6416383159999994E-2</v>
      </c>
      <c r="L956" s="88">
        <v>0.22685071315999999</v>
      </c>
      <c r="M956" s="88" t="s">
        <v>16</v>
      </c>
      <c r="N956" s="88" t="s">
        <v>16</v>
      </c>
      <c r="O956" s="88" t="s">
        <v>16</v>
      </c>
      <c r="P956" s="82">
        <v>0.51192456799999997</v>
      </c>
      <c r="Q956" s="81" t="s">
        <v>16</v>
      </c>
      <c r="R956" s="80" t="s">
        <v>16</v>
      </c>
      <c r="S956" s="88" t="s">
        <v>16</v>
      </c>
      <c r="T956" s="88">
        <v>3.5358970000000001E-3</v>
      </c>
      <c r="U956" s="82">
        <v>4.7483689999999997E-3</v>
      </c>
      <c r="V956" s="88">
        <v>0.59251775299999998</v>
      </c>
      <c r="W956" s="83">
        <v>5.4675199999999996E-4</v>
      </c>
      <c r="X956" s="83">
        <v>3.2499999999999998E-6</v>
      </c>
      <c r="Y956" s="80" t="b">
        <v>1</v>
      </c>
      <c r="Z956" s="83">
        <v>2.2299999999999999E-24</v>
      </c>
      <c r="AA956" s="80"/>
    </row>
    <row r="957" spans="1:27" x14ac:dyDescent="0.15">
      <c r="A957" s="80"/>
      <c r="B957" s="80"/>
      <c r="C957" s="80"/>
      <c r="D957" s="80"/>
      <c r="E957" s="80"/>
      <c r="F957" s="80"/>
      <c r="G957" s="80" t="s">
        <v>203</v>
      </c>
      <c r="H957" s="80">
        <v>3</v>
      </c>
      <c r="I957" s="88">
        <v>6.2922065999999999E-2</v>
      </c>
      <c r="J957" s="88">
        <v>6.0133035000000001E-2</v>
      </c>
      <c r="K957" s="88">
        <v>-6.3194214360000001E-2</v>
      </c>
      <c r="L957" s="88">
        <v>0.18346028436</v>
      </c>
      <c r="M957" s="88" t="s">
        <v>16</v>
      </c>
      <c r="N957" s="88" t="s">
        <v>16</v>
      </c>
      <c r="O957" s="88" t="s">
        <v>16</v>
      </c>
      <c r="P957" s="82">
        <v>0.339236539</v>
      </c>
      <c r="Q957" s="81" t="s">
        <v>16</v>
      </c>
      <c r="R957" s="80" t="s">
        <v>16</v>
      </c>
      <c r="S957" s="88" t="s">
        <v>16</v>
      </c>
      <c r="T957" s="88">
        <v>3.5358970000000001E-3</v>
      </c>
      <c r="U957" s="82">
        <v>4.7483689999999997E-3</v>
      </c>
      <c r="V957" s="88">
        <v>0.59251775299999998</v>
      </c>
      <c r="W957" s="83">
        <v>5.4675199999999996E-4</v>
      </c>
      <c r="X957" s="83">
        <v>3.2499999999999998E-6</v>
      </c>
      <c r="Y957" s="80" t="b">
        <v>1</v>
      </c>
      <c r="Z957" s="83">
        <v>2.2299999999999999E-24</v>
      </c>
      <c r="AA957" s="80"/>
    </row>
    <row r="958" spans="1:27" x14ac:dyDescent="0.15">
      <c r="A958" s="80"/>
      <c r="B958" s="80"/>
      <c r="C958" s="80"/>
      <c r="D958" s="80"/>
      <c r="E958" s="80"/>
      <c r="F958" s="80"/>
      <c r="G958" s="80" t="s">
        <v>223</v>
      </c>
      <c r="H958" s="80">
        <v>3</v>
      </c>
      <c r="I958" s="88">
        <v>7.3942225E-2</v>
      </c>
      <c r="J958" s="88">
        <v>6.0970626E-2</v>
      </c>
      <c r="K958" s="88">
        <v>-8.3956135000000001E-2</v>
      </c>
      <c r="L958" s="88">
        <v>0.20589738699999999</v>
      </c>
      <c r="M958" s="88" t="s">
        <v>16</v>
      </c>
      <c r="N958" s="88" t="s">
        <v>16</v>
      </c>
      <c r="O958" s="88" t="s">
        <v>16</v>
      </c>
      <c r="P958" s="82">
        <v>0.49630525399999997</v>
      </c>
      <c r="Q958" s="81" t="s">
        <v>16</v>
      </c>
      <c r="R958" s="80" t="s">
        <v>16</v>
      </c>
      <c r="S958" s="88" t="s">
        <v>16</v>
      </c>
      <c r="T958" s="88">
        <v>3.5358970000000001E-3</v>
      </c>
      <c r="U958" s="82">
        <v>4.7483689999999997E-3</v>
      </c>
      <c r="V958" s="88">
        <v>0.59251775299999998</v>
      </c>
      <c r="W958" s="83">
        <v>5.4675199999999996E-4</v>
      </c>
      <c r="X958" s="83">
        <v>3.2499999999999998E-6</v>
      </c>
      <c r="Y958" s="80" t="b">
        <v>1</v>
      </c>
      <c r="Z958" s="83">
        <v>2.2299999999999999E-24</v>
      </c>
      <c r="AA958" s="80"/>
    </row>
    <row r="959" spans="1:27" x14ac:dyDescent="0.15">
      <c r="A959" s="80" t="s">
        <v>401</v>
      </c>
      <c r="B959" s="80" t="s">
        <v>167</v>
      </c>
      <c r="C959" s="80" t="s">
        <v>392</v>
      </c>
      <c r="D959" s="80" t="s">
        <v>462</v>
      </c>
      <c r="E959" s="80" t="s">
        <v>391</v>
      </c>
      <c r="F959" s="80" t="s">
        <v>64</v>
      </c>
      <c r="G959" s="80" t="s">
        <v>200</v>
      </c>
      <c r="H959" s="80">
        <v>2</v>
      </c>
      <c r="I959" s="88">
        <v>0.160706087</v>
      </c>
      <c r="J959" s="88">
        <v>-8.1931818000000003E-2</v>
      </c>
      <c r="K959" s="88">
        <v>-0.39691574852</v>
      </c>
      <c r="L959" s="88">
        <v>0.23305211251999999</v>
      </c>
      <c r="M959" s="88" t="s">
        <v>16</v>
      </c>
      <c r="N959" s="88" t="s">
        <v>16</v>
      </c>
      <c r="O959" s="88" t="s">
        <v>16</v>
      </c>
      <c r="P959" s="82">
        <v>0.61017477799999997</v>
      </c>
      <c r="Q959" s="81">
        <v>4.2299999999999996E-34</v>
      </c>
      <c r="R959" s="80">
        <v>1</v>
      </c>
      <c r="S959" s="88">
        <v>1</v>
      </c>
      <c r="T959" s="88" t="s">
        <v>16</v>
      </c>
      <c r="U959" s="82" t="s">
        <v>16</v>
      </c>
      <c r="V959" s="88" t="s">
        <v>16</v>
      </c>
      <c r="W959" s="83">
        <v>6.5199999999999999E-5</v>
      </c>
      <c r="X959" s="83">
        <v>5.1399999999999997E-7</v>
      </c>
      <c r="Y959" s="80" t="b">
        <v>1</v>
      </c>
      <c r="Z959" s="83">
        <v>8.67E-6</v>
      </c>
      <c r="AA959" s="80" t="s">
        <v>522</v>
      </c>
    </row>
    <row r="960" spans="1:27" x14ac:dyDescent="0.15">
      <c r="A960" s="80" t="s">
        <v>401</v>
      </c>
      <c r="B960" s="80" t="s">
        <v>167</v>
      </c>
      <c r="C960" s="80" t="s">
        <v>345</v>
      </c>
      <c r="D960" s="80" t="s">
        <v>442</v>
      </c>
      <c r="E960" s="80" t="s">
        <v>347</v>
      </c>
      <c r="F960" s="80" t="s">
        <v>64</v>
      </c>
      <c r="G960" s="80" t="s">
        <v>200</v>
      </c>
      <c r="H960" s="80">
        <v>2</v>
      </c>
      <c r="I960" s="88">
        <v>8.0784440000000006E-3</v>
      </c>
      <c r="J960" s="88">
        <v>-3.6741180000000001E-3</v>
      </c>
      <c r="K960" s="88">
        <v>-1.950786824E-2</v>
      </c>
      <c r="L960" s="88">
        <v>1.2159632240000001E-2</v>
      </c>
      <c r="M960" s="88" t="s">
        <v>16</v>
      </c>
      <c r="N960" s="88" t="s">
        <v>16</v>
      </c>
      <c r="O960" s="88" t="s">
        <v>16</v>
      </c>
      <c r="P960" s="82">
        <v>0.649249415</v>
      </c>
      <c r="Q960" s="81">
        <v>1.6265708E-2</v>
      </c>
      <c r="R960" s="80">
        <v>1</v>
      </c>
      <c r="S960" s="88">
        <v>0.898515324</v>
      </c>
      <c r="T960" s="88" t="s">
        <v>16</v>
      </c>
      <c r="U960" s="82" t="s">
        <v>16</v>
      </c>
      <c r="V960" s="88" t="s">
        <v>16</v>
      </c>
      <c r="W960" s="83">
        <v>1.9537245000000002E-2</v>
      </c>
      <c r="X960" s="83">
        <v>3.1899999999999998E-7</v>
      </c>
      <c r="Y960" s="80" t="b">
        <v>1</v>
      </c>
      <c r="Z960" s="83">
        <v>7.5699999999999994E-11</v>
      </c>
      <c r="AA960" s="80" t="s">
        <v>443</v>
      </c>
    </row>
    <row r="961" spans="1:27" x14ac:dyDescent="0.15">
      <c r="A961" s="80" t="s">
        <v>401</v>
      </c>
      <c r="B961" s="80" t="s">
        <v>167</v>
      </c>
      <c r="C961" s="80" t="s">
        <v>392</v>
      </c>
      <c r="D961" s="80" t="s">
        <v>440</v>
      </c>
      <c r="E961" s="80" t="s">
        <v>340</v>
      </c>
      <c r="F961" s="80" t="s">
        <v>64</v>
      </c>
      <c r="G961" s="80" t="s">
        <v>200</v>
      </c>
      <c r="H961" s="80">
        <v>4</v>
      </c>
      <c r="I961" s="88">
        <v>4.6071848999999998E-2</v>
      </c>
      <c r="J961" s="88">
        <v>1.1975619E-2</v>
      </c>
      <c r="K961" s="88">
        <v>-7.8325205039999998E-2</v>
      </c>
      <c r="L961" s="88">
        <v>0.10227644304</v>
      </c>
      <c r="M961" s="88" t="s">
        <v>16</v>
      </c>
      <c r="N961" s="88" t="s">
        <v>16</v>
      </c>
      <c r="O961" s="88" t="s">
        <v>16</v>
      </c>
      <c r="P961" s="82">
        <v>0.794915029</v>
      </c>
      <c r="Q961" s="81">
        <v>5.6861974990000004</v>
      </c>
      <c r="R961" s="80">
        <v>3</v>
      </c>
      <c r="S961" s="88">
        <v>0.12791651600000001</v>
      </c>
      <c r="T961" s="88">
        <v>7.3140499999999999E-3</v>
      </c>
      <c r="U961" s="82">
        <v>3.5395980000000001E-3</v>
      </c>
      <c r="V961" s="88">
        <v>0.174766228</v>
      </c>
      <c r="W961" s="83">
        <v>8.99664E-4</v>
      </c>
      <c r="X961" s="83">
        <v>1.04E-5</v>
      </c>
      <c r="Y961" s="80" t="b">
        <v>1</v>
      </c>
      <c r="Z961" s="83">
        <v>9.5400000000000002E-42</v>
      </c>
      <c r="AA961" s="80" t="s">
        <v>441</v>
      </c>
    </row>
    <row r="962" spans="1:27" x14ac:dyDescent="0.15">
      <c r="A962" s="80"/>
      <c r="B962" s="80"/>
      <c r="C962" s="80"/>
      <c r="D962" s="80"/>
      <c r="E962" s="80"/>
      <c r="F962" s="80"/>
      <c r="G962" s="80" t="s">
        <v>201</v>
      </c>
      <c r="H962" s="80">
        <v>4</v>
      </c>
      <c r="I962" s="88">
        <v>0.118451137</v>
      </c>
      <c r="J962" s="88">
        <v>0.24676608799999999</v>
      </c>
      <c r="K962" s="88">
        <v>1.460185948E-2</v>
      </c>
      <c r="L962" s="88">
        <v>0.47893031652000001</v>
      </c>
      <c r="M962" s="88" t="s">
        <v>16</v>
      </c>
      <c r="N962" s="88" t="s">
        <v>16</v>
      </c>
      <c r="O962" s="88" t="s">
        <v>16</v>
      </c>
      <c r="P962" s="82">
        <v>0.17262828299999999</v>
      </c>
      <c r="Q962" s="81">
        <v>1.416393182</v>
      </c>
      <c r="R962" s="80">
        <v>2</v>
      </c>
      <c r="S962" s="88">
        <v>0.49253163300000002</v>
      </c>
      <c r="T962" s="88">
        <v>7.3140499999999999E-3</v>
      </c>
      <c r="U962" s="82">
        <v>3.5395980000000001E-3</v>
      </c>
      <c r="V962" s="88">
        <v>0.174766228</v>
      </c>
      <c r="W962" s="83">
        <v>8.99664E-4</v>
      </c>
      <c r="X962" s="83">
        <v>1.04E-5</v>
      </c>
      <c r="Y962" s="80" t="b">
        <v>1</v>
      </c>
      <c r="Z962" s="83">
        <v>9.5400000000000002E-42</v>
      </c>
      <c r="AA962" s="80"/>
    </row>
    <row r="963" spans="1:27" x14ac:dyDescent="0.15">
      <c r="A963" s="80"/>
      <c r="B963" s="80"/>
      <c r="C963" s="80"/>
      <c r="D963" s="80"/>
      <c r="E963" s="80"/>
      <c r="F963" s="80"/>
      <c r="G963" s="80" t="s">
        <v>216</v>
      </c>
      <c r="H963" s="80">
        <v>4</v>
      </c>
      <c r="I963" s="88">
        <v>7.9556090999999995E-2</v>
      </c>
      <c r="J963" s="88">
        <v>-7.1867242999999997E-2</v>
      </c>
      <c r="K963" s="88">
        <v>-0.22779718135999999</v>
      </c>
      <c r="L963" s="88">
        <v>8.4062695359999995E-2</v>
      </c>
      <c r="M963" s="88" t="s">
        <v>16</v>
      </c>
      <c r="N963" s="88" t="s">
        <v>16</v>
      </c>
      <c r="O963" s="88" t="s">
        <v>16</v>
      </c>
      <c r="P963" s="82">
        <v>0.432925212</v>
      </c>
      <c r="Q963" s="81" t="s">
        <v>16</v>
      </c>
      <c r="R963" s="80" t="s">
        <v>16</v>
      </c>
      <c r="S963" s="88" t="s">
        <v>16</v>
      </c>
      <c r="T963" s="88">
        <v>7.3140499999999999E-3</v>
      </c>
      <c r="U963" s="82">
        <v>3.5395980000000001E-3</v>
      </c>
      <c r="V963" s="88">
        <v>0.174766228</v>
      </c>
      <c r="W963" s="83">
        <v>8.99664E-4</v>
      </c>
      <c r="X963" s="83">
        <v>1.04E-5</v>
      </c>
      <c r="Y963" s="80" t="b">
        <v>1</v>
      </c>
      <c r="Z963" s="83">
        <v>9.5400000000000002E-42</v>
      </c>
      <c r="AA963" s="80"/>
    </row>
    <row r="964" spans="1:27" x14ac:dyDescent="0.15">
      <c r="A964" s="80"/>
      <c r="B964" s="80"/>
      <c r="C964" s="80"/>
      <c r="D964" s="80"/>
      <c r="E964" s="80"/>
      <c r="F964" s="80"/>
      <c r="G964" s="80" t="s">
        <v>203</v>
      </c>
      <c r="H964" s="80">
        <v>4</v>
      </c>
      <c r="I964" s="88">
        <v>4.612285E-2</v>
      </c>
      <c r="J964" s="88">
        <v>6.4176700000000003E-3</v>
      </c>
      <c r="K964" s="88">
        <v>-8.3983115999999997E-2</v>
      </c>
      <c r="L964" s="88">
        <v>9.6818455999999997E-2</v>
      </c>
      <c r="M964" s="88" t="s">
        <v>16</v>
      </c>
      <c r="N964" s="88" t="s">
        <v>16</v>
      </c>
      <c r="O964" s="88" t="s">
        <v>16</v>
      </c>
      <c r="P964" s="82">
        <v>0.88933718799999995</v>
      </c>
      <c r="Q964" s="81" t="s">
        <v>16</v>
      </c>
      <c r="R964" s="80" t="s">
        <v>16</v>
      </c>
      <c r="S964" s="88" t="s">
        <v>16</v>
      </c>
      <c r="T964" s="88">
        <v>7.3140499999999999E-3</v>
      </c>
      <c r="U964" s="82">
        <v>3.5395980000000001E-3</v>
      </c>
      <c r="V964" s="88">
        <v>0.174766228</v>
      </c>
      <c r="W964" s="83">
        <v>8.99664E-4</v>
      </c>
      <c r="X964" s="83">
        <v>1.04E-5</v>
      </c>
      <c r="Y964" s="80" t="b">
        <v>1</v>
      </c>
      <c r="Z964" s="83">
        <v>9.5400000000000002E-42</v>
      </c>
      <c r="AA964" s="80"/>
    </row>
    <row r="965" spans="1:27" x14ac:dyDescent="0.15">
      <c r="A965" s="80"/>
      <c r="B965" s="80"/>
      <c r="C965" s="80"/>
      <c r="D965" s="80"/>
      <c r="E965" s="80"/>
      <c r="F965" s="80"/>
      <c r="G965" s="80" t="s">
        <v>223</v>
      </c>
      <c r="H965" s="80">
        <v>4</v>
      </c>
      <c r="I965" s="88">
        <v>6.0913047999999997E-2</v>
      </c>
      <c r="J965" s="88">
        <v>9.2223392000000001E-2</v>
      </c>
      <c r="K965" s="88">
        <v>-2.716618208E-2</v>
      </c>
      <c r="L965" s="88">
        <v>0.21161296607999999</v>
      </c>
      <c r="M965" s="88" t="s">
        <v>16</v>
      </c>
      <c r="N965" s="88" t="s">
        <v>16</v>
      </c>
      <c r="O965" s="88" t="s">
        <v>16</v>
      </c>
      <c r="P965" s="82">
        <v>0.227246116</v>
      </c>
      <c r="Q965" s="81" t="s">
        <v>16</v>
      </c>
      <c r="R965" s="80" t="s">
        <v>16</v>
      </c>
      <c r="S965" s="88" t="s">
        <v>16</v>
      </c>
      <c r="T965" s="88">
        <v>7.3140499999999999E-3</v>
      </c>
      <c r="U965" s="82">
        <v>3.5395980000000001E-3</v>
      </c>
      <c r="V965" s="88">
        <v>0.174766228</v>
      </c>
      <c r="W965" s="83">
        <v>8.99664E-4</v>
      </c>
      <c r="X965" s="83">
        <v>1.04E-5</v>
      </c>
      <c r="Y965" s="80" t="b">
        <v>1</v>
      </c>
      <c r="Z965" s="83">
        <v>9.5400000000000002E-42</v>
      </c>
      <c r="AA965" s="80"/>
    </row>
    <row r="966" spans="1:27" x14ac:dyDescent="0.15">
      <c r="A966" s="80" t="s">
        <v>401</v>
      </c>
      <c r="B966" s="80" t="s">
        <v>167</v>
      </c>
      <c r="C966" s="80" t="s">
        <v>392</v>
      </c>
      <c r="D966" s="80" t="s">
        <v>463</v>
      </c>
      <c r="E966" s="80" t="s">
        <v>340</v>
      </c>
      <c r="F966" s="80" t="s">
        <v>64</v>
      </c>
      <c r="G966" s="80" t="s">
        <v>208</v>
      </c>
      <c r="H966" s="80">
        <v>1</v>
      </c>
      <c r="I966" s="88">
        <v>6.1519532000000002E-2</v>
      </c>
      <c r="J966" s="88">
        <v>5.5059982E-2</v>
      </c>
      <c r="K966" s="88">
        <v>-6.5518300720000006E-2</v>
      </c>
      <c r="L966" s="88">
        <v>0.17563826471999999</v>
      </c>
      <c r="M966" s="88" t="s">
        <v>16</v>
      </c>
      <c r="N966" s="88" t="s">
        <v>16</v>
      </c>
      <c r="O966" s="88" t="s">
        <v>16</v>
      </c>
      <c r="P966" s="82">
        <v>0.37078708799999999</v>
      </c>
      <c r="Q966" s="81" t="s">
        <v>16</v>
      </c>
      <c r="R966" s="80" t="s">
        <v>16</v>
      </c>
      <c r="S966" s="88" t="s">
        <v>16</v>
      </c>
      <c r="T966" s="88" t="s">
        <v>16</v>
      </c>
      <c r="U966" s="82" t="s">
        <v>16</v>
      </c>
      <c r="V966" s="88" t="s">
        <v>16</v>
      </c>
      <c r="W966" s="83">
        <v>2.7932400000000001E-4</v>
      </c>
      <c r="X966" s="83">
        <v>1.53E-6</v>
      </c>
      <c r="Y966" s="80" t="b">
        <v>1</v>
      </c>
      <c r="Z966" s="83">
        <v>3.2199999999999999E-15</v>
      </c>
      <c r="AA966" s="80" t="s">
        <v>464</v>
      </c>
    </row>
    <row r="967" spans="1:27" x14ac:dyDescent="0.15">
      <c r="A967" s="80" t="s">
        <v>401</v>
      </c>
      <c r="B967" s="80" t="s">
        <v>167</v>
      </c>
      <c r="C967" s="80" t="s">
        <v>397</v>
      </c>
      <c r="D967" s="80" t="s">
        <v>447</v>
      </c>
      <c r="E967" s="80" t="s">
        <v>340</v>
      </c>
      <c r="F967" s="80" t="s">
        <v>64</v>
      </c>
      <c r="G967" s="80" t="s">
        <v>200</v>
      </c>
      <c r="H967" s="80">
        <v>6</v>
      </c>
      <c r="I967" s="88">
        <v>3.1295831000000003E-2</v>
      </c>
      <c r="J967" s="88">
        <v>-6.9282500000000004E-3</v>
      </c>
      <c r="K967" s="88">
        <v>-6.8268078760000003E-2</v>
      </c>
      <c r="L967" s="88">
        <v>5.4411578760000003E-2</v>
      </c>
      <c r="M967" s="88" t="s">
        <v>16</v>
      </c>
      <c r="N967" s="88" t="s">
        <v>16</v>
      </c>
      <c r="O967" s="88" t="s">
        <v>16</v>
      </c>
      <c r="P967" s="82">
        <v>0.82479707899999999</v>
      </c>
      <c r="Q967" s="81">
        <v>5.0719945429999997</v>
      </c>
      <c r="R967" s="80">
        <v>5</v>
      </c>
      <c r="S967" s="88">
        <v>0.40715726499999999</v>
      </c>
      <c r="T967" s="88">
        <v>-3.6179770000000001E-3</v>
      </c>
      <c r="U967" s="82">
        <v>2.6021159999999998E-3</v>
      </c>
      <c r="V967" s="88">
        <v>0.23677308</v>
      </c>
      <c r="W967" s="83">
        <v>1.1923210000000001E-3</v>
      </c>
      <c r="X967" s="83">
        <v>9.2E-6</v>
      </c>
      <c r="Y967" s="80" t="b">
        <v>1</v>
      </c>
      <c r="Z967" s="83">
        <v>1.9400000000000001E-50</v>
      </c>
      <c r="AA967" s="80" t="s">
        <v>448</v>
      </c>
    </row>
    <row r="968" spans="1:27" x14ac:dyDescent="0.15">
      <c r="A968" s="80"/>
      <c r="B968" s="80"/>
      <c r="C968" s="80"/>
      <c r="D968" s="80"/>
      <c r="E968" s="80"/>
      <c r="F968" s="80"/>
      <c r="G968" s="80" t="s">
        <v>201</v>
      </c>
      <c r="H968" s="80">
        <v>6</v>
      </c>
      <c r="I968" s="88">
        <v>7.9370599999999999E-2</v>
      </c>
      <c r="J968" s="88">
        <v>-0.10847648</v>
      </c>
      <c r="K968" s="88">
        <v>-0.26404285599999999</v>
      </c>
      <c r="L968" s="88">
        <v>4.7089895999999999E-2</v>
      </c>
      <c r="M968" s="88" t="s">
        <v>16</v>
      </c>
      <c r="N968" s="88" t="s">
        <v>16</v>
      </c>
      <c r="O968" s="88" t="s">
        <v>16</v>
      </c>
      <c r="P968" s="82">
        <v>0.24349618100000001</v>
      </c>
      <c r="Q968" s="81">
        <v>3.1387881559999999</v>
      </c>
      <c r="R968" s="80">
        <v>4</v>
      </c>
      <c r="S968" s="88">
        <v>0.53487405300000002</v>
      </c>
      <c r="T968" s="88">
        <v>-3.6179770000000001E-3</v>
      </c>
      <c r="U968" s="82">
        <v>2.6021159999999998E-3</v>
      </c>
      <c r="V968" s="88">
        <v>0.23677308</v>
      </c>
      <c r="W968" s="83">
        <v>1.1923210000000001E-3</v>
      </c>
      <c r="X968" s="83">
        <v>9.2E-6</v>
      </c>
      <c r="Y968" s="80" t="b">
        <v>1</v>
      </c>
      <c r="Z968" s="83">
        <v>1.9400000000000001E-50</v>
      </c>
      <c r="AA968" s="80"/>
    </row>
    <row r="969" spans="1:27" x14ac:dyDescent="0.15">
      <c r="A969" s="80"/>
      <c r="B969" s="80"/>
      <c r="C969" s="80"/>
      <c r="D969" s="80"/>
      <c r="E969" s="80"/>
      <c r="F969" s="80"/>
      <c r="G969" s="80" t="s">
        <v>216</v>
      </c>
      <c r="H969" s="80">
        <v>6</v>
      </c>
      <c r="I969" s="88">
        <v>5.8847682999999998E-2</v>
      </c>
      <c r="J969" s="88">
        <v>-4.3918171999999998E-2</v>
      </c>
      <c r="K969" s="88">
        <v>-0.15925963067999999</v>
      </c>
      <c r="L969" s="88">
        <v>7.1423286680000003E-2</v>
      </c>
      <c r="M969" s="88" t="s">
        <v>16</v>
      </c>
      <c r="N969" s="88" t="s">
        <v>16</v>
      </c>
      <c r="O969" s="88" t="s">
        <v>16</v>
      </c>
      <c r="P969" s="82">
        <v>0.48906609600000001</v>
      </c>
      <c r="Q969" s="81" t="s">
        <v>16</v>
      </c>
      <c r="R969" s="80" t="s">
        <v>16</v>
      </c>
      <c r="S969" s="88" t="s">
        <v>16</v>
      </c>
      <c r="T969" s="88">
        <v>-3.6179770000000001E-3</v>
      </c>
      <c r="U969" s="82">
        <v>2.6021159999999998E-3</v>
      </c>
      <c r="V969" s="88">
        <v>0.23677308</v>
      </c>
      <c r="W969" s="83">
        <v>1.1923210000000001E-3</v>
      </c>
      <c r="X969" s="83">
        <v>9.2E-6</v>
      </c>
      <c r="Y969" s="80" t="b">
        <v>1</v>
      </c>
      <c r="Z969" s="83">
        <v>1.9400000000000001E-50</v>
      </c>
      <c r="AA969" s="80"/>
    </row>
    <row r="970" spans="1:27" x14ac:dyDescent="0.15">
      <c r="A970" s="80"/>
      <c r="B970" s="80"/>
      <c r="C970" s="80"/>
      <c r="D970" s="80"/>
      <c r="E970" s="80"/>
      <c r="F970" s="80"/>
      <c r="G970" s="80" t="s">
        <v>203</v>
      </c>
      <c r="H970" s="80">
        <v>6</v>
      </c>
      <c r="I970" s="88">
        <v>3.9075969000000002E-2</v>
      </c>
      <c r="J970" s="88">
        <v>-3.3153582000000001E-2</v>
      </c>
      <c r="K970" s="88">
        <v>-0.10974248123999999</v>
      </c>
      <c r="L970" s="88">
        <v>4.343531724E-2</v>
      </c>
      <c r="M970" s="88" t="s">
        <v>16</v>
      </c>
      <c r="N970" s="88" t="s">
        <v>16</v>
      </c>
      <c r="O970" s="88" t="s">
        <v>16</v>
      </c>
      <c r="P970" s="82">
        <v>0.39619344699999998</v>
      </c>
      <c r="Q970" s="81" t="s">
        <v>16</v>
      </c>
      <c r="R970" s="80" t="s">
        <v>16</v>
      </c>
      <c r="S970" s="88" t="s">
        <v>16</v>
      </c>
      <c r="T970" s="88">
        <v>-3.6179770000000001E-3</v>
      </c>
      <c r="U970" s="82">
        <v>2.6021159999999998E-3</v>
      </c>
      <c r="V970" s="88">
        <v>0.23677308</v>
      </c>
      <c r="W970" s="83">
        <v>1.1923210000000001E-3</v>
      </c>
      <c r="X970" s="83">
        <v>9.2E-6</v>
      </c>
      <c r="Y970" s="80" t="b">
        <v>1</v>
      </c>
      <c r="Z970" s="83">
        <v>1.9400000000000001E-50</v>
      </c>
      <c r="AA970" s="80"/>
    </row>
    <row r="971" spans="1:27" x14ac:dyDescent="0.15">
      <c r="A971" s="80"/>
      <c r="B971" s="80"/>
      <c r="C971" s="80"/>
      <c r="D971" s="80"/>
      <c r="E971" s="80"/>
      <c r="F971" s="80"/>
      <c r="G971" s="80" t="s">
        <v>223</v>
      </c>
      <c r="H971" s="80">
        <v>6</v>
      </c>
      <c r="I971" s="88">
        <v>4.7767397000000003E-2</v>
      </c>
      <c r="J971" s="88">
        <v>-4.028172E-2</v>
      </c>
      <c r="K971" s="88">
        <v>-0.13390581811999999</v>
      </c>
      <c r="L971" s="88">
        <v>5.3342378119999999E-2</v>
      </c>
      <c r="M971" s="88" t="s">
        <v>16</v>
      </c>
      <c r="N971" s="88" t="s">
        <v>16</v>
      </c>
      <c r="O971" s="88" t="s">
        <v>16</v>
      </c>
      <c r="P971" s="82">
        <v>0.43753754299999997</v>
      </c>
      <c r="Q971" s="81" t="s">
        <v>16</v>
      </c>
      <c r="R971" s="80" t="s">
        <v>16</v>
      </c>
      <c r="S971" s="88" t="s">
        <v>16</v>
      </c>
      <c r="T971" s="88">
        <v>-3.6179770000000001E-3</v>
      </c>
      <c r="U971" s="82">
        <v>2.6021159999999998E-3</v>
      </c>
      <c r="V971" s="88">
        <v>0.23677308</v>
      </c>
      <c r="W971" s="83">
        <v>1.1923210000000001E-3</v>
      </c>
      <c r="X971" s="83">
        <v>9.2E-6</v>
      </c>
      <c r="Y971" s="80" t="b">
        <v>1</v>
      </c>
      <c r="Z971" s="83">
        <v>1.9400000000000001E-50</v>
      </c>
      <c r="AA971" s="80"/>
    </row>
    <row r="972" spans="1:27" x14ac:dyDescent="0.15">
      <c r="A972" s="80" t="s">
        <v>401</v>
      </c>
      <c r="B972" s="80" t="s">
        <v>167</v>
      </c>
      <c r="C972" s="80" t="s">
        <v>397</v>
      </c>
      <c r="D972" s="80" t="s">
        <v>449</v>
      </c>
      <c r="E972" s="80" t="s">
        <v>340</v>
      </c>
      <c r="F972" s="80" t="s">
        <v>64</v>
      </c>
      <c r="G972" s="80" t="s">
        <v>208</v>
      </c>
      <c r="H972" s="80">
        <v>1</v>
      </c>
      <c r="I972" s="88">
        <v>7.2992700999999993E-2</v>
      </c>
      <c r="J972" s="88">
        <v>6.5328467000000001E-2</v>
      </c>
      <c r="K972" s="88">
        <v>-7.7737226960000003E-2</v>
      </c>
      <c r="L972" s="88">
        <v>0.20839416095999999</v>
      </c>
      <c r="M972" s="88" t="s">
        <v>16</v>
      </c>
      <c r="N972" s="88" t="s">
        <v>16</v>
      </c>
      <c r="O972" s="88" t="s">
        <v>16</v>
      </c>
      <c r="P972" s="82">
        <v>0.37078708799999999</v>
      </c>
      <c r="Q972" s="81" t="s">
        <v>16</v>
      </c>
      <c r="R972" s="80" t="s">
        <v>16</v>
      </c>
      <c r="S972" s="88" t="s">
        <v>16</v>
      </c>
      <c r="T972" s="88" t="s">
        <v>16</v>
      </c>
      <c r="U972" s="82" t="s">
        <v>16</v>
      </c>
      <c r="V972" s="88" t="s">
        <v>16</v>
      </c>
      <c r="W972" s="83">
        <v>2.4414199999999998E-4</v>
      </c>
      <c r="X972" s="83">
        <v>1.53E-6</v>
      </c>
      <c r="Y972" s="80" t="b">
        <v>1</v>
      </c>
      <c r="Z972" s="83">
        <v>9.0099999999999998E-12</v>
      </c>
      <c r="AA972" s="80" t="s">
        <v>450</v>
      </c>
    </row>
    <row r="973" spans="1:27" x14ac:dyDescent="0.15">
      <c r="A973" s="80" t="s">
        <v>401</v>
      </c>
      <c r="B973" s="80" t="s">
        <v>167</v>
      </c>
      <c r="C973" s="80" t="s">
        <v>397</v>
      </c>
      <c r="D973" s="80" t="s">
        <v>444</v>
      </c>
      <c r="E973" s="80" t="s">
        <v>33</v>
      </c>
      <c r="F973" s="80" t="s">
        <v>64</v>
      </c>
      <c r="G973" s="80" t="s">
        <v>208</v>
      </c>
      <c r="H973" s="80">
        <v>1</v>
      </c>
      <c r="I973" s="88">
        <v>0.14285714299999999</v>
      </c>
      <c r="J973" s="88">
        <v>-0.04</v>
      </c>
      <c r="K973" s="88">
        <v>-0.32000000027999997</v>
      </c>
      <c r="L973" s="88">
        <v>0.24000000027999999</v>
      </c>
      <c r="M973" s="88" t="s">
        <v>16</v>
      </c>
      <c r="N973" s="88" t="s">
        <v>16</v>
      </c>
      <c r="O973" s="88" t="s">
        <v>16</v>
      </c>
      <c r="P973" s="82">
        <v>0.77947750500000001</v>
      </c>
      <c r="Q973" s="81" t="s">
        <v>16</v>
      </c>
      <c r="R973" s="80" t="s">
        <v>16</v>
      </c>
      <c r="S973" s="88" t="s">
        <v>16</v>
      </c>
      <c r="T973" s="88" t="s">
        <v>16</v>
      </c>
      <c r="U973" s="82" t="s">
        <v>16</v>
      </c>
      <c r="V973" s="88" t="s">
        <v>16</v>
      </c>
      <c r="W973" s="83">
        <v>8.9800000000000001E-5</v>
      </c>
      <c r="X973" s="83">
        <v>1.3799999999999999E-7</v>
      </c>
      <c r="Y973" s="80" t="b">
        <v>1</v>
      </c>
      <c r="Z973" s="83">
        <v>1.43E-5</v>
      </c>
      <c r="AA973" s="80" t="s">
        <v>465</v>
      </c>
    </row>
    <row r="974" spans="1:27" x14ac:dyDescent="0.15">
      <c r="A974" s="80" t="s">
        <v>401</v>
      </c>
      <c r="B974" s="80" t="s">
        <v>167</v>
      </c>
      <c r="C974" s="80" t="s">
        <v>397</v>
      </c>
      <c r="D974" s="80" t="s">
        <v>445</v>
      </c>
      <c r="E974" s="80" t="s">
        <v>33</v>
      </c>
      <c r="F974" s="80" t="s">
        <v>64</v>
      </c>
      <c r="G974" s="80" t="s">
        <v>208</v>
      </c>
      <c r="H974" s="80">
        <v>1</v>
      </c>
      <c r="I974" s="88">
        <v>0.18181818199999999</v>
      </c>
      <c r="J974" s="88">
        <v>0.16272727300000001</v>
      </c>
      <c r="K974" s="88">
        <v>-0.19363636372000001</v>
      </c>
      <c r="L974" s="88">
        <v>0.51909090972000005</v>
      </c>
      <c r="M974" s="88" t="s">
        <v>16</v>
      </c>
      <c r="N974" s="88" t="s">
        <v>16</v>
      </c>
      <c r="O974" s="88" t="s">
        <v>16</v>
      </c>
      <c r="P974" s="82">
        <v>0.37078708799999999</v>
      </c>
      <c r="Q974" s="81" t="s">
        <v>16</v>
      </c>
      <c r="R974" s="80" t="s">
        <v>16</v>
      </c>
      <c r="S974" s="88" t="s">
        <v>16</v>
      </c>
      <c r="T974" s="88" t="s">
        <v>16</v>
      </c>
      <c r="U974" s="82" t="s">
        <v>16</v>
      </c>
      <c r="V974" s="88" t="s">
        <v>16</v>
      </c>
      <c r="W974" s="83">
        <v>6.3499999999999999E-5</v>
      </c>
      <c r="X974" s="83">
        <v>1.53E-6</v>
      </c>
      <c r="Y974" s="80" t="b">
        <v>1</v>
      </c>
      <c r="Z974" s="80">
        <v>1.340775E-3</v>
      </c>
      <c r="AA974" s="80" t="s">
        <v>446</v>
      </c>
    </row>
    <row r="975" spans="1:27" x14ac:dyDescent="0.15">
      <c r="A975" s="80" t="s">
        <v>401</v>
      </c>
      <c r="B975" s="80" t="s">
        <v>146</v>
      </c>
      <c r="C975" s="80" t="s">
        <v>392</v>
      </c>
      <c r="D975" s="80" t="s">
        <v>406</v>
      </c>
      <c r="E975" s="80" t="s">
        <v>391</v>
      </c>
      <c r="F975" s="80" t="s">
        <v>472</v>
      </c>
      <c r="G975" s="80" t="s">
        <v>208</v>
      </c>
      <c r="H975" s="80">
        <v>1</v>
      </c>
      <c r="I975" s="88">
        <v>0.241022124</v>
      </c>
      <c r="J975" s="88">
        <v>-9.4380179999999994E-3</v>
      </c>
      <c r="K975" s="88">
        <v>-0.48184138104000002</v>
      </c>
      <c r="L975" s="88">
        <v>0.46296534503999998</v>
      </c>
      <c r="M975" s="88">
        <v>0.990606380304764</v>
      </c>
      <c r="N975" s="88">
        <v>0.61764502420651302</v>
      </c>
      <c r="O975" s="88">
        <v>1.58877828241421</v>
      </c>
      <c r="P975" s="82">
        <v>0.96876417500000001</v>
      </c>
      <c r="Q975" s="81" t="s">
        <v>16</v>
      </c>
      <c r="R975" s="80" t="s">
        <v>16</v>
      </c>
      <c r="S975" s="88" t="s">
        <v>16</v>
      </c>
      <c r="T975" s="88" t="s">
        <v>16</v>
      </c>
      <c r="U975" s="82" t="s">
        <v>16</v>
      </c>
      <c r="V975" s="88" t="s">
        <v>16</v>
      </c>
      <c r="W975" s="83">
        <v>3.2619799999999998E-4</v>
      </c>
      <c r="X975" s="83">
        <v>7.44E-9</v>
      </c>
      <c r="Y975" s="80" t="b">
        <v>1</v>
      </c>
      <c r="Z975" s="83">
        <v>5.0099999999999999E-13</v>
      </c>
      <c r="AA975" s="80" t="s">
        <v>407</v>
      </c>
    </row>
    <row r="976" spans="1:27" x14ac:dyDescent="0.15">
      <c r="A976" s="80" t="s">
        <v>401</v>
      </c>
      <c r="B976" s="80" t="s">
        <v>146</v>
      </c>
      <c r="C976" s="80" t="s">
        <v>397</v>
      </c>
      <c r="D976" s="80" t="s">
        <v>479</v>
      </c>
      <c r="E976" s="80" t="s">
        <v>33</v>
      </c>
      <c r="F976" s="80" t="s">
        <v>472</v>
      </c>
      <c r="G976" s="80" t="s">
        <v>208</v>
      </c>
      <c r="H976" s="80">
        <v>1</v>
      </c>
      <c r="I976" s="88">
        <v>0.75097886000000003</v>
      </c>
      <c r="J976" s="88">
        <v>2.9407059999999999E-2</v>
      </c>
      <c r="K976" s="88">
        <v>-1.4425115056</v>
      </c>
      <c r="L976" s="88">
        <v>1.5013256256</v>
      </c>
      <c r="M976" s="88">
        <v>1.0298437173488499</v>
      </c>
      <c r="N976" s="88">
        <v>0.236333459894149</v>
      </c>
      <c r="O976" s="88">
        <v>4.4876340516400601</v>
      </c>
      <c r="P976" s="82">
        <v>0.96876417500000001</v>
      </c>
      <c r="Q976" s="81" t="s">
        <v>16</v>
      </c>
      <c r="R976" s="80" t="s">
        <v>16</v>
      </c>
      <c r="S976" s="88" t="s">
        <v>16</v>
      </c>
      <c r="T976" s="88" t="s">
        <v>16</v>
      </c>
      <c r="U976" s="82" t="s">
        <v>16</v>
      </c>
      <c r="V976" s="88" t="s">
        <v>16</v>
      </c>
      <c r="W976" s="83">
        <v>4.07E-5</v>
      </c>
      <c r="X976" s="83">
        <v>7.44E-9</v>
      </c>
      <c r="Y976" s="80" t="b">
        <v>1</v>
      </c>
      <c r="Z976" s="80">
        <v>2.4688106000000001E-2</v>
      </c>
      <c r="AA976" s="80" t="s">
        <v>480</v>
      </c>
    </row>
    <row r="977" spans="1:27" x14ac:dyDescent="0.15">
      <c r="A977" s="80" t="s">
        <v>401</v>
      </c>
      <c r="B977" s="80" t="s">
        <v>146</v>
      </c>
      <c r="C977" s="80" t="s">
        <v>392</v>
      </c>
      <c r="D977" s="80" t="s">
        <v>461</v>
      </c>
      <c r="E977" s="80" t="s">
        <v>391</v>
      </c>
      <c r="F977" s="80" t="s">
        <v>472</v>
      </c>
      <c r="G977" s="80" t="s">
        <v>200</v>
      </c>
      <c r="H977" s="80">
        <v>6</v>
      </c>
      <c r="I977" s="88">
        <v>0.17482436900000001</v>
      </c>
      <c r="J977" s="88">
        <v>-8.4450550999999999E-2</v>
      </c>
      <c r="K977" s="88">
        <v>-0.42710631424000001</v>
      </c>
      <c r="L977" s="88">
        <v>0.25820521223999998</v>
      </c>
      <c r="M977" s="88">
        <v>0.919017098729773</v>
      </c>
      <c r="N977" s="88">
        <v>0.65239418974839303</v>
      </c>
      <c r="O977" s="88">
        <v>1.29460446004803</v>
      </c>
      <c r="P977" s="82">
        <v>0.62905357699999997</v>
      </c>
      <c r="Q977" s="81">
        <v>2.307034775</v>
      </c>
      <c r="R977" s="80">
        <v>5</v>
      </c>
      <c r="S977" s="88">
        <v>0.80523310100000001</v>
      </c>
      <c r="T977" s="88">
        <v>-2.7576979999999998E-3</v>
      </c>
      <c r="U977" s="82">
        <v>1.1487333000000001E-2</v>
      </c>
      <c r="V977" s="88">
        <v>0.82208136200000004</v>
      </c>
      <c r="W977" s="83">
        <v>4.84933E-4</v>
      </c>
      <c r="X977" s="83">
        <v>1.27E-5</v>
      </c>
      <c r="Y977" s="80" t="b">
        <v>1</v>
      </c>
      <c r="Z977" s="83">
        <v>1.2599999999999999E-13</v>
      </c>
      <c r="AA977" s="80" t="s">
        <v>520</v>
      </c>
    </row>
    <row r="978" spans="1:27" x14ac:dyDescent="0.15">
      <c r="A978" s="80"/>
      <c r="B978" s="80"/>
      <c r="C978" s="80"/>
      <c r="D978" s="80"/>
      <c r="E978" s="80"/>
      <c r="F978" s="80"/>
      <c r="G978" s="80" t="s">
        <v>201</v>
      </c>
      <c r="H978" s="80">
        <v>6</v>
      </c>
      <c r="I978" s="88">
        <v>0.49910610300000002</v>
      </c>
      <c r="J978" s="88">
        <v>-0.19667726099999999</v>
      </c>
      <c r="K978" s="88">
        <v>-1.17492522288</v>
      </c>
      <c r="L978" s="88">
        <v>0.78157070088000002</v>
      </c>
      <c r="M978" s="88">
        <v>0.821455706328862</v>
      </c>
      <c r="N978" s="88">
        <v>0.30884207314534301</v>
      </c>
      <c r="O978" s="88">
        <v>2.1849013982712502</v>
      </c>
      <c r="P978" s="82">
        <v>0.71364258899999999</v>
      </c>
      <c r="Q978" s="81">
        <v>2.2494039450000001</v>
      </c>
      <c r="R978" s="80">
        <v>4</v>
      </c>
      <c r="S978" s="88">
        <v>0.68999534500000004</v>
      </c>
      <c r="T978" s="88">
        <v>-2.7576979999999998E-3</v>
      </c>
      <c r="U978" s="82">
        <v>1.1487333000000001E-2</v>
      </c>
      <c r="V978" s="88">
        <v>0.82208136200000004</v>
      </c>
      <c r="W978" s="83">
        <v>4.84933E-4</v>
      </c>
      <c r="X978" s="83">
        <v>1.27E-5</v>
      </c>
      <c r="Y978" s="80" t="b">
        <v>1</v>
      </c>
      <c r="Z978" s="83">
        <v>1.2599999999999999E-13</v>
      </c>
      <c r="AA978" s="80"/>
    </row>
    <row r="979" spans="1:27" x14ac:dyDescent="0.15">
      <c r="A979" s="80"/>
      <c r="B979" s="80"/>
      <c r="C979" s="80"/>
      <c r="D979" s="80"/>
      <c r="E979" s="80"/>
      <c r="F979" s="80"/>
      <c r="G979" s="80" t="s">
        <v>216</v>
      </c>
      <c r="H979" s="80">
        <v>6</v>
      </c>
      <c r="I979" s="88">
        <v>0.31154025200000002</v>
      </c>
      <c r="J979" s="88">
        <v>7.4778050999999998E-2</v>
      </c>
      <c r="K979" s="88">
        <v>-0.53584084292</v>
      </c>
      <c r="L979" s="88">
        <v>0.68539694492000003</v>
      </c>
      <c r="M979" s="88">
        <v>1.07764494212228</v>
      </c>
      <c r="N979" s="88">
        <v>0.58517704124971603</v>
      </c>
      <c r="O979" s="88">
        <v>1.98455943999717</v>
      </c>
      <c r="P979" s="82">
        <v>0.81983948100000004</v>
      </c>
      <c r="Q979" s="81" t="s">
        <v>16</v>
      </c>
      <c r="R979" s="80" t="s">
        <v>16</v>
      </c>
      <c r="S979" s="88" t="s">
        <v>16</v>
      </c>
      <c r="T979" s="88">
        <v>-2.7576979999999998E-3</v>
      </c>
      <c r="U979" s="82">
        <v>1.1487333000000001E-2</v>
      </c>
      <c r="V979" s="88">
        <v>0.82208136200000004</v>
      </c>
      <c r="W979" s="83">
        <v>4.84933E-4</v>
      </c>
      <c r="X979" s="83">
        <v>1.27E-5</v>
      </c>
      <c r="Y979" s="80" t="b">
        <v>1</v>
      </c>
      <c r="Z979" s="83">
        <v>1.2599999999999999E-13</v>
      </c>
      <c r="AA979" s="80"/>
    </row>
    <row r="980" spans="1:27" x14ac:dyDescent="0.15">
      <c r="A980" s="80"/>
      <c r="B980" s="80"/>
      <c r="C980" s="80"/>
      <c r="D980" s="80"/>
      <c r="E980" s="80"/>
      <c r="F980" s="80"/>
      <c r="G980" s="80" t="s">
        <v>203</v>
      </c>
      <c r="H980" s="80">
        <v>6</v>
      </c>
      <c r="I980" s="88">
        <v>0.211684398</v>
      </c>
      <c r="J980" s="88">
        <v>3.9414875000000002E-2</v>
      </c>
      <c r="K980" s="88">
        <v>-0.37548654508000001</v>
      </c>
      <c r="L980" s="88">
        <v>0.45431629507999999</v>
      </c>
      <c r="M980" s="88">
        <v>1.04020194792524</v>
      </c>
      <c r="N980" s="88">
        <v>0.686954962910308</v>
      </c>
      <c r="O980" s="88">
        <v>1.57509611384632</v>
      </c>
      <c r="P980" s="82">
        <v>0.85229073799999999</v>
      </c>
      <c r="Q980" s="81" t="s">
        <v>16</v>
      </c>
      <c r="R980" s="80" t="s">
        <v>16</v>
      </c>
      <c r="S980" s="88" t="s">
        <v>16</v>
      </c>
      <c r="T980" s="88">
        <v>-2.7576979999999998E-3</v>
      </c>
      <c r="U980" s="82">
        <v>1.1487333000000001E-2</v>
      </c>
      <c r="V980" s="88">
        <v>0.82208136200000004</v>
      </c>
      <c r="W980" s="83">
        <v>4.84933E-4</v>
      </c>
      <c r="X980" s="83">
        <v>1.27E-5</v>
      </c>
      <c r="Y980" s="80" t="b">
        <v>1</v>
      </c>
      <c r="Z980" s="83">
        <v>1.2599999999999999E-13</v>
      </c>
      <c r="AA980" s="80"/>
    </row>
    <row r="981" spans="1:27" x14ac:dyDescent="0.15">
      <c r="A981" s="80"/>
      <c r="B981" s="80"/>
      <c r="C981" s="80"/>
      <c r="D981" s="80"/>
      <c r="E981" s="80"/>
      <c r="F981" s="80"/>
      <c r="G981" s="80" t="s">
        <v>223</v>
      </c>
      <c r="H981" s="80">
        <v>6</v>
      </c>
      <c r="I981" s="88">
        <v>0.23027125600000001</v>
      </c>
      <c r="J981" s="88">
        <v>4.7056446000000002E-2</v>
      </c>
      <c r="K981" s="88">
        <v>-0.40427521575999997</v>
      </c>
      <c r="L981" s="88">
        <v>0.49838810775999998</v>
      </c>
      <c r="M981" s="88">
        <v>1.04818117304435</v>
      </c>
      <c r="N981" s="88">
        <v>0.66746040036728804</v>
      </c>
      <c r="O981" s="88">
        <v>1.6460658503786101</v>
      </c>
      <c r="P981" s="82">
        <v>0.84613597200000001</v>
      </c>
      <c r="Q981" s="81" t="s">
        <v>16</v>
      </c>
      <c r="R981" s="80" t="s">
        <v>16</v>
      </c>
      <c r="S981" s="88" t="s">
        <v>16</v>
      </c>
      <c r="T981" s="88">
        <v>-2.7576979999999998E-3</v>
      </c>
      <c r="U981" s="82">
        <v>1.1487333000000001E-2</v>
      </c>
      <c r="V981" s="88">
        <v>0.82208136200000004</v>
      </c>
      <c r="W981" s="83">
        <v>4.84933E-4</v>
      </c>
      <c r="X981" s="83">
        <v>1.27E-5</v>
      </c>
      <c r="Y981" s="80" t="b">
        <v>1</v>
      </c>
      <c r="Z981" s="83">
        <v>1.2599999999999999E-13</v>
      </c>
      <c r="AA981" s="80"/>
    </row>
    <row r="982" spans="1:27" x14ac:dyDescent="0.15">
      <c r="A982" s="80" t="s">
        <v>401</v>
      </c>
      <c r="B982" s="80" t="s">
        <v>146</v>
      </c>
      <c r="C982" s="80" t="s">
        <v>345</v>
      </c>
      <c r="D982" s="80" t="s">
        <v>413</v>
      </c>
      <c r="E982" s="80" t="s">
        <v>347</v>
      </c>
      <c r="F982" s="80" t="s">
        <v>472</v>
      </c>
      <c r="G982" s="80" t="s">
        <v>200</v>
      </c>
      <c r="H982" s="80">
        <v>3</v>
      </c>
      <c r="I982" s="88">
        <v>1.3574769E-2</v>
      </c>
      <c r="J982" s="88">
        <v>1.2279628000000001E-2</v>
      </c>
      <c r="K982" s="88">
        <v>-1.432691924E-2</v>
      </c>
      <c r="L982" s="88">
        <v>3.8886175240000001E-2</v>
      </c>
      <c r="M982" s="88">
        <v>1.01235533218764</v>
      </c>
      <c r="N982" s="88">
        <v>0.98577522269255802</v>
      </c>
      <c r="O982" s="88">
        <v>1.0396521387598201</v>
      </c>
      <c r="P982" s="82">
        <v>0.36568155099999999</v>
      </c>
      <c r="Q982" s="81">
        <v>1.9172862589999999</v>
      </c>
      <c r="R982" s="80">
        <v>2</v>
      </c>
      <c r="S982" s="88">
        <v>0.38341277499999998</v>
      </c>
      <c r="T982" s="88">
        <v>2.1224897999999999E-2</v>
      </c>
      <c r="U982" s="82">
        <v>2.816463E-2</v>
      </c>
      <c r="V982" s="88">
        <v>0.58886975799999997</v>
      </c>
      <c r="W982" s="83">
        <v>0.13010115999999999</v>
      </c>
      <c r="X982" s="83">
        <v>1.3699999999999999E-5</v>
      </c>
      <c r="Y982" s="80" t="b">
        <v>1</v>
      </c>
      <c r="Z982" s="83">
        <v>1.5599999999999999E-76</v>
      </c>
      <c r="AA982" s="80" t="s">
        <v>414</v>
      </c>
    </row>
    <row r="983" spans="1:27" x14ac:dyDescent="0.15">
      <c r="A983" s="80"/>
      <c r="B983" s="80"/>
      <c r="C983" s="80"/>
      <c r="D983" s="80"/>
      <c r="E983" s="80"/>
      <c r="F983" s="80"/>
      <c r="G983" s="80" t="s">
        <v>201</v>
      </c>
      <c r="H983" s="80">
        <v>3</v>
      </c>
      <c r="I983" s="88">
        <v>7.1512447000000007E-2</v>
      </c>
      <c r="J983" s="88">
        <v>-4.0411562999999998E-2</v>
      </c>
      <c r="K983" s="88">
        <v>-0.18057595911999999</v>
      </c>
      <c r="L983" s="88">
        <v>9.9752833119999995E-2</v>
      </c>
      <c r="M983" s="88">
        <v>0.96039409512844398</v>
      </c>
      <c r="N983" s="88">
        <v>0.83478926843038903</v>
      </c>
      <c r="O983" s="88">
        <v>1.10489779018344</v>
      </c>
      <c r="P983" s="82">
        <v>0.67254757799999998</v>
      </c>
      <c r="Q983" s="81">
        <v>1.2228256040000001</v>
      </c>
      <c r="R983" s="80">
        <v>1</v>
      </c>
      <c r="S983" s="88">
        <v>0.26880683799999999</v>
      </c>
      <c r="T983" s="88">
        <v>2.1224897999999999E-2</v>
      </c>
      <c r="U983" s="82">
        <v>2.816463E-2</v>
      </c>
      <c r="V983" s="88">
        <v>0.58886975799999997</v>
      </c>
      <c r="W983" s="83">
        <v>0.13010115999999999</v>
      </c>
      <c r="X983" s="83">
        <v>1.3699999999999999E-5</v>
      </c>
      <c r="Y983" s="80" t="b">
        <v>1</v>
      </c>
      <c r="Z983" s="83">
        <v>1.5599999999999999E-76</v>
      </c>
      <c r="AA983" s="80"/>
    </row>
    <row r="984" spans="1:27" x14ac:dyDescent="0.15">
      <c r="A984" s="80"/>
      <c r="B984" s="80"/>
      <c r="C984" s="80"/>
      <c r="D984" s="80"/>
      <c r="E984" s="80"/>
      <c r="F984" s="80"/>
      <c r="G984" s="80" t="s">
        <v>216</v>
      </c>
      <c r="H984" s="80">
        <v>3</v>
      </c>
      <c r="I984" s="88">
        <v>1.8711451E-2</v>
      </c>
      <c r="J984" s="88">
        <v>1.6632237000000001E-2</v>
      </c>
      <c r="K984" s="88">
        <v>-2.004220696E-2</v>
      </c>
      <c r="L984" s="88">
        <v>5.3306680959999998E-2</v>
      </c>
      <c r="M984" s="88">
        <v>1.0167713226859001</v>
      </c>
      <c r="N984" s="88">
        <v>0.98015730297362302</v>
      </c>
      <c r="O984" s="88">
        <v>1.0547530682064901</v>
      </c>
      <c r="P984" s="82">
        <v>0.46785168399999999</v>
      </c>
      <c r="Q984" s="81" t="s">
        <v>16</v>
      </c>
      <c r="R984" s="80" t="s">
        <v>16</v>
      </c>
      <c r="S984" s="88" t="s">
        <v>16</v>
      </c>
      <c r="T984" s="88">
        <v>2.1224897999999999E-2</v>
      </c>
      <c r="U984" s="82">
        <v>2.816463E-2</v>
      </c>
      <c r="V984" s="88">
        <v>0.58886975799999997</v>
      </c>
      <c r="W984" s="83">
        <v>0.13010115999999999</v>
      </c>
      <c r="X984" s="83">
        <v>1.3699999999999999E-5</v>
      </c>
      <c r="Y984" s="80" t="b">
        <v>1</v>
      </c>
      <c r="Z984" s="83">
        <v>1.5599999999999999E-76</v>
      </c>
      <c r="AA984" s="80"/>
    </row>
    <row r="985" spans="1:27" x14ac:dyDescent="0.15">
      <c r="A985" s="80"/>
      <c r="B985" s="80"/>
      <c r="C985" s="80"/>
      <c r="D985" s="80"/>
      <c r="E985" s="80"/>
      <c r="F985" s="80"/>
      <c r="G985" s="80" t="s">
        <v>203</v>
      </c>
      <c r="H985" s="80">
        <v>3</v>
      </c>
      <c r="I985" s="88">
        <v>1.4561607000000001E-2</v>
      </c>
      <c r="J985" s="88">
        <v>1.7184866E-2</v>
      </c>
      <c r="K985" s="88">
        <v>-1.135588372E-2</v>
      </c>
      <c r="L985" s="88">
        <v>4.5725615720000001E-2</v>
      </c>
      <c r="M985" s="88">
        <v>1.01733337529416</v>
      </c>
      <c r="N985" s="88">
        <v>0.98870835095045995</v>
      </c>
      <c r="O985" s="88">
        <v>1.04678714961038</v>
      </c>
      <c r="P985" s="82">
        <v>0.23794095200000001</v>
      </c>
      <c r="Q985" s="81" t="s">
        <v>16</v>
      </c>
      <c r="R985" s="80" t="s">
        <v>16</v>
      </c>
      <c r="S985" s="88" t="s">
        <v>16</v>
      </c>
      <c r="T985" s="88">
        <v>2.1224897999999999E-2</v>
      </c>
      <c r="U985" s="82">
        <v>2.816463E-2</v>
      </c>
      <c r="V985" s="88">
        <v>0.58886975799999997</v>
      </c>
      <c r="W985" s="83">
        <v>0.13010115999999999</v>
      </c>
      <c r="X985" s="83">
        <v>1.3699999999999999E-5</v>
      </c>
      <c r="Y985" s="80" t="b">
        <v>1</v>
      </c>
      <c r="Z985" s="83">
        <v>1.5599999999999999E-76</v>
      </c>
      <c r="AA985" s="80"/>
    </row>
    <row r="986" spans="1:27" x14ac:dyDescent="0.15">
      <c r="A986" s="80"/>
      <c r="B986" s="80"/>
      <c r="C986" s="80"/>
      <c r="D986" s="80"/>
      <c r="E986" s="80"/>
      <c r="F986" s="80"/>
      <c r="G986" s="80" t="s">
        <v>223</v>
      </c>
      <c r="H986" s="80">
        <v>3</v>
      </c>
      <c r="I986" s="88">
        <v>1.5074386E-2</v>
      </c>
      <c r="J986" s="88">
        <v>1.9075844000000002E-2</v>
      </c>
      <c r="K986" s="88">
        <v>-1.0469952560000001E-2</v>
      </c>
      <c r="L986" s="88">
        <v>4.8621640559999998E-2</v>
      </c>
      <c r="M986" s="88">
        <v>1.0192589503617699</v>
      </c>
      <c r="N986" s="88">
        <v>0.989584666607076</v>
      </c>
      <c r="O986" s="88">
        <v>1.0498230651193701</v>
      </c>
      <c r="P986" s="82">
        <v>0.333176309</v>
      </c>
      <c r="Q986" s="81" t="s">
        <v>16</v>
      </c>
      <c r="R986" s="80" t="s">
        <v>16</v>
      </c>
      <c r="S986" s="88" t="s">
        <v>16</v>
      </c>
      <c r="T986" s="88">
        <v>2.1224897999999999E-2</v>
      </c>
      <c r="U986" s="82">
        <v>2.816463E-2</v>
      </c>
      <c r="V986" s="88">
        <v>0.58886975799999997</v>
      </c>
      <c r="W986" s="83">
        <v>0.13010115999999999</v>
      </c>
      <c r="X986" s="83">
        <v>1.3699999999999999E-5</v>
      </c>
      <c r="Y986" s="80" t="b">
        <v>1</v>
      </c>
      <c r="Z986" s="83">
        <v>1.5599999999999999E-76</v>
      </c>
      <c r="AA986" s="80"/>
    </row>
    <row r="987" spans="1:27" x14ac:dyDescent="0.15">
      <c r="A987" s="80" t="s">
        <v>401</v>
      </c>
      <c r="B987" s="80" t="s">
        <v>146</v>
      </c>
      <c r="C987" s="80" t="s">
        <v>392</v>
      </c>
      <c r="D987" s="80" t="s">
        <v>409</v>
      </c>
      <c r="E987" s="80" t="s">
        <v>340</v>
      </c>
      <c r="F987" s="80" t="s">
        <v>472</v>
      </c>
      <c r="G987" s="80" t="s">
        <v>200</v>
      </c>
      <c r="H987" s="80">
        <v>2</v>
      </c>
      <c r="I987" s="88">
        <v>0.13610604000000001</v>
      </c>
      <c r="J987" s="88">
        <v>0.197834969</v>
      </c>
      <c r="K987" s="88">
        <v>-6.8932869399999999E-2</v>
      </c>
      <c r="L987" s="88">
        <v>0.46460280739999998</v>
      </c>
      <c r="M987" s="88">
        <v>1.2187612438372799</v>
      </c>
      <c r="N987" s="88">
        <v>0.93338933696130499</v>
      </c>
      <c r="O987" s="88">
        <v>1.5913819781952001</v>
      </c>
      <c r="P987" s="82">
        <v>0.14607511400000001</v>
      </c>
      <c r="Q987" s="81">
        <v>0.54430808900000005</v>
      </c>
      <c r="R987" s="80">
        <v>1</v>
      </c>
      <c r="S987" s="88">
        <v>0.46065277799999998</v>
      </c>
      <c r="T987" s="88" t="s">
        <v>16</v>
      </c>
      <c r="U987" s="82" t="s">
        <v>16</v>
      </c>
      <c r="V987" s="88" t="s">
        <v>16</v>
      </c>
      <c r="W987" s="83">
        <v>6.4122500000000004E-4</v>
      </c>
      <c r="X987" s="83">
        <v>1.33E-5</v>
      </c>
      <c r="Y987" s="80" t="b">
        <v>1</v>
      </c>
      <c r="Z987" s="83">
        <v>1.3E-15</v>
      </c>
      <c r="AA987" s="80" t="s">
        <v>410</v>
      </c>
    </row>
    <row r="988" spans="1:27" x14ac:dyDescent="0.15">
      <c r="A988" s="80" t="s">
        <v>401</v>
      </c>
      <c r="B988" s="80" t="s">
        <v>146</v>
      </c>
      <c r="C988" s="80" t="s">
        <v>397</v>
      </c>
      <c r="D988" s="80" t="s">
        <v>417</v>
      </c>
      <c r="E988" s="80" t="s">
        <v>340</v>
      </c>
      <c r="F988" s="80" t="s">
        <v>472</v>
      </c>
      <c r="G988" s="80" t="s">
        <v>200</v>
      </c>
      <c r="H988" s="80">
        <v>4</v>
      </c>
      <c r="I988" s="88">
        <v>0.23764284599999999</v>
      </c>
      <c r="J988" s="88">
        <v>-1.3071144999999999E-2</v>
      </c>
      <c r="K988" s="88">
        <v>-0.47885112316</v>
      </c>
      <c r="L988" s="88">
        <v>0.45270883315999999</v>
      </c>
      <c r="M988" s="88">
        <v>0.98701391141756001</v>
      </c>
      <c r="N988" s="88">
        <v>0.61949470624206504</v>
      </c>
      <c r="O988" s="88">
        <v>1.5725662407051</v>
      </c>
      <c r="P988" s="82">
        <v>0.95613582200000002</v>
      </c>
      <c r="Q988" s="81">
        <v>5.8457496349999998</v>
      </c>
      <c r="R988" s="80">
        <v>3</v>
      </c>
      <c r="S988" s="88">
        <v>0.11936081599999999</v>
      </c>
      <c r="T988" s="88">
        <v>-2.1077419E-2</v>
      </c>
      <c r="U988" s="82">
        <v>3.3510204000000002E-2</v>
      </c>
      <c r="V988" s="88">
        <v>0.593621069</v>
      </c>
      <c r="W988" s="83">
        <v>5.0438499999999999E-4</v>
      </c>
      <c r="X988" s="83">
        <v>2.9499999999999999E-5</v>
      </c>
      <c r="Y988" s="80" t="b">
        <v>1</v>
      </c>
      <c r="Z988" s="83">
        <v>1.6000000000000001E-9</v>
      </c>
      <c r="AA988" s="80" t="s">
        <v>418</v>
      </c>
    </row>
    <row r="989" spans="1:27" x14ac:dyDescent="0.15">
      <c r="A989" s="80"/>
      <c r="B989" s="80"/>
      <c r="C989" s="80"/>
      <c r="D989" s="80"/>
      <c r="E989" s="80"/>
      <c r="F989" s="80"/>
      <c r="G989" s="80" t="s">
        <v>201</v>
      </c>
      <c r="H989" s="80">
        <v>4</v>
      </c>
      <c r="I989" s="88">
        <v>1.4877430840000001</v>
      </c>
      <c r="J989" s="88">
        <v>-0.93376822000000004</v>
      </c>
      <c r="K989" s="88">
        <v>-3.8497446646400002</v>
      </c>
      <c r="L989" s="88">
        <v>1.9822082246399999</v>
      </c>
      <c r="M989" s="88">
        <v>0.393069742903016</v>
      </c>
      <c r="N989" s="88">
        <v>2.12851706012788E-2</v>
      </c>
      <c r="O989" s="88">
        <v>7.2587542604220499</v>
      </c>
      <c r="P989" s="82">
        <v>0.59434656399999997</v>
      </c>
      <c r="Q989" s="81">
        <v>4.8803601170000004</v>
      </c>
      <c r="R989" s="80">
        <v>2</v>
      </c>
      <c r="S989" s="88">
        <v>8.7145159E-2</v>
      </c>
      <c r="T989" s="88">
        <v>-2.1077419E-2</v>
      </c>
      <c r="U989" s="82">
        <v>3.3510204000000002E-2</v>
      </c>
      <c r="V989" s="88">
        <v>0.593621069</v>
      </c>
      <c r="W989" s="83">
        <v>5.0438499999999999E-4</v>
      </c>
      <c r="X989" s="83">
        <v>2.9499999999999999E-5</v>
      </c>
      <c r="Y989" s="80" t="b">
        <v>1</v>
      </c>
      <c r="Z989" s="83">
        <v>1.6000000000000001E-9</v>
      </c>
      <c r="AA989" s="80"/>
    </row>
    <row r="990" spans="1:27" x14ac:dyDescent="0.15">
      <c r="A990" s="80"/>
      <c r="B990" s="80"/>
      <c r="C990" s="80"/>
      <c r="D990" s="80"/>
      <c r="E990" s="80"/>
      <c r="F990" s="80"/>
      <c r="G990" s="80" t="s">
        <v>216</v>
      </c>
      <c r="H990" s="80">
        <v>4</v>
      </c>
      <c r="I990" s="88">
        <v>0.37471263199999999</v>
      </c>
      <c r="J990" s="88">
        <v>-0.34689708800000002</v>
      </c>
      <c r="K990" s="88">
        <v>-1.08133384672</v>
      </c>
      <c r="L990" s="88">
        <v>0.38753967072000001</v>
      </c>
      <c r="M990" s="88">
        <v>0.706878070750665</v>
      </c>
      <c r="N990" s="88">
        <v>0.33914285922785198</v>
      </c>
      <c r="O990" s="88">
        <v>1.47335140137058</v>
      </c>
      <c r="P990" s="82">
        <v>0.42284928300000002</v>
      </c>
      <c r="Q990" s="81" t="s">
        <v>16</v>
      </c>
      <c r="R990" s="80" t="s">
        <v>16</v>
      </c>
      <c r="S990" s="88" t="s">
        <v>16</v>
      </c>
      <c r="T990" s="88">
        <v>-2.1077419E-2</v>
      </c>
      <c r="U990" s="82">
        <v>3.3510204000000002E-2</v>
      </c>
      <c r="V990" s="88">
        <v>0.593621069</v>
      </c>
      <c r="W990" s="83">
        <v>5.0438499999999999E-4</v>
      </c>
      <c r="X990" s="83">
        <v>2.9499999999999999E-5</v>
      </c>
      <c r="Y990" s="80" t="b">
        <v>1</v>
      </c>
      <c r="Z990" s="83">
        <v>1.6000000000000001E-9</v>
      </c>
      <c r="AA990" s="80"/>
    </row>
    <row r="991" spans="1:27" x14ac:dyDescent="0.15">
      <c r="A991" s="80"/>
      <c r="B991" s="80"/>
      <c r="C991" s="80"/>
      <c r="D991" s="80"/>
      <c r="E991" s="80"/>
      <c r="F991" s="80"/>
      <c r="G991" s="80" t="s">
        <v>203</v>
      </c>
      <c r="H991" s="80">
        <v>4</v>
      </c>
      <c r="I991" s="88">
        <v>0.215267713</v>
      </c>
      <c r="J991" s="88">
        <v>-0.107009418</v>
      </c>
      <c r="K991" s="88">
        <v>-0.52893413548000001</v>
      </c>
      <c r="L991" s="88">
        <v>0.31491529948000002</v>
      </c>
      <c r="M991" s="88">
        <v>0.89851721071536605</v>
      </c>
      <c r="N991" s="88">
        <v>0.58923267729804496</v>
      </c>
      <c r="O991" s="88">
        <v>1.37014325419593</v>
      </c>
      <c r="P991" s="82">
        <v>0.61911906500000002</v>
      </c>
      <c r="Q991" s="81" t="s">
        <v>16</v>
      </c>
      <c r="R991" s="80" t="s">
        <v>16</v>
      </c>
      <c r="S991" s="88" t="s">
        <v>16</v>
      </c>
      <c r="T991" s="88">
        <v>-2.1077419E-2</v>
      </c>
      <c r="U991" s="82">
        <v>3.3510204000000002E-2</v>
      </c>
      <c r="V991" s="88">
        <v>0.593621069</v>
      </c>
      <c r="W991" s="83">
        <v>5.0438499999999999E-4</v>
      </c>
      <c r="X991" s="83">
        <v>2.9499999999999999E-5</v>
      </c>
      <c r="Y991" s="80" t="b">
        <v>1</v>
      </c>
      <c r="Z991" s="83">
        <v>1.6000000000000001E-9</v>
      </c>
      <c r="AA991" s="80"/>
    </row>
    <row r="992" spans="1:27" x14ac:dyDescent="0.15">
      <c r="A992" s="80"/>
      <c r="B992" s="80"/>
      <c r="C992" s="80"/>
      <c r="D992" s="80"/>
      <c r="E992" s="80"/>
      <c r="F992" s="80"/>
      <c r="G992" s="80" t="s">
        <v>223</v>
      </c>
      <c r="H992" s="80">
        <v>4</v>
      </c>
      <c r="I992" s="88">
        <v>0.389711957</v>
      </c>
      <c r="J992" s="88">
        <v>-0.34204510599999999</v>
      </c>
      <c r="K992" s="88">
        <v>-1.1058805417199999</v>
      </c>
      <c r="L992" s="88">
        <v>0.42179032972000002</v>
      </c>
      <c r="M992" s="88">
        <v>0.71031616446566503</v>
      </c>
      <c r="N992" s="88">
        <v>0.33091936560716401</v>
      </c>
      <c r="O992" s="88">
        <v>1.52468880923749</v>
      </c>
      <c r="P992" s="82">
        <v>0.44472799499999999</v>
      </c>
      <c r="Q992" s="81" t="s">
        <v>16</v>
      </c>
      <c r="R992" s="80" t="s">
        <v>16</v>
      </c>
      <c r="S992" s="88" t="s">
        <v>16</v>
      </c>
      <c r="T992" s="88">
        <v>-2.1077419E-2</v>
      </c>
      <c r="U992" s="82">
        <v>3.3510204000000002E-2</v>
      </c>
      <c r="V992" s="88">
        <v>0.593621069</v>
      </c>
      <c r="W992" s="83">
        <v>5.0438499999999999E-4</v>
      </c>
      <c r="X992" s="83">
        <v>2.9499999999999999E-5</v>
      </c>
      <c r="Y992" s="80" t="b">
        <v>1</v>
      </c>
      <c r="Z992" s="83">
        <v>1.6000000000000001E-9</v>
      </c>
      <c r="AA992" s="80"/>
    </row>
    <row r="993" spans="1:27" x14ac:dyDescent="0.15">
      <c r="A993" s="80" t="s">
        <v>401</v>
      </c>
      <c r="B993" s="80" t="s">
        <v>146</v>
      </c>
      <c r="C993" s="80" t="s">
        <v>397</v>
      </c>
      <c r="D993" s="80" t="s">
        <v>415</v>
      </c>
      <c r="E993" s="80" t="s">
        <v>33</v>
      </c>
      <c r="F993" s="80" t="s">
        <v>472</v>
      </c>
      <c r="G993" s="80" t="s">
        <v>208</v>
      </c>
      <c r="H993" s="80">
        <v>1</v>
      </c>
      <c r="I993" s="88">
        <v>0.41227692300000002</v>
      </c>
      <c r="J993" s="88">
        <v>7.7613944000000004E-2</v>
      </c>
      <c r="K993" s="88">
        <v>-0.73044882507999997</v>
      </c>
      <c r="L993" s="88">
        <v>0.88567671307999996</v>
      </c>
      <c r="M993" s="88">
        <v>1.0807053653354499</v>
      </c>
      <c r="N993" s="88">
        <v>0.48169274578073701</v>
      </c>
      <c r="O993" s="88">
        <v>2.4246246116325199</v>
      </c>
      <c r="P993" s="82">
        <v>0.85067532999999995</v>
      </c>
      <c r="Q993" s="81" t="s">
        <v>16</v>
      </c>
      <c r="R993" s="80" t="s">
        <v>16</v>
      </c>
      <c r="S993" s="88" t="s">
        <v>16</v>
      </c>
      <c r="T993" s="88" t="s">
        <v>16</v>
      </c>
      <c r="U993" s="82" t="s">
        <v>16</v>
      </c>
      <c r="V993" s="88" t="s">
        <v>16</v>
      </c>
      <c r="W993" s="83">
        <v>1.3380099999999999E-4</v>
      </c>
      <c r="X993" s="83">
        <v>1.7499999999999999E-7</v>
      </c>
      <c r="Y993" s="80" t="b">
        <v>1</v>
      </c>
      <c r="Z993" s="83">
        <v>6.9499999999999995E-5</v>
      </c>
      <c r="AA993" s="80" t="s">
        <v>416</v>
      </c>
    </row>
    <row r="994" spans="1:27" x14ac:dyDescent="0.15">
      <c r="A994" s="80" t="s">
        <v>401</v>
      </c>
      <c r="B994" s="80" t="s">
        <v>535</v>
      </c>
      <c r="C994" s="80" t="s">
        <v>392</v>
      </c>
      <c r="D994" s="80" t="s">
        <v>540</v>
      </c>
      <c r="E994" s="80" t="s">
        <v>391</v>
      </c>
      <c r="F994" s="80" t="s">
        <v>472</v>
      </c>
      <c r="G994" s="80" t="s">
        <v>200</v>
      </c>
      <c r="H994" s="80">
        <v>8</v>
      </c>
      <c r="I994" s="88">
        <v>0.165885854</v>
      </c>
      <c r="J994" s="88">
        <v>-2.2191216999999999E-2</v>
      </c>
      <c r="K994" s="88">
        <v>-0.34732749083999997</v>
      </c>
      <c r="L994" s="88">
        <v>0.30294505684</v>
      </c>
      <c r="M994" s="88">
        <v>0.97805319677120395</v>
      </c>
      <c r="N994" s="88">
        <v>0.70657389388546898</v>
      </c>
      <c r="O994" s="88">
        <v>1.3538400781467701</v>
      </c>
      <c r="P994" s="82">
        <v>0.89358127399999998</v>
      </c>
      <c r="Q994" s="81">
        <v>3.5798295969999998</v>
      </c>
      <c r="R994" s="80">
        <v>7</v>
      </c>
      <c r="S994" s="88">
        <v>0.82669911699999998</v>
      </c>
      <c r="T994" s="88">
        <v>-6.8000930000000001E-3</v>
      </c>
      <c r="U994" s="82">
        <v>6.334269E-3</v>
      </c>
      <c r="V994" s="88">
        <v>0.32429511500000002</v>
      </c>
      <c r="W994" s="83">
        <v>5.5017800000000002E-4</v>
      </c>
      <c r="X994" s="83">
        <v>1.7900000000000001E-5</v>
      </c>
      <c r="Y994" s="80" t="b">
        <v>1</v>
      </c>
      <c r="Z994" s="83">
        <v>1.2199999999999999E-14</v>
      </c>
      <c r="AA994" s="80" t="s">
        <v>521</v>
      </c>
    </row>
    <row r="995" spans="1:27" x14ac:dyDescent="0.15">
      <c r="A995" s="80"/>
      <c r="B995" s="80"/>
      <c r="C995" s="80"/>
      <c r="D995" s="80"/>
      <c r="E995" s="80"/>
      <c r="F995" s="80"/>
      <c r="G995" s="80" t="s">
        <v>201</v>
      </c>
      <c r="H995" s="80">
        <v>8</v>
      </c>
      <c r="I995" s="88">
        <v>0.34615326699999999</v>
      </c>
      <c r="J995" s="88">
        <v>-0.348349627</v>
      </c>
      <c r="K995" s="88">
        <v>-1.0268100303200001</v>
      </c>
      <c r="L995" s="88">
        <v>0.33011077632000002</v>
      </c>
      <c r="M995" s="88">
        <v>0.70585204813398505</v>
      </c>
      <c r="N995" s="88">
        <v>0.35814762031664599</v>
      </c>
      <c r="O995" s="88">
        <v>1.39112222332916</v>
      </c>
      <c r="P995" s="82">
        <v>0.35309496400000001</v>
      </c>
      <c r="Q995" s="81">
        <v>2.42734059</v>
      </c>
      <c r="R995" s="80">
        <v>6</v>
      </c>
      <c r="S995" s="88">
        <v>0.87650913900000005</v>
      </c>
      <c r="T995" s="88">
        <v>-6.8000930000000001E-3</v>
      </c>
      <c r="U995" s="82">
        <v>6.334269E-3</v>
      </c>
      <c r="V995" s="88">
        <v>0.32429511500000002</v>
      </c>
      <c r="W995" s="83">
        <v>5.5017800000000002E-4</v>
      </c>
      <c r="X995" s="83">
        <v>1.7900000000000001E-5</v>
      </c>
      <c r="Y995" s="80" t="b">
        <v>1</v>
      </c>
      <c r="Z995" s="83">
        <v>1.2199999999999999E-14</v>
      </c>
      <c r="AA995" s="80"/>
    </row>
    <row r="996" spans="1:27" x14ac:dyDescent="0.15">
      <c r="A996" s="80"/>
      <c r="B996" s="80"/>
      <c r="C996" s="80"/>
      <c r="D996" s="80"/>
      <c r="E996" s="80"/>
      <c r="F996" s="80"/>
      <c r="G996" s="80" t="s">
        <v>216</v>
      </c>
      <c r="H996" s="80">
        <v>8</v>
      </c>
      <c r="I996" s="88">
        <v>0.31745311700000001</v>
      </c>
      <c r="J996" s="88">
        <v>0.105935506</v>
      </c>
      <c r="K996" s="88">
        <v>-0.51627260332000002</v>
      </c>
      <c r="L996" s="88">
        <v>0.72814361532000005</v>
      </c>
      <c r="M996" s="88">
        <v>1.1117501729786801</v>
      </c>
      <c r="N996" s="88">
        <v>0.59674069700449295</v>
      </c>
      <c r="O996" s="88">
        <v>2.0712320331469001</v>
      </c>
      <c r="P996" s="82">
        <v>0.74837628599999995</v>
      </c>
      <c r="Q996" s="81" t="s">
        <v>16</v>
      </c>
      <c r="R996" s="80" t="s">
        <v>16</v>
      </c>
      <c r="S996" s="88" t="s">
        <v>16</v>
      </c>
      <c r="T996" s="88">
        <v>-6.8000930000000001E-3</v>
      </c>
      <c r="U996" s="82">
        <v>6.334269E-3</v>
      </c>
      <c r="V996" s="88">
        <v>0.32429511500000002</v>
      </c>
      <c r="W996" s="83">
        <v>5.5017800000000002E-4</v>
      </c>
      <c r="X996" s="83">
        <v>1.7900000000000001E-5</v>
      </c>
      <c r="Y996" s="80" t="b">
        <v>1</v>
      </c>
      <c r="Z996" s="83">
        <v>1.2199999999999999E-14</v>
      </c>
      <c r="AA996" s="80"/>
    </row>
    <row r="997" spans="1:27" x14ac:dyDescent="0.15">
      <c r="A997" s="80"/>
      <c r="B997" s="80"/>
      <c r="C997" s="80"/>
      <c r="D997" s="80"/>
      <c r="E997" s="80"/>
      <c r="F997" s="80"/>
      <c r="G997" s="80" t="s">
        <v>203</v>
      </c>
      <c r="H997" s="80">
        <v>8</v>
      </c>
      <c r="I997" s="88">
        <v>0.209415512</v>
      </c>
      <c r="J997" s="88">
        <v>3.9414875000000002E-2</v>
      </c>
      <c r="K997" s="88">
        <v>-0.37103952851999999</v>
      </c>
      <c r="L997" s="88">
        <v>0.44986927852000003</v>
      </c>
      <c r="M997" s="88">
        <v>1.04020194792524</v>
      </c>
      <c r="N997" s="88">
        <v>0.69001666568213504</v>
      </c>
      <c r="O997" s="88">
        <v>1.5681071867993399</v>
      </c>
      <c r="P997" s="82">
        <v>0.85070910799999999</v>
      </c>
      <c r="Q997" s="81" t="s">
        <v>16</v>
      </c>
      <c r="R997" s="80" t="s">
        <v>16</v>
      </c>
      <c r="S997" s="88" t="s">
        <v>16</v>
      </c>
      <c r="T997" s="88">
        <v>-6.8000930000000001E-3</v>
      </c>
      <c r="U997" s="82">
        <v>6.334269E-3</v>
      </c>
      <c r="V997" s="88">
        <v>0.32429511500000002</v>
      </c>
      <c r="W997" s="83">
        <v>5.5017800000000002E-4</v>
      </c>
      <c r="X997" s="83">
        <v>1.7900000000000001E-5</v>
      </c>
      <c r="Y997" s="80" t="b">
        <v>1</v>
      </c>
      <c r="Z997" s="83">
        <v>1.2199999999999999E-14</v>
      </c>
      <c r="AA997" s="80"/>
    </row>
    <row r="998" spans="1:27" x14ac:dyDescent="0.15">
      <c r="A998" s="80"/>
      <c r="B998" s="80"/>
      <c r="C998" s="80"/>
      <c r="D998" s="80"/>
      <c r="E998" s="80"/>
      <c r="F998" s="80"/>
      <c r="G998" s="80" t="s">
        <v>223</v>
      </c>
      <c r="H998" s="80">
        <v>8</v>
      </c>
      <c r="I998" s="88">
        <v>0.23779911300000001</v>
      </c>
      <c r="J998" s="88">
        <v>5.2827487999999999E-2</v>
      </c>
      <c r="K998" s="88">
        <v>-0.41325877348000001</v>
      </c>
      <c r="L998" s="88">
        <v>0.51891374948000002</v>
      </c>
      <c r="M998" s="88">
        <v>1.0542477590416299</v>
      </c>
      <c r="N998" s="88">
        <v>0.66149108432810699</v>
      </c>
      <c r="O998" s="88">
        <v>1.6802015382765501</v>
      </c>
      <c r="P998" s="82">
        <v>0.83053806399999996</v>
      </c>
      <c r="Q998" s="81" t="s">
        <v>16</v>
      </c>
      <c r="R998" s="80" t="s">
        <v>16</v>
      </c>
      <c r="S998" s="88" t="s">
        <v>16</v>
      </c>
      <c r="T998" s="88">
        <v>-6.8000930000000001E-3</v>
      </c>
      <c r="U998" s="82">
        <v>6.334269E-3</v>
      </c>
      <c r="V998" s="88">
        <v>0.32429511500000002</v>
      </c>
      <c r="W998" s="83">
        <v>5.5017800000000002E-4</v>
      </c>
      <c r="X998" s="83">
        <v>1.7900000000000001E-5</v>
      </c>
      <c r="Y998" s="80" t="b">
        <v>1</v>
      </c>
      <c r="Z998" s="83">
        <v>1.2199999999999999E-14</v>
      </c>
      <c r="AA998" s="80"/>
    </row>
    <row r="999" spans="1:27" x14ac:dyDescent="0.15">
      <c r="A999" s="80" t="s">
        <v>401</v>
      </c>
      <c r="B999" s="80" t="s">
        <v>535</v>
      </c>
      <c r="C999" s="80" t="s">
        <v>392</v>
      </c>
      <c r="D999" s="80" t="s">
        <v>541</v>
      </c>
      <c r="E999" s="80" t="s">
        <v>340</v>
      </c>
      <c r="F999" s="80" t="s">
        <v>472</v>
      </c>
      <c r="G999" s="80" t="s">
        <v>200</v>
      </c>
      <c r="H999" s="80">
        <v>6</v>
      </c>
      <c r="I999" s="88">
        <v>8.6665884999999998E-2</v>
      </c>
      <c r="J999" s="88">
        <v>0.26526422599999999</v>
      </c>
      <c r="K999" s="88">
        <v>9.5399091399999997E-2</v>
      </c>
      <c r="L999" s="88">
        <v>0.43512936060000001</v>
      </c>
      <c r="M999" s="88">
        <v>1.30377542163515</v>
      </c>
      <c r="N999" s="88">
        <v>1.1000978071032701</v>
      </c>
      <c r="O999" s="88">
        <v>1.5451629292270099</v>
      </c>
      <c r="P999" s="82">
        <v>2.2076959999999999E-3</v>
      </c>
      <c r="Q999" s="81">
        <v>2.1251750989999998</v>
      </c>
      <c r="R999" s="80">
        <v>5</v>
      </c>
      <c r="S999" s="88">
        <v>0.83156762900000003</v>
      </c>
      <c r="T999" s="88">
        <v>-9.6093970000000004E-3</v>
      </c>
      <c r="U999" s="82">
        <v>7.9787390000000003E-3</v>
      </c>
      <c r="V999" s="88">
        <v>0.29483370599999997</v>
      </c>
      <c r="W999" s="83">
        <v>1.5408889999999999E-3</v>
      </c>
      <c r="X999" s="83">
        <v>5.7299999999999997E-5</v>
      </c>
      <c r="Y999" s="80" t="b">
        <v>1</v>
      </c>
      <c r="Z999" s="83">
        <v>1.5600000000000001E-31</v>
      </c>
      <c r="AA999" s="80" t="s">
        <v>425</v>
      </c>
    </row>
    <row r="1000" spans="1:27" x14ac:dyDescent="0.15">
      <c r="A1000" s="80"/>
      <c r="B1000" s="80"/>
      <c r="C1000" s="80"/>
      <c r="D1000" s="80"/>
      <c r="E1000" s="80"/>
      <c r="F1000" s="80"/>
      <c r="G1000" s="80" t="s">
        <v>201</v>
      </c>
      <c r="H1000" s="80">
        <v>6</v>
      </c>
      <c r="I1000" s="88">
        <v>0.23888989499999999</v>
      </c>
      <c r="J1000" s="88">
        <v>-2.847713E-3</v>
      </c>
      <c r="K1000" s="88">
        <v>-0.47107190719999997</v>
      </c>
      <c r="L1000" s="88">
        <v>0.46537648120000003</v>
      </c>
      <c r="M1000" s="88">
        <v>0.997156337888497</v>
      </c>
      <c r="N1000" s="88">
        <v>0.62433268278218401</v>
      </c>
      <c r="O1000" s="88">
        <v>1.59261366513804</v>
      </c>
      <c r="P1000" s="82">
        <v>0.99105980699999996</v>
      </c>
      <c r="Q1000" s="81">
        <v>0.67465502899999996</v>
      </c>
      <c r="R1000" s="80">
        <v>4</v>
      </c>
      <c r="S1000" s="88">
        <v>0.95441729799999997</v>
      </c>
      <c r="T1000" s="88">
        <v>-9.6093970000000004E-3</v>
      </c>
      <c r="U1000" s="82">
        <v>7.9787390000000003E-3</v>
      </c>
      <c r="V1000" s="88">
        <v>0.29483370599999997</v>
      </c>
      <c r="W1000" s="83">
        <v>1.5408889999999999E-3</v>
      </c>
      <c r="X1000" s="83">
        <v>5.7299999999999997E-5</v>
      </c>
      <c r="Y1000" s="80" t="b">
        <v>1</v>
      </c>
      <c r="Z1000" s="83">
        <v>1.5600000000000001E-31</v>
      </c>
      <c r="AA1000" s="80"/>
    </row>
    <row r="1001" spans="1:27" x14ac:dyDescent="0.15">
      <c r="A1001" s="80"/>
      <c r="B1001" s="80"/>
      <c r="C1001" s="80"/>
      <c r="D1001" s="80"/>
      <c r="E1001" s="80"/>
      <c r="F1001" s="80"/>
      <c r="G1001" s="80" t="s">
        <v>216</v>
      </c>
      <c r="H1001" s="80">
        <v>6</v>
      </c>
      <c r="I1001" s="88">
        <v>0.13443933299999999</v>
      </c>
      <c r="J1001" s="88">
        <v>0.272502827</v>
      </c>
      <c r="K1001" s="88">
        <v>9.0017343200000099E-3</v>
      </c>
      <c r="L1001" s="88">
        <v>0.53600391968000005</v>
      </c>
      <c r="M1001" s="88">
        <v>1.31324717145699</v>
      </c>
      <c r="N1001" s="88">
        <v>1.0090423717747199</v>
      </c>
      <c r="O1001" s="88">
        <v>1.7091632438650901</v>
      </c>
      <c r="P1001" s="82">
        <v>9.8492470999999998E-2</v>
      </c>
      <c r="Q1001" s="81" t="s">
        <v>16</v>
      </c>
      <c r="R1001" s="80" t="s">
        <v>16</v>
      </c>
      <c r="S1001" s="88" t="s">
        <v>16</v>
      </c>
      <c r="T1001" s="88">
        <v>-9.6093970000000004E-3</v>
      </c>
      <c r="U1001" s="82">
        <v>7.9787390000000003E-3</v>
      </c>
      <c r="V1001" s="88">
        <v>0.29483370599999997</v>
      </c>
      <c r="W1001" s="83">
        <v>1.5408889999999999E-3</v>
      </c>
      <c r="X1001" s="83">
        <v>5.7299999999999997E-5</v>
      </c>
      <c r="Y1001" s="80" t="b">
        <v>1</v>
      </c>
      <c r="Z1001" s="83">
        <v>1.5600000000000001E-31</v>
      </c>
      <c r="AA1001" s="80"/>
    </row>
    <row r="1002" spans="1:27" x14ac:dyDescent="0.15">
      <c r="A1002" s="80"/>
      <c r="B1002" s="80"/>
      <c r="C1002" s="80"/>
      <c r="D1002" s="80"/>
      <c r="E1002" s="80"/>
      <c r="F1002" s="80"/>
      <c r="G1002" s="80" t="s">
        <v>203</v>
      </c>
      <c r="H1002" s="80">
        <v>6</v>
      </c>
      <c r="I1002" s="88">
        <v>0.104386822</v>
      </c>
      <c r="J1002" s="88">
        <v>0.25014700400000001</v>
      </c>
      <c r="K1002" s="88">
        <v>4.5548832880000001E-2</v>
      </c>
      <c r="L1002" s="88">
        <v>0.45474517512000001</v>
      </c>
      <c r="M1002" s="88">
        <v>1.2842141874347801</v>
      </c>
      <c r="N1002" s="88">
        <v>1.0466021119614199</v>
      </c>
      <c r="O1002" s="88">
        <v>1.57577178601143</v>
      </c>
      <c r="P1002" s="82">
        <v>1.6559424E-2</v>
      </c>
      <c r="Q1002" s="81" t="s">
        <v>16</v>
      </c>
      <c r="R1002" s="80" t="s">
        <v>16</v>
      </c>
      <c r="S1002" s="88" t="s">
        <v>16</v>
      </c>
      <c r="T1002" s="88">
        <v>-9.6093970000000004E-3</v>
      </c>
      <c r="U1002" s="82">
        <v>7.9787390000000003E-3</v>
      </c>
      <c r="V1002" s="88">
        <v>0.29483370599999997</v>
      </c>
      <c r="W1002" s="83">
        <v>1.5408889999999999E-3</v>
      </c>
      <c r="X1002" s="83">
        <v>5.7299999999999997E-5</v>
      </c>
      <c r="Y1002" s="80" t="b">
        <v>1</v>
      </c>
      <c r="Z1002" s="83">
        <v>1.5600000000000001E-31</v>
      </c>
      <c r="AA1002" s="80"/>
    </row>
    <row r="1003" spans="1:27" x14ac:dyDescent="0.15">
      <c r="A1003" s="80"/>
      <c r="B1003" s="80"/>
      <c r="C1003" s="80"/>
      <c r="D1003" s="80"/>
      <c r="E1003" s="80"/>
      <c r="F1003" s="80"/>
      <c r="G1003" s="80" t="s">
        <v>223</v>
      </c>
      <c r="H1003" s="80">
        <v>6</v>
      </c>
      <c r="I1003" s="88">
        <v>0.12046137</v>
      </c>
      <c r="J1003" s="88">
        <v>0.23574668300000001</v>
      </c>
      <c r="K1003" s="88">
        <v>-3.5760219999996998E-4</v>
      </c>
      <c r="L1003" s="88">
        <v>0.4718509682</v>
      </c>
      <c r="M1003" s="88">
        <v>1.2658536073106099</v>
      </c>
      <c r="N1003" s="88">
        <v>0.99964246173204596</v>
      </c>
      <c r="O1003" s="88">
        <v>1.6029584741377301</v>
      </c>
      <c r="P1003" s="82">
        <v>0.10769635700000001</v>
      </c>
      <c r="Q1003" s="81" t="s">
        <v>16</v>
      </c>
      <c r="R1003" s="80" t="s">
        <v>16</v>
      </c>
      <c r="S1003" s="88" t="s">
        <v>16</v>
      </c>
      <c r="T1003" s="88">
        <v>-9.6093970000000004E-3</v>
      </c>
      <c r="U1003" s="82">
        <v>7.9787390000000003E-3</v>
      </c>
      <c r="V1003" s="88">
        <v>0.29483370599999997</v>
      </c>
      <c r="W1003" s="83">
        <v>1.5408889999999999E-3</v>
      </c>
      <c r="X1003" s="83">
        <v>5.7299999999999997E-5</v>
      </c>
      <c r="Y1003" s="80" t="b">
        <v>1</v>
      </c>
      <c r="Z1003" s="83">
        <v>1.5600000000000001E-31</v>
      </c>
      <c r="AA1003" s="80"/>
    </row>
    <row r="1004" spans="1:27" x14ac:dyDescent="0.15">
      <c r="A1004" s="80" t="s">
        <v>401</v>
      </c>
      <c r="B1004" s="80" t="s">
        <v>535</v>
      </c>
      <c r="C1004" s="80" t="s">
        <v>397</v>
      </c>
      <c r="D1004" s="80" t="s">
        <v>542</v>
      </c>
      <c r="E1004" s="80" t="s">
        <v>340</v>
      </c>
      <c r="F1004" s="80" t="s">
        <v>472</v>
      </c>
      <c r="G1004" s="80" t="s">
        <v>200</v>
      </c>
      <c r="H1004" s="80">
        <v>10</v>
      </c>
      <c r="I1004" s="88">
        <v>0.116721174</v>
      </c>
      <c r="J1004" s="88">
        <v>7.3677295000000004E-2</v>
      </c>
      <c r="K1004" s="88">
        <v>-0.15509620603999999</v>
      </c>
      <c r="L1004" s="88">
        <v>0.30245079604000003</v>
      </c>
      <c r="M1004" s="88">
        <v>1.0764593706185499</v>
      </c>
      <c r="N1004" s="88">
        <v>0.85633278913398403</v>
      </c>
      <c r="O1004" s="88">
        <v>1.35317109340676</v>
      </c>
      <c r="P1004" s="82">
        <v>0.52789357400000003</v>
      </c>
      <c r="Q1004" s="81">
        <v>14.51288499</v>
      </c>
      <c r="R1004" s="80">
        <v>9</v>
      </c>
      <c r="S1004" s="88">
        <v>0.105214878</v>
      </c>
      <c r="T1004" s="88">
        <v>4.6697509999999998E-3</v>
      </c>
      <c r="U1004" s="82">
        <v>9.5802700000000001E-3</v>
      </c>
      <c r="V1004" s="88">
        <v>0.63902658300000004</v>
      </c>
      <c r="W1004" s="83">
        <v>1.6967060000000001E-3</v>
      </c>
      <c r="X1004" s="83">
        <v>7.5900000000000002E-5</v>
      </c>
      <c r="Y1004" s="80" t="b">
        <v>1</v>
      </c>
      <c r="Z1004" s="83">
        <v>9.9300000000000006E-31</v>
      </c>
      <c r="AA1004" s="80" t="s">
        <v>428</v>
      </c>
    </row>
    <row r="1005" spans="1:27" x14ac:dyDescent="0.15">
      <c r="A1005" s="80"/>
      <c r="B1005" s="80"/>
      <c r="C1005" s="80"/>
      <c r="D1005" s="80"/>
      <c r="E1005" s="80"/>
      <c r="F1005" s="80"/>
      <c r="G1005" s="80" t="s">
        <v>201</v>
      </c>
      <c r="H1005" s="80">
        <v>10</v>
      </c>
      <c r="I1005" s="88">
        <v>0.34433130099999998</v>
      </c>
      <c r="J1005" s="88">
        <v>0.23062753899999999</v>
      </c>
      <c r="K1005" s="88">
        <v>-0.44426181096</v>
      </c>
      <c r="L1005" s="88">
        <v>0.90551688896000004</v>
      </c>
      <c r="M1005" s="88">
        <v>1.25939007839457</v>
      </c>
      <c r="N1005" s="88">
        <v>0.64129750013238496</v>
      </c>
      <c r="O1005" s="88">
        <v>2.47320996765349</v>
      </c>
      <c r="P1005" s="82">
        <v>0.52185437099999998</v>
      </c>
      <c r="Q1005" s="81">
        <v>14.094298289999999</v>
      </c>
      <c r="R1005" s="80">
        <v>8</v>
      </c>
      <c r="S1005" s="88">
        <v>7.9340436E-2</v>
      </c>
      <c r="T1005" s="88">
        <v>4.6697509999999998E-3</v>
      </c>
      <c r="U1005" s="82">
        <v>9.5802700000000001E-3</v>
      </c>
      <c r="V1005" s="88">
        <v>0.63902658300000004</v>
      </c>
      <c r="W1005" s="83">
        <v>1.6967060000000001E-3</v>
      </c>
      <c r="X1005" s="83">
        <v>7.5900000000000002E-5</v>
      </c>
      <c r="Y1005" s="80" t="b">
        <v>1</v>
      </c>
      <c r="Z1005" s="83">
        <v>9.9300000000000006E-31</v>
      </c>
      <c r="AA1005" s="80"/>
    </row>
    <row r="1006" spans="1:27" x14ac:dyDescent="0.15">
      <c r="A1006" s="80"/>
      <c r="B1006" s="80"/>
      <c r="C1006" s="80"/>
      <c r="D1006" s="80"/>
      <c r="E1006" s="80"/>
      <c r="F1006" s="80"/>
      <c r="G1006" s="80" t="s">
        <v>216</v>
      </c>
      <c r="H1006" s="80">
        <v>10</v>
      </c>
      <c r="I1006" s="88">
        <v>0.27232311100000001</v>
      </c>
      <c r="J1006" s="88">
        <v>-0.23946229499999999</v>
      </c>
      <c r="K1006" s="88">
        <v>-0.77321559256000005</v>
      </c>
      <c r="L1006" s="88">
        <v>0.29429100256000001</v>
      </c>
      <c r="M1006" s="88">
        <v>0.78705094853851898</v>
      </c>
      <c r="N1006" s="88">
        <v>0.46152659815561597</v>
      </c>
      <c r="O1006" s="88">
        <v>1.34217442303622</v>
      </c>
      <c r="P1006" s="82">
        <v>0.40208916099999997</v>
      </c>
      <c r="Q1006" s="81" t="s">
        <v>16</v>
      </c>
      <c r="R1006" s="80" t="s">
        <v>16</v>
      </c>
      <c r="S1006" s="88" t="s">
        <v>16</v>
      </c>
      <c r="T1006" s="88">
        <v>4.6697509999999998E-3</v>
      </c>
      <c r="U1006" s="82">
        <v>9.5802700000000001E-3</v>
      </c>
      <c r="V1006" s="88">
        <v>0.63902658300000004</v>
      </c>
      <c r="W1006" s="83">
        <v>1.6967060000000001E-3</v>
      </c>
      <c r="X1006" s="83">
        <v>7.5900000000000002E-5</v>
      </c>
      <c r="Y1006" s="80" t="b">
        <v>1</v>
      </c>
      <c r="Z1006" s="83">
        <v>9.9300000000000006E-31</v>
      </c>
      <c r="AA1006" s="80"/>
    </row>
    <row r="1007" spans="1:27" x14ac:dyDescent="0.15">
      <c r="A1007" s="80"/>
      <c r="B1007" s="80"/>
      <c r="C1007" s="80"/>
      <c r="D1007" s="80"/>
      <c r="E1007" s="80"/>
      <c r="F1007" s="80"/>
      <c r="G1007" s="80" t="s">
        <v>203</v>
      </c>
      <c r="H1007" s="80">
        <v>10</v>
      </c>
      <c r="I1007" s="88">
        <v>0.136685944</v>
      </c>
      <c r="J1007" s="88">
        <v>4.1236517E-2</v>
      </c>
      <c r="K1007" s="88">
        <v>-0.22666793324000001</v>
      </c>
      <c r="L1007" s="88">
        <v>0.30914096724000001</v>
      </c>
      <c r="M1007" s="88">
        <v>1.0420985504229801</v>
      </c>
      <c r="N1007" s="88">
        <v>0.797185457134718</v>
      </c>
      <c r="O1007" s="88">
        <v>1.36225439021043</v>
      </c>
      <c r="P1007" s="82">
        <v>0.76288987500000005</v>
      </c>
      <c r="Q1007" s="81" t="s">
        <v>16</v>
      </c>
      <c r="R1007" s="80" t="s">
        <v>16</v>
      </c>
      <c r="S1007" s="88" t="s">
        <v>16</v>
      </c>
      <c r="T1007" s="88">
        <v>4.6697509999999998E-3</v>
      </c>
      <c r="U1007" s="82">
        <v>9.5802700000000001E-3</v>
      </c>
      <c r="V1007" s="88">
        <v>0.63902658300000004</v>
      </c>
      <c r="W1007" s="83">
        <v>1.6967060000000001E-3</v>
      </c>
      <c r="X1007" s="83">
        <v>7.5900000000000002E-5</v>
      </c>
      <c r="Y1007" s="80" t="b">
        <v>1</v>
      </c>
      <c r="Z1007" s="83">
        <v>9.9300000000000006E-31</v>
      </c>
      <c r="AA1007" s="80"/>
    </row>
    <row r="1008" spans="1:27" x14ac:dyDescent="0.15">
      <c r="A1008" s="80"/>
      <c r="B1008" s="80"/>
      <c r="C1008" s="80"/>
      <c r="D1008" s="80"/>
      <c r="E1008" s="80"/>
      <c r="F1008" s="80"/>
      <c r="G1008" s="80" t="s">
        <v>223</v>
      </c>
      <c r="H1008" s="80">
        <v>10</v>
      </c>
      <c r="I1008" s="88">
        <v>0.21473629999999999</v>
      </c>
      <c r="J1008" s="88">
        <v>6.8877310999999997E-2</v>
      </c>
      <c r="K1008" s="88">
        <v>-0.35200583699999999</v>
      </c>
      <c r="L1008" s="88">
        <v>0.48976045899999998</v>
      </c>
      <c r="M1008" s="88">
        <v>1.0713047637749</v>
      </c>
      <c r="N1008" s="88">
        <v>0.70327601694224995</v>
      </c>
      <c r="O1008" s="88">
        <v>1.6319252601230601</v>
      </c>
      <c r="P1008" s="82">
        <v>0.75572015100000001</v>
      </c>
      <c r="Q1008" s="81" t="s">
        <v>16</v>
      </c>
      <c r="R1008" s="80" t="s">
        <v>16</v>
      </c>
      <c r="S1008" s="88" t="s">
        <v>16</v>
      </c>
      <c r="T1008" s="88">
        <v>4.6697509999999998E-3</v>
      </c>
      <c r="U1008" s="82">
        <v>9.5802700000000001E-3</v>
      </c>
      <c r="V1008" s="88">
        <v>0.63902658300000004</v>
      </c>
      <c r="W1008" s="83">
        <v>1.6967060000000001E-3</v>
      </c>
      <c r="X1008" s="83">
        <v>7.5900000000000002E-5</v>
      </c>
      <c r="Y1008" s="80" t="b">
        <v>1</v>
      </c>
      <c r="Z1008" s="83">
        <v>9.9300000000000006E-31</v>
      </c>
      <c r="AA1008" s="80"/>
    </row>
    <row r="1009" spans="1:27" x14ac:dyDescent="0.15">
      <c r="A1009" s="80" t="s">
        <v>401</v>
      </c>
      <c r="B1009" s="80" t="s">
        <v>535</v>
      </c>
      <c r="C1009" s="80" t="s">
        <v>397</v>
      </c>
      <c r="D1009" s="80" t="s">
        <v>543</v>
      </c>
      <c r="E1009" s="80" t="s">
        <v>33</v>
      </c>
      <c r="F1009" s="80" t="s">
        <v>472</v>
      </c>
      <c r="G1009" s="80" t="s">
        <v>200</v>
      </c>
      <c r="H1009" s="80">
        <v>2</v>
      </c>
      <c r="I1009" s="88">
        <v>0.31693618600000001</v>
      </c>
      <c r="J1009" s="88">
        <v>-2.7956644999999999E-2</v>
      </c>
      <c r="K1009" s="88">
        <v>-0.64915156955999997</v>
      </c>
      <c r="L1009" s="88">
        <v>0.59323827955999997</v>
      </c>
      <c r="M1009" s="88">
        <v>0.97243052561278098</v>
      </c>
      <c r="N1009" s="88">
        <v>0.52248888423544804</v>
      </c>
      <c r="O1009" s="88">
        <v>1.80983970314941</v>
      </c>
      <c r="P1009" s="82">
        <v>0.92971051199999999</v>
      </c>
      <c r="Q1009" s="81">
        <v>0.16030715800000001</v>
      </c>
      <c r="R1009" s="80">
        <v>1</v>
      </c>
      <c r="S1009" s="88">
        <v>0.68887388100000002</v>
      </c>
      <c r="T1009" s="88" t="s">
        <v>16</v>
      </c>
      <c r="U1009" s="82" t="s">
        <v>16</v>
      </c>
      <c r="V1009" s="88" t="s">
        <v>16</v>
      </c>
      <c r="W1009" s="83">
        <v>2.2363099999999999E-4</v>
      </c>
      <c r="X1009" s="83">
        <v>8.4E-7</v>
      </c>
      <c r="Y1009" s="80" t="b">
        <v>1</v>
      </c>
      <c r="Z1009" s="83">
        <v>5.75E-7</v>
      </c>
      <c r="AA1009" s="80" t="s">
        <v>427</v>
      </c>
    </row>
    <row r="1010" spans="1:27" x14ac:dyDescent="0.15">
      <c r="A1010" s="80" t="s">
        <v>401</v>
      </c>
      <c r="B1010" s="80" t="s">
        <v>167</v>
      </c>
      <c r="C1010" s="80" t="s">
        <v>392</v>
      </c>
      <c r="D1010" s="80" t="s">
        <v>462</v>
      </c>
      <c r="E1010" s="80" t="s">
        <v>391</v>
      </c>
      <c r="F1010" s="80" t="s">
        <v>472</v>
      </c>
      <c r="G1010" s="80" t="s">
        <v>200</v>
      </c>
      <c r="H1010" s="80">
        <v>2</v>
      </c>
      <c r="I1010" s="88">
        <v>0.52551613500000005</v>
      </c>
      <c r="J1010" s="88">
        <v>0.54037369099999999</v>
      </c>
      <c r="K1010" s="88">
        <v>-0.48963793360000002</v>
      </c>
      <c r="L1010" s="88">
        <v>1.5703853156000001</v>
      </c>
      <c r="M1010" s="88">
        <v>1.71664823833598</v>
      </c>
      <c r="N1010" s="88">
        <v>0.61284824577758401</v>
      </c>
      <c r="O1010" s="88">
        <v>4.8085006271707798</v>
      </c>
      <c r="P1010" s="82">
        <v>0.30382175099999997</v>
      </c>
      <c r="Q1010" s="81">
        <v>1.8200000000000001E-34</v>
      </c>
      <c r="R1010" s="80">
        <v>1</v>
      </c>
      <c r="S1010" s="88">
        <v>1</v>
      </c>
      <c r="T1010" s="88" t="s">
        <v>16</v>
      </c>
      <c r="U1010" s="82" t="s">
        <v>16</v>
      </c>
      <c r="V1010" s="88" t="s">
        <v>16</v>
      </c>
      <c r="W1010" s="83">
        <v>6.5199999999999999E-5</v>
      </c>
      <c r="X1010" s="83">
        <v>5.2700000000000004E-6</v>
      </c>
      <c r="Y1010" s="80" t="b">
        <v>1</v>
      </c>
      <c r="Z1010" s="80">
        <v>2.0432756E-2</v>
      </c>
      <c r="AA1010" s="80" t="s">
        <v>522</v>
      </c>
    </row>
    <row r="1011" spans="1:27" x14ac:dyDescent="0.15">
      <c r="A1011" s="80" t="s">
        <v>401</v>
      </c>
      <c r="B1011" s="80" t="s">
        <v>167</v>
      </c>
      <c r="C1011" s="80" t="s">
        <v>345</v>
      </c>
      <c r="D1011" s="80" t="s">
        <v>442</v>
      </c>
      <c r="E1011" s="80" t="s">
        <v>347</v>
      </c>
      <c r="F1011" s="80" t="s">
        <v>472</v>
      </c>
      <c r="G1011" s="80" t="s">
        <v>200</v>
      </c>
      <c r="H1011" s="80">
        <v>2</v>
      </c>
      <c r="I1011" s="88">
        <v>3.0778942E-2</v>
      </c>
      <c r="J1011" s="88">
        <v>6.8131012000000005E-2</v>
      </c>
      <c r="K1011" s="88">
        <v>7.8042856800000096E-3</v>
      </c>
      <c r="L1011" s="88">
        <v>0.12845773831999999</v>
      </c>
      <c r="M1011" s="88">
        <v>1.07050554836492</v>
      </c>
      <c r="N1011" s="88">
        <v>1.0078348184947401</v>
      </c>
      <c r="O1011" s="88">
        <v>1.13707336564505</v>
      </c>
      <c r="P1011" s="82">
        <v>2.6859115999999999E-2</v>
      </c>
      <c r="Q1011" s="81">
        <v>6.8471690000000002E-3</v>
      </c>
      <c r="R1011" s="80">
        <v>1</v>
      </c>
      <c r="S1011" s="88">
        <v>0.93405221800000005</v>
      </c>
      <c r="T1011" s="88" t="s">
        <v>16</v>
      </c>
      <c r="U1011" s="82" t="s">
        <v>16</v>
      </c>
      <c r="V1011" s="88" t="s">
        <v>16</v>
      </c>
      <c r="W1011" s="83">
        <v>1.9537245000000002E-2</v>
      </c>
      <c r="X1011" s="83">
        <v>2.4300000000000001E-5</v>
      </c>
      <c r="Y1011" s="80" t="b">
        <v>1</v>
      </c>
      <c r="Z1011" s="83">
        <v>3.3199999999999999E-10</v>
      </c>
      <c r="AA1011" s="80" t="s">
        <v>443</v>
      </c>
    </row>
    <row r="1012" spans="1:27" x14ac:dyDescent="0.15">
      <c r="A1012" s="80" t="s">
        <v>401</v>
      </c>
      <c r="B1012" s="80" t="s">
        <v>167</v>
      </c>
      <c r="C1012" s="80" t="s">
        <v>392</v>
      </c>
      <c r="D1012" s="80" t="s">
        <v>440</v>
      </c>
      <c r="E1012" s="80" t="s">
        <v>340</v>
      </c>
      <c r="F1012" s="80" t="s">
        <v>472</v>
      </c>
      <c r="G1012" s="80" t="s">
        <v>200</v>
      </c>
      <c r="H1012" s="80">
        <v>4</v>
      </c>
      <c r="I1012" s="88">
        <v>0.112397184</v>
      </c>
      <c r="J1012" s="88">
        <v>0.31124798199999998</v>
      </c>
      <c r="K1012" s="88">
        <v>9.0949501360000004E-2</v>
      </c>
      <c r="L1012" s="88">
        <v>0.53154646264000005</v>
      </c>
      <c r="M1012" s="88">
        <v>1.36512770631418</v>
      </c>
      <c r="N1012" s="88">
        <v>1.0952136970597699</v>
      </c>
      <c r="O1012" s="88">
        <v>1.70156167654733</v>
      </c>
      <c r="P1012" s="82">
        <v>5.619766E-3</v>
      </c>
      <c r="Q1012" s="81">
        <v>1.168051065</v>
      </c>
      <c r="R1012" s="80">
        <v>3</v>
      </c>
      <c r="S1012" s="88">
        <v>0.76067673599999996</v>
      </c>
      <c r="T1012" s="88">
        <v>-8.7142179999999993E-3</v>
      </c>
      <c r="U1012" s="82">
        <v>1.2208363999999999E-2</v>
      </c>
      <c r="V1012" s="88">
        <v>0.54941411200000001</v>
      </c>
      <c r="W1012" s="83">
        <v>8.99664E-4</v>
      </c>
      <c r="X1012" s="83">
        <v>4.3999999999999999E-5</v>
      </c>
      <c r="Y1012" s="80" t="b">
        <v>1</v>
      </c>
      <c r="Z1012" s="83">
        <v>7.3599999999999994E-18</v>
      </c>
      <c r="AA1012" s="80" t="s">
        <v>441</v>
      </c>
    </row>
    <row r="1013" spans="1:27" x14ac:dyDescent="0.15">
      <c r="A1013" s="80"/>
      <c r="B1013" s="80"/>
      <c r="C1013" s="80"/>
      <c r="D1013" s="80"/>
      <c r="E1013" s="80"/>
      <c r="F1013" s="80"/>
      <c r="G1013" s="80" t="s">
        <v>201</v>
      </c>
      <c r="H1013" s="80">
        <v>4</v>
      </c>
      <c r="I1013" s="88">
        <v>0.40552065100000001</v>
      </c>
      <c r="J1013" s="88">
        <v>3.3131529E-2</v>
      </c>
      <c r="K1013" s="88">
        <v>-0.76168894696</v>
      </c>
      <c r="L1013" s="88">
        <v>0.82795200495999999</v>
      </c>
      <c r="M1013" s="88">
        <v>1.0336864900507201</v>
      </c>
      <c r="N1013" s="88">
        <v>0.46687722986337898</v>
      </c>
      <c r="O1013" s="88">
        <v>2.28862684099213</v>
      </c>
      <c r="P1013" s="82">
        <v>0.94232468599999997</v>
      </c>
      <c r="Q1013" s="81">
        <v>0.65855373800000006</v>
      </c>
      <c r="R1013" s="80">
        <v>2</v>
      </c>
      <c r="S1013" s="88">
        <v>0.71944379700000005</v>
      </c>
      <c r="T1013" s="88">
        <v>-8.7142179999999993E-3</v>
      </c>
      <c r="U1013" s="82">
        <v>1.2208363999999999E-2</v>
      </c>
      <c r="V1013" s="88">
        <v>0.54941411200000001</v>
      </c>
      <c r="W1013" s="83">
        <v>8.99664E-4</v>
      </c>
      <c r="X1013" s="83">
        <v>4.3999999999999999E-5</v>
      </c>
      <c r="Y1013" s="80" t="b">
        <v>1</v>
      </c>
      <c r="Z1013" s="83">
        <v>7.3599999999999994E-18</v>
      </c>
      <c r="AA1013" s="80"/>
    </row>
    <row r="1014" spans="1:27" x14ac:dyDescent="0.15">
      <c r="A1014" s="80"/>
      <c r="B1014" s="80"/>
      <c r="C1014" s="80"/>
      <c r="D1014" s="80"/>
      <c r="E1014" s="80"/>
      <c r="F1014" s="80"/>
      <c r="G1014" s="80" t="s">
        <v>216</v>
      </c>
      <c r="H1014" s="80">
        <v>4</v>
      </c>
      <c r="I1014" s="88">
        <v>0.174512944</v>
      </c>
      <c r="J1014" s="88">
        <v>0.27838769699999999</v>
      </c>
      <c r="K1014" s="88">
        <v>-6.3657673240000004E-2</v>
      </c>
      <c r="L1014" s="88">
        <v>0.62043306724000002</v>
      </c>
      <c r="M1014" s="88">
        <v>1.3209982449995801</v>
      </c>
      <c r="N1014" s="88">
        <v>0.93832615871063696</v>
      </c>
      <c r="O1014" s="88">
        <v>1.8597332570263601</v>
      </c>
      <c r="P1014" s="82">
        <v>0.20892914200000001</v>
      </c>
      <c r="Q1014" s="81" t="s">
        <v>16</v>
      </c>
      <c r="R1014" s="80" t="s">
        <v>16</v>
      </c>
      <c r="S1014" s="88" t="s">
        <v>16</v>
      </c>
      <c r="T1014" s="88">
        <v>-8.7142179999999993E-3</v>
      </c>
      <c r="U1014" s="82">
        <v>1.2208363999999999E-2</v>
      </c>
      <c r="V1014" s="88">
        <v>0.54941411200000001</v>
      </c>
      <c r="W1014" s="83">
        <v>8.99664E-4</v>
      </c>
      <c r="X1014" s="83">
        <v>4.3999999999999999E-5</v>
      </c>
      <c r="Y1014" s="80" t="b">
        <v>1</v>
      </c>
      <c r="Z1014" s="83">
        <v>7.3599999999999994E-18</v>
      </c>
      <c r="AA1014" s="80"/>
    </row>
    <row r="1015" spans="1:27" x14ac:dyDescent="0.15">
      <c r="A1015" s="80"/>
      <c r="B1015" s="80"/>
      <c r="C1015" s="80"/>
      <c r="D1015" s="80"/>
      <c r="E1015" s="80"/>
      <c r="F1015" s="80"/>
      <c r="G1015" s="80" t="s">
        <v>203</v>
      </c>
      <c r="H1015" s="80">
        <v>4</v>
      </c>
      <c r="I1015" s="88">
        <v>0.12879457599999999</v>
      </c>
      <c r="J1015" s="88">
        <v>0.27291256600000002</v>
      </c>
      <c r="K1015" s="88">
        <v>2.0475197040000101E-2</v>
      </c>
      <c r="L1015" s="88">
        <v>0.52534993496000004</v>
      </c>
      <c r="M1015" s="88">
        <v>1.31378537029278</v>
      </c>
      <c r="N1015" s="88">
        <v>1.0206862518889599</v>
      </c>
      <c r="O1015" s="88">
        <v>1.69105050254278</v>
      </c>
      <c r="P1015" s="82">
        <v>3.4092526999999997E-2</v>
      </c>
      <c r="Q1015" s="81" t="s">
        <v>16</v>
      </c>
      <c r="R1015" s="80" t="s">
        <v>16</v>
      </c>
      <c r="S1015" s="88" t="s">
        <v>16</v>
      </c>
      <c r="T1015" s="88">
        <v>-8.7142179999999993E-3</v>
      </c>
      <c r="U1015" s="82">
        <v>1.2208363999999999E-2</v>
      </c>
      <c r="V1015" s="88">
        <v>0.54941411200000001</v>
      </c>
      <c r="W1015" s="83">
        <v>8.99664E-4</v>
      </c>
      <c r="X1015" s="83">
        <v>4.3999999999999999E-5</v>
      </c>
      <c r="Y1015" s="80" t="b">
        <v>1</v>
      </c>
      <c r="Z1015" s="83">
        <v>7.3599999999999994E-18</v>
      </c>
      <c r="AA1015" s="80"/>
    </row>
    <row r="1016" spans="1:27" x14ac:dyDescent="0.15">
      <c r="A1016" s="80"/>
      <c r="B1016" s="80"/>
      <c r="C1016" s="80"/>
      <c r="D1016" s="80"/>
      <c r="E1016" s="80"/>
      <c r="F1016" s="80"/>
      <c r="G1016" s="80" t="s">
        <v>223</v>
      </c>
      <c r="H1016" s="80">
        <v>4</v>
      </c>
      <c r="I1016" s="88">
        <v>0.14813689499999999</v>
      </c>
      <c r="J1016" s="88">
        <v>0.26975376400000001</v>
      </c>
      <c r="K1016" s="88">
        <v>-2.0594550199999999E-2</v>
      </c>
      <c r="L1016" s="88">
        <v>0.56010207820000002</v>
      </c>
      <c r="M1016" s="88">
        <v>1.3096419300364901</v>
      </c>
      <c r="N1016" s="88">
        <v>0.97961606920035704</v>
      </c>
      <c r="O1016" s="88">
        <v>1.750851214915</v>
      </c>
      <c r="P1016" s="82">
        <v>0.16615860599999999</v>
      </c>
      <c r="Q1016" s="81" t="s">
        <v>16</v>
      </c>
      <c r="R1016" s="80" t="s">
        <v>16</v>
      </c>
      <c r="S1016" s="88" t="s">
        <v>16</v>
      </c>
      <c r="T1016" s="88">
        <v>-8.7142179999999993E-3</v>
      </c>
      <c r="U1016" s="82">
        <v>1.2208363999999999E-2</v>
      </c>
      <c r="V1016" s="88">
        <v>0.54941411200000001</v>
      </c>
      <c r="W1016" s="83">
        <v>8.99664E-4</v>
      </c>
      <c r="X1016" s="83">
        <v>4.3999999999999999E-5</v>
      </c>
      <c r="Y1016" s="80" t="b">
        <v>1</v>
      </c>
      <c r="Z1016" s="83">
        <v>7.3599999999999994E-18</v>
      </c>
      <c r="AA1016" s="80"/>
    </row>
    <row r="1017" spans="1:27" x14ac:dyDescent="0.15">
      <c r="A1017" s="80" t="s">
        <v>401</v>
      </c>
      <c r="B1017" s="80" t="s">
        <v>167</v>
      </c>
      <c r="C1017" s="80" t="s">
        <v>392</v>
      </c>
      <c r="D1017" s="80" t="s">
        <v>463</v>
      </c>
      <c r="E1017" s="80" t="s">
        <v>340</v>
      </c>
      <c r="F1017" s="80" t="s">
        <v>472</v>
      </c>
      <c r="G1017" s="80" t="s">
        <v>208</v>
      </c>
      <c r="H1017" s="80">
        <v>1</v>
      </c>
      <c r="I1017" s="88">
        <v>0.20723438899999999</v>
      </c>
      <c r="J1017" s="88">
        <v>0.20597879799999999</v>
      </c>
      <c r="K1017" s="88">
        <v>-0.20020060444000001</v>
      </c>
      <c r="L1017" s="88">
        <v>0.61215820044000002</v>
      </c>
      <c r="M1017" s="88">
        <v>1.2287271522460601</v>
      </c>
      <c r="N1017" s="88">
        <v>0.818566528526388</v>
      </c>
      <c r="O1017" s="88">
        <v>1.84440770792894</v>
      </c>
      <c r="P1017" s="82">
        <v>0.32025149400000003</v>
      </c>
      <c r="Q1017" s="81" t="s">
        <v>16</v>
      </c>
      <c r="R1017" s="80" t="s">
        <v>16</v>
      </c>
      <c r="S1017" s="88" t="s">
        <v>16</v>
      </c>
      <c r="T1017" s="88" t="s">
        <v>16</v>
      </c>
      <c r="U1017" s="82" t="s">
        <v>16</v>
      </c>
      <c r="V1017" s="88" t="s">
        <v>16</v>
      </c>
      <c r="W1017" s="83">
        <v>2.7932400000000001E-4</v>
      </c>
      <c r="X1017" s="83">
        <v>5.0699999999999997E-6</v>
      </c>
      <c r="Y1017" s="80" t="b">
        <v>1</v>
      </c>
      <c r="Z1017" s="83">
        <v>1.2700000000000001E-7</v>
      </c>
      <c r="AA1017" s="80" t="s">
        <v>464</v>
      </c>
    </row>
    <row r="1018" spans="1:27" x14ac:dyDescent="0.15">
      <c r="A1018" s="80" t="s">
        <v>401</v>
      </c>
      <c r="B1018" s="80" t="s">
        <v>167</v>
      </c>
      <c r="C1018" s="80" t="s">
        <v>397</v>
      </c>
      <c r="D1018" s="80" t="s">
        <v>447</v>
      </c>
      <c r="E1018" s="80" t="s">
        <v>340</v>
      </c>
      <c r="F1018" s="80" t="s">
        <v>472</v>
      </c>
      <c r="G1018" s="80" t="s">
        <v>200</v>
      </c>
      <c r="H1018" s="80">
        <v>6</v>
      </c>
      <c r="I1018" s="88">
        <v>0.140701575</v>
      </c>
      <c r="J1018" s="88">
        <v>0.109370632</v>
      </c>
      <c r="K1018" s="88">
        <v>-0.16640445500000001</v>
      </c>
      <c r="L1018" s="88">
        <v>0.385145719</v>
      </c>
      <c r="M1018" s="88">
        <v>1.115575741797</v>
      </c>
      <c r="N1018" s="88">
        <v>0.846703711376952</v>
      </c>
      <c r="O1018" s="88">
        <v>1.4698284877741199</v>
      </c>
      <c r="P1018" s="82">
        <v>0.43696797100000001</v>
      </c>
      <c r="Q1018" s="81">
        <v>8.3006465059999996</v>
      </c>
      <c r="R1018" s="80">
        <v>5</v>
      </c>
      <c r="S1018" s="88">
        <v>0.140426303</v>
      </c>
      <c r="T1018" s="88">
        <v>7.6881409999999999E-3</v>
      </c>
      <c r="U1018" s="82">
        <v>1.2529029000000001E-2</v>
      </c>
      <c r="V1018" s="88">
        <v>0.572640967</v>
      </c>
      <c r="W1018" s="83">
        <v>1.1923210000000001E-3</v>
      </c>
      <c r="X1018" s="83">
        <v>4.6400000000000003E-5</v>
      </c>
      <c r="Y1018" s="80" t="b">
        <v>1</v>
      </c>
      <c r="Z1018" s="83">
        <v>7.7100000000000001E-23</v>
      </c>
      <c r="AA1018" s="80" t="s">
        <v>448</v>
      </c>
    </row>
    <row r="1019" spans="1:27" x14ac:dyDescent="0.15">
      <c r="A1019" s="80"/>
      <c r="B1019" s="80"/>
      <c r="C1019" s="80"/>
      <c r="D1019" s="80"/>
      <c r="E1019" s="80"/>
      <c r="F1019" s="80"/>
      <c r="G1019" s="80" t="s">
        <v>201</v>
      </c>
      <c r="H1019" s="80">
        <v>6</v>
      </c>
      <c r="I1019" s="88">
        <v>0.39863559700000001</v>
      </c>
      <c r="J1019" s="88">
        <v>0.33590862399999999</v>
      </c>
      <c r="K1019" s="88">
        <v>-0.44541714612</v>
      </c>
      <c r="L1019" s="88">
        <v>1.11723439412</v>
      </c>
      <c r="M1019" s="88">
        <v>1.3992111646499601</v>
      </c>
      <c r="N1019" s="88">
        <v>0.64055701441941804</v>
      </c>
      <c r="O1019" s="88">
        <v>3.0563897345743598</v>
      </c>
      <c r="P1019" s="82">
        <v>0.446863381</v>
      </c>
      <c r="Q1019" s="81">
        <v>7.5864969889999996</v>
      </c>
      <c r="R1019" s="80">
        <v>4</v>
      </c>
      <c r="S1019" s="88">
        <v>0.107955073</v>
      </c>
      <c r="T1019" s="88">
        <v>7.6881409999999999E-3</v>
      </c>
      <c r="U1019" s="82">
        <v>1.2529029000000001E-2</v>
      </c>
      <c r="V1019" s="88">
        <v>0.572640967</v>
      </c>
      <c r="W1019" s="83">
        <v>1.1923210000000001E-3</v>
      </c>
      <c r="X1019" s="83">
        <v>4.6400000000000003E-5</v>
      </c>
      <c r="Y1019" s="80" t="b">
        <v>1</v>
      </c>
      <c r="Z1019" s="83">
        <v>7.7100000000000001E-23</v>
      </c>
      <c r="AA1019" s="80"/>
    </row>
    <row r="1020" spans="1:27" x14ac:dyDescent="0.15">
      <c r="A1020" s="80"/>
      <c r="B1020" s="80"/>
      <c r="C1020" s="80"/>
      <c r="D1020" s="80"/>
      <c r="E1020" s="80"/>
      <c r="F1020" s="80"/>
      <c r="G1020" s="80" t="s">
        <v>216</v>
      </c>
      <c r="H1020" s="80">
        <v>6</v>
      </c>
      <c r="I1020" s="88">
        <v>0.24651134099999999</v>
      </c>
      <c r="J1020" s="88">
        <v>2.2274728000000001E-2</v>
      </c>
      <c r="K1020" s="88">
        <v>-0.46088750035999998</v>
      </c>
      <c r="L1020" s="88">
        <v>0.50543695635999997</v>
      </c>
      <c r="M1020" s="88">
        <v>1.02252466204156</v>
      </c>
      <c r="N1020" s="88">
        <v>0.63072362958820005</v>
      </c>
      <c r="O1020" s="88">
        <v>1.6577097090303199</v>
      </c>
      <c r="P1020" s="82">
        <v>0.93150939899999996</v>
      </c>
      <c r="Q1020" s="81" t="s">
        <v>16</v>
      </c>
      <c r="R1020" s="80" t="s">
        <v>16</v>
      </c>
      <c r="S1020" s="88" t="s">
        <v>16</v>
      </c>
      <c r="T1020" s="88">
        <v>7.6881409999999999E-3</v>
      </c>
      <c r="U1020" s="82">
        <v>1.2529029000000001E-2</v>
      </c>
      <c r="V1020" s="88">
        <v>0.572640967</v>
      </c>
      <c r="W1020" s="83">
        <v>1.1923210000000001E-3</v>
      </c>
      <c r="X1020" s="83">
        <v>4.6400000000000003E-5</v>
      </c>
      <c r="Y1020" s="80" t="b">
        <v>1</v>
      </c>
      <c r="Z1020" s="83">
        <v>7.7100000000000001E-23</v>
      </c>
      <c r="AA1020" s="80"/>
    </row>
    <row r="1021" spans="1:27" x14ac:dyDescent="0.15">
      <c r="A1021" s="80"/>
      <c r="B1021" s="80"/>
      <c r="C1021" s="80"/>
      <c r="D1021" s="80"/>
      <c r="E1021" s="80"/>
      <c r="F1021" s="80"/>
      <c r="G1021" s="80" t="s">
        <v>203</v>
      </c>
      <c r="H1021" s="80">
        <v>6</v>
      </c>
      <c r="I1021" s="88">
        <v>0.14965469000000001</v>
      </c>
      <c r="J1021" s="88">
        <v>8.1045567999999998E-2</v>
      </c>
      <c r="K1021" s="88">
        <v>-0.2122776244</v>
      </c>
      <c r="L1021" s="88">
        <v>0.3743687604</v>
      </c>
      <c r="M1021" s="88">
        <v>1.08442031030561</v>
      </c>
      <c r="N1021" s="88">
        <v>0.80874014040043296</v>
      </c>
      <c r="O1021" s="88">
        <v>1.4540732562390899</v>
      </c>
      <c r="P1021" s="82">
        <v>0.58812821999999998</v>
      </c>
      <c r="Q1021" s="81" t="s">
        <v>16</v>
      </c>
      <c r="R1021" s="80" t="s">
        <v>16</v>
      </c>
      <c r="S1021" s="88" t="s">
        <v>16</v>
      </c>
      <c r="T1021" s="88">
        <v>7.6881409999999999E-3</v>
      </c>
      <c r="U1021" s="82">
        <v>1.2529029000000001E-2</v>
      </c>
      <c r="V1021" s="88">
        <v>0.572640967</v>
      </c>
      <c r="W1021" s="83">
        <v>1.1923210000000001E-3</v>
      </c>
      <c r="X1021" s="83">
        <v>4.6400000000000003E-5</v>
      </c>
      <c r="Y1021" s="80" t="b">
        <v>1</v>
      </c>
      <c r="Z1021" s="83">
        <v>7.7100000000000001E-23</v>
      </c>
      <c r="AA1021" s="80"/>
    </row>
    <row r="1022" spans="1:27" x14ac:dyDescent="0.15">
      <c r="A1022" s="80"/>
      <c r="B1022" s="80"/>
      <c r="C1022" s="80"/>
      <c r="D1022" s="80"/>
      <c r="E1022" s="80"/>
      <c r="F1022" s="80"/>
      <c r="G1022" s="80" t="s">
        <v>223</v>
      </c>
      <c r="H1022" s="80">
        <v>6</v>
      </c>
      <c r="I1022" s="88">
        <v>0.199946242</v>
      </c>
      <c r="J1022" s="88">
        <v>0.141944026</v>
      </c>
      <c r="K1022" s="88">
        <v>-0.24995060831999999</v>
      </c>
      <c r="L1022" s="88">
        <v>0.53383866032000005</v>
      </c>
      <c r="M1022" s="88">
        <v>1.1525121360172099</v>
      </c>
      <c r="N1022" s="88">
        <v>0.77883925030043899</v>
      </c>
      <c r="O1022" s="88">
        <v>1.70546646583947</v>
      </c>
      <c r="P1022" s="82">
        <v>0.50948629199999995</v>
      </c>
      <c r="Q1022" s="81" t="s">
        <v>16</v>
      </c>
      <c r="R1022" s="80" t="s">
        <v>16</v>
      </c>
      <c r="S1022" s="88" t="s">
        <v>16</v>
      </c>
      <c r="T1022" s="88">
        <v>7.6881409999999999E-3</v>
      </c>
      <c r="U1022" s="82">
        <v>1.2529029000000001E-2</v>
      </c>
      <c r="V1022" s="88">
        <v>0.572640967</v>
      </c>
      <c r="W1022" s="83">
        <v>1.1923210000000001E-3</v>
      </c>
      <c r="X1022" s="83">
        <v>4.6400000000000003E-5</v>
      </c>
      <c r="Y1022" s="80" t="b">
        <v>1</v>
      </c>
      <c r="Z1022" s="83">
        <v>7.7100000000000001E-23</v>
      </c>
      <c r="AA1022" s="80"/>
    </row>
    <row r="1023" spans="1:27" x14ac:dyDescent="0.15">
      <c r="A1023" s="80" t="s">
        <v>401</v>
      </c>
      <c r="B1023" s="80" t="s">
        <v>167</v>
      </c>
      <c r="C1023" s="80" t="s">
        <v>397</v>
      </c>
      <c r="D1023" s="80" t="s">
        <v>449</v>
      </c>
      <c r="E1023" s="80" t="s">
        <v>340</v>
      </c>
      <c r="F1023" s="80" t="s">
        <v>472</v>
      </c>
      <c r="G1023" s="80" t="s">
        <v>208</v>
      </c>
      <c r="H1023" s="80">
        <v>1</v>
      </c>
      <c r="I1023" s="88">
        <v>0.24588284699999999</v>
      </c>
      <c r="J1023" s="88">
        <v>0.24439309200000001</v>
      </c>
      <c r="K1023" s="88">
        <v>-0.23753728812</v>
      </c>
      <c r="L1023" s="88">
        <v>0.72632347212000004</v>
      </c>
      <c r="M1023" s="88">
        <v>1.2768461498591399</v>
      </c>
      <c r="N1023" s="88">
        <v>0.78856748623380102</v>
      </c>
      <c r="O1023" s="88">
        <v>2.0674655230798402</v>
      </c>
      <c r="P1023" s="82">
        <v>0.32025149400000003</v>
      </c>
      <c r="Q1023" s="81" t="s">
        <v>16</v>
      </c>
      <c r="R1023" s="80" t="s">
        <v>16</v>
      </c>
      <c r="S1023" s="88" t="s">
        <v>16</v>
      </c>
      <c r="T1023" s="88" t="s">
        <v>16</v>
      </c>
      <c r="U1023" s="82" t="s">
        <v>16</v>
      </c>
      <c r="V1023" s="88" t="s">
        <v>16</v>
      </c>
      <c r="W1023" s="83">
        <v>2.4414199999999998E-4</v>
      </c>
      <c r="X1023" s="83">
        <v>5.0699999999999997E-6</v>
      </c>
      <c r="Y1023" s="80" t="b">
        <v>1</v>
      </c>
      <c r="Z1023" s="83">
        <v>2.5600000000000001E-6</v>
      </c>
      <c r="AA1023" s="80" t="s">
        <v>450</v>
      </c>
    </row>
    <row r="1024" spans="1:27" x14ac:dyDescent="0.15">
      <c r="A1024" s="80" t="s">
        <v>401</v>
      </c>
      <c r="B1024" s="80" t="s">
        <v>167</v>
      </c>
      <c r="C1024" s="80" t="s">
        <v>397</v>
      </c>
      <c r="D1024" s="80" t="s">
        <v>444</v>
      </c>
      <c r="E1024" s="80" t="s">
        <v>33</v>
      </c>
      <c r="F1024" s="80" t="s">
        <v>472</v>
      </c>
      <c r="G1024" s="80" t="s">
        <v>208</v>
      </c>
      <c r="H1024" s="80">
        <v>1</v>
      </c>
      <c r="I1024" s="88">
        <v>0.49555785699999999</v>
      </c>
      <c r="J1024" s="88">
        <v>-0.180486067</v>
      </c>
      <c r="K1024" s="88">
        <v>-1.1517794667200001</v>
      </c>
      <c r="L1024" s="88">
        <v>0.79080733272000003</v>
      </c>
      <c r="M1024" s="88">
        <v>0.83486431278037798</v>
      </c>
      <c r="N1024" s="88">
        <v>0.31607382580384003</v>
      </c>
      <c r="O1024" s="88">
        <v>2.20517601855087</v>
      </c>
      <c r="P1024" s="82">
        <v>0.71570279800000003</v>
      </c>
      <c r="Q1024" s="81" t="s">
        <v>16</v>
      </c>
      <c r="R1024" s="80" t="s">
        <v>16</v>
      </c>
      <c r="S1024" s="88" t="s">
        <v>16</v>
      </c>
      <c r="T1024" s="88" t="s">
        <v>16</v>
      </c>
      <c r="U1024" s="82" t="s">
        <v>16</v>
      </c>
      <c r="V1024" s="88" t="s">
        <v>16</v>
      </c>
      <c r="W1024" s="83">
        <v>8.9800000000000001E-5</v>
      </c>
      <c r="X1024" s="83">
        <v>6.6499999999999999E-7</v>
      </c>
      <c r="Y1024" s="80" t="b">
        <v>1</v>
      </c>
      <c r="Z1024" s="80">
        <v>2.0749900000000001E-3</v>
      </c>
      <c r="AA1024" s="80" t="s">
        <v>465</v>
      </c>
    </row>
    <row r="1025" spans="1:27" x14ac:dyDescent="0.15">
      <c r="A1025" s="80" t="s">
        <v>401</v>
      </c>
      <c r="B1025" s="80" t="s">
        <v>167</v>
      </c>
      <c r="C1025" s="80" t="s">
        <v>397</v>
      </c>
      <c r="D1025" s="80" t="s">
        <v>445</v>
      </c>
      <c r="E1025" s="80" t="s">
        <v>33</v>
      </c>
      <c r="F1025" s="80" t="s">
        <v>472</v>
      </c>
      <c r="G1025" s="80" t="s">
        <v>208</v>
      </c>
      <c r="H1025" s="80">
        <v>1</v>
      </c>
      <c r="I1025" s="88">
        <v>0.61247181799999995</v>
      </c>
      <c r="J1025" s="88">
        <v>0.60876097500000004</v>
      </c>
      <c r="K1025" s="88">
        <v>-0.59168378828000001</v>
      </c>
      <c r="L1025" s="88">
        <v>1.80920573828</v>
      </c>
      <c r="M1025" s="88">
        <v>1.83815247038394</v>
      </c>
      <c r="N1025" s="88">
        <v>0.55339470030688598</v>
      </c>
      <c r="O1025" s="88">
        <v>6.1055960646259502</v>
      </c>
      <c r="P1025" s="82">
        <v>0.32025149400000003</v>
      </c>
      <c r="Q1025" s="81" t="s">
        <v>16</v>
      </c>
      <c r="R1025" s="80" t="s">
        <v>16</v>
      </c>
      <c r="S1025" s="88" t="s">
        <v>16</v>
      </c>
      <c r="T1025" s="88" t="s">
        <v>16</v>
      </c>
      <c r="U1025" s="82" t="s">
        <v>16</v>
      </c>
      <c r="V1025" s="88" t="s">
        <v>16</v>
      </c>
      <c r="W1025" s="83">
        <v>6.3499999999999999E-5</v>
      </c>
      <c r="X1025" s="83">
        <v>5.0699999999999997E-6</v>
      </c>
      <c r="Y1025" s="80" t="b">
        <v>1</v>
      </c>
      <c r="Z1025" s="80">
        <v>4.3903837000000001E-2</v>
      </c>
      <c r="AA1025" s="80" t="s">
        <v>446</v>
      </c>
    </row>
    <row r="1026" spans="1:27" x14ac:dyDescent="0.15">
      <c r="A1026" s="80" t="s">
        <v>401</v>
      </c>
      <c r="B1026" s="80" t="s">
        <v>146</v>
      </c>
      <c r="C1026" s="80" t="s">
        <v>392</v>
      </c>
      <c r="D1026" s="80" t="s">
        <v>406</v>
      </c>
      <c r="E1026" s="80" t="s">
        <v>391</v>
      </c>
      <c r="F1026" s="80" t="s">
        <v>473</v>
      </c>
      <c r="G1026" s="80" t="s">
        <v>208</v>
      </c>
      <c r="H1026" s="80">
        <v>1</v>
      </c>
      <c r="I1026" s="88">
        <v>0.24026460199999999</v>
      </c>
      <c r="J1026" s="88">
        <v>0.19453384300000001</v>
      </c>
      <c r="K1026" s="88">
        <v>-0.27638477692000002</v>
      </c>
      <c r="L1026" s="88">
        <v>0.66545246292000004</v>
      </c>
      <c r="M1026" s="88">
        <v>1.2147445927906499</v>
      </c>
      <c r="N1026" s="88">
        <v>0.75852101322405396</v>
      </c>
      <c r="O1026" s="88">
        <v>1.9453705302667199</v>
      </c>
      <c r="P1026" s="82">
        <v>0.41813272800000001</v>
      </c>
      <c r="Q1026" s="81" t="s">
        <v>16</v>
      </c>
      <c r="R1026" s="80" t="s">
        <v>16</v>
      </c>
      <c r="S1026" s="88" t="s">
        <v>16</v>
      </c>
      <c r="T1026" s="88" t="s">
        <v>16</v>
      </c>
      <c r="U1026" s="82" t="s">
        <v>16</v>
      </c>
      <c r="V1026" s="88" t="s">
        <v>16</v>
      </c>
      <c r="W1026" s="83">
        <v>3.2619799999999998E-4</v>
      </c>
      <c r="X1026" s="83">
        <v>3.3900000000000002E-6</v>
      </c>
      <c r="Y1026" s="80" t="b">
        <v>1</v>
      </c>
      <c r="Z1026" s="83">
        <v>1.4600000000000001E-10</v>
      </c>
      <c r="AA1026" s="80" t="s">
        <v>407</v>
      </c>
    </row>
    <row r="1027" spans="1:27" x14ac:dyDescent="0.15">
      <c r="A1027" s="80" t="s">
        <v>401</v>
      </c>
      <c r="B1027" s="80" t="s">
        <v>146</v>
      </c>
      <c r="C1027" s="80" t="s">
        <v>397</v>
      </c>
      <c r="D1027" s="80" t="s">
        <v>479</v>
      </c>
      <c r="E1027" s="80" t="s">
        <v>33</v>
      </c>
      <c r="F1027" s="80" t="s">
        <v>473</v>
      </c>
      <c r="G1027" s="80" t="s">
        <v>208</v>
      </c>
      <c r="H1027" s="80">
        <v>1</v>
      </c>
      <c r="I1027" s="88">
        <v>0.74861856599999999</v>
      </c>
      <c r="J1027" s="88">
        <v>-0.60613026599999997</v>
      </c>
      <c r="K1027" s="88">
        <v>-2.0734226553599999</v>
      </c>
      <c r="L1027" s="88">
        <v>0.86116212335999998</v>
      </c>
      <c r="M1027" s="88">
        <v>0.54545756595580797</v>
      </c>
      <c r="N1027" s="88">
        <v>0.125754629526484</v>
      </c>
      <c r="O1027" s="88">
        <v>2.3659085743302599</v>
      </c>
      <c r="P1027" s="82">
        <v>0.41813272800000001</v>
      </c>
      <c r="Q1027" s="81" t="s">
        <v>16</v>
      </c>
      <c r="R1027" s="80" t="s">
        <v>16</v>
      </c>
      <c r="S1027" s="88" t="s">
        <v>16</v>
      </c>
      <c r="T1027" s="88" t="s">
        <v>16</v>
      </c>
      <c r="U1027" s="82" t="s">
        <v>16</v>
      </c>
      <c r="V1027" s="88" t="s">
        <v>16</v>
      </c>
      <c r="W1027" s="83">
        <v>4.07E-5</v>
      </c>
      <c r="X1027" s="83">
        <v>3.3900000000000002E-6</v>
      </c>
      <c r="Y1027" s="80" t="b">
        <v>1</v>
      </c>
      <c r="Z1027" s="80">
        <v>0.109883984</v>
      </c>
      <c r="AA1027" s="80" t="s">
        <v>480</v>
      </c>
    </row>
    <row r="1028" spans="1:27" x14ac:dyDescent="0.15">
      <c r="A1028" s="80" t="s">
        <v>401</v>
      </c>
      <c r="B1028" s="80" t="s">
        <v>146</v>
      </c>
      <c r="C1028" s="80" t="s">
        <v>392</v>
      </c>
      <c r="D1028" s="80" t="s">
        <v>461</v>
      </c>
      <c r="E1028" s="80" t="s">
        <v>391</v>
      </c>
      <c r="F1028" s="80" t="s">
        <v>473</v>
      </c>
      <c r="G1028" s="80" t="s">
        <v>200</v>
      </c>
      <c r="H1028" s="80">
        <v>6</v>
      </c>
      <c r="I1028" s="88">
        <v>0.227694229</v>
      </c>
      <c r="J1028" s="88">
        <v>-2.1277824000000001E-2</v>
      </c>
      <c r="K1028" s="88">
        <v>-0.46755851284</v>
      </c>
      <c r="L1028" s="88">
        <v>0.42500286483999999</v>
      </c>
      <c r="M1028" s="88">
        <v>0.97894695182743097</v>
      </c>
      <c r="N1028" s="88">
        <v>0.62653006758796104</v>
      </c>
      <c r="O1028" s="88">
        <v>1.52959480170147</v>
      </c>
      <c r="P1028" s="82">
        <v>0.92554677299999999</v>
      </c>
      <c r="Q1028" s="81">
        <v>8.5168302449999995</v>
      </c>
      <c r="R1028" s="80">
        <v>5</v>
      </c>
      <c r="S1028" s="88">
        <v>0.12995879499999999</v>
      </c>
      <c r="T1028" s="88">
        <v>1.6985015999999999E-2</v>
      </c>
      <c r="U1028" s="82">
        <v>1.4404761E-2</v>
      </c>
      <c r="V1028" s="88">
        <v>0.30369370600000001</v>
      </c>
      <c r="W1028" s="83">
        <v>4.84933E-4</v>
      </c>
      <c r="X1028" s="83">
        <v>4.4299999999999999E-5</v>
      </c>
      <c r="Y1028" s="80" t="b">
        <v>1</v>
      </c>
      <c r="Z1028" s="83">
        <v>1.33E-9</v>
      </c>
      <c r="AA1028" s="80" t="s">
        <v>520</v>
      </c>
    </row>
    <row r="1029" spans="1:27" x14ac:dyDescent="0.15">
      <c r="A1029" s="80"/>
      <c r="B1029" s="80"/>
      <c r="C1029" s="80"/>
      <c r="D1029" s="80"/>
      <c r="E1029" s="80"/>
      <c r="F1029" s="80"/>
      <c r="G1029" s="80" t="s">
        <v>201</v>
      </c>
      <c r="H1029" s="80">
        <v>6</v>
      </c>
      <c r="I1029" s="88">
        <v>0.62585149500000004</v>
      </c>
      <c r="J1029" s="88">
        <v>0.66989443000000004</v>
      </c>
      <c r="K1029" s="88">
        <v>-0.55677450019999997</v>
      </c>
      <c r="L1029" s="88">
        <v>1.8965633602</v>
      </c>
      <c r="M1029" s="88">
        <v>1.95403102269163</v>
      </c>
      <c r="N1029" s="88">
        <v>0.57305447315374303</v>
      </c>
      <c r="O1029" s="88">
        <v>6.6629568680059998</v>
      </c>
      <c r="P1029" s="82">
        <v>0.34474055300000001</v>
      </c>
      <c r="Q1029" s="81">
        <v>6.3200736280000003</v>
      </c>
      <c r="R1029" s="80">
        <v>4</v>
      </c>
      <c r="S1029" s="88">
        <v>0.17648614700000001</v>
      </c>
      <c r="T1029" s="88">
        <v>1.6985015999999999E-2</v>
      </c>
      <c r="U1029" s="82">
        <v>1.4404761E-2</v>
      </c>
      <c r="V1029" s="88">
        <v>0.30369370600000001</v>
      </c>
      <c r="W1029" s="83">
        <v>4.84933E-4</v>
      </c>
      <c r="X1029" s="83">
        <v>4.4299999999999999E-5</v>
      </c>
      <c r="Y1029" s="80" t="b">
        <v>1</v>
      </c>
      <c r="Z1029" s="83">
        <v>1.33E-9</v>
      </c>
      <c r="AA1029" s="80"/>
    </row>
    <row r="1030" spans="1:27" x14ac:dyDescent="0.15">
      <c r="A1030" s="80"/>
      <c r="B1030" s="80"/>
      <c r="C1030" s="80"/>
      <c r="D1030" s="80"/>
      <c r="E1030" s="80"/>
      <c r="F1030" s="80"/>
      <c r="G1030" s="80" t="s">
        <v>216</v>
      </c>
      <c r="H1030" s="80">
        <v>6</v>
      </c>
      <c r="I1030" s="88">
        <v>0.58243024200000004</v>
      </c>
      <c r="J1030" s="88">
        <v>-0.69533856800000005</v>
      </c>
      <c r="K1030" s="88">
        <v>-1.8369018423200001</v>
      </c>
      <c r="L1030" s="88">
        <v>0.44622470632</v>
      </c>
      <c r="M1030" s="88">
        <v>0.49890550594822802</v>
      </c>
      <c r="N1030" s="88">
        <v>0.15931023053405699</v>
      </c>
      <c r="O1030" s="88">
        <v>1.56240250880967</v>
      </c>
      <c r="P1030" s="82">
        <v>0.28608118500000002</v>
      </c>
      <c r="Q1030" s="81" t="s">
        <v>16</v>
      </c>
      <c r="R1030" s="80" t="s">
        <v>16</v>
      </c>
      <c r="S1030" s="88" t="s">
        <v>16</v>
      </c>
      <c r="T1030" s="88">
        <v>1.6985015999999999E-2</v>
      </c>
      <c r="U1030" s="82">
        <v>1.4404761E-2</v>
      </c>
      <c r="V1030" s="88">
        <v>0.30369370600000001</v>
      </c>
      <c r="W1030" s="83">
        <v>4.84933E-4</v>
      </c>
      <c r="X1030" s="83">
        <v>4.4299999999999999E-5</v>
      </c>
      <c r="Y1030" s="80" t="b">
        <v>1</v>
      </c>
      <c r="Z1030" s="83">
        <v>1.33E-9</v>
      </c>
      <c r="AA1030" s="80"/>
    </row>
    <row r="1031" spans="1:27" x14ac:dyDescent="0.15">
      <c r="A1031" s="80"/>
      <c r="B1031" s="80"/>
      <c r="C1031" s="80"/>
      <c r="D1031" s="80"/>
      <c r="E1031" s="80"/>
      <c r="F1031" s="80"/>
      <c r="G1031" s="80" t="s">
        <v>203</v>
      </c>
      <c r="H1031" s="80">
        <v>6</v>
      </c>
      <c r="I1031" s="88">
        <v>0.232042954</v>
      </c>
      <c r="J1031" s="88">
        <v>0.33421528700000003</v>
      </c>
      <c r="K1031" s="88">
        <v>-0.12058890284</v>
      </c>
      <c r="L1031" s="88">
        <v>0.78901947683999996</v>
      </c>
      <c r="M1031" s="88">
        <v>1.39684383352441</v>
      </c>
      <c r="N1031" s="88">
        <v>0.88639828051784597</v>
      </c>
      <c r="O1031" s="88">
        <v>2.2012370038841702</v>
      </c>
      <c r="P1031" s="82">
        <v>0.149777885</v>
      </c>
      <c r="Q1031" s="81" t="s">
        <v>16</v>
      </c>
      <c r="R1031" s="80" t="s">
        <v>16</v>
      </c>
      <c r="S1031" s="88" t="s">
        <v>16</v>
      </c>
      <c r="T1031" s="88">
        <v>1.6985015999999999E-2</v>
      </c>
      <c r="U1031" s="82">
        <v>1.4404761E-2</v>
      </c>
      <c r="V1031" s="88">
        <v>0.30369370600000001</v>
      </c>
      <c r="W1031" s="83">
        <v>4.84933E-4</v>
      </c>
      <c r="X1031" s="83">
        <v>4.4299999999999999E-5</v>
      </c>
      <c r="Y1031" s="80" t="b">
        <v>1</v>
      </c>
      <c r="Z1031" s="83">
        <v>1.33E-9</v>
      </c>
      <c r="AA1031" s="80"/>
    </row>
    <row r="1032" spans="1:27" x14ac:dyDescent="0.15">
      <c r="A1032" s="80"/>
      <c r="B1032" s="80"/>
      <c r="C1032" s="80"/>
      <c r="D1032" s="80"/>
      <c r="E1032" s="80"/>
      <c r="F1032" s="80"/>
      <c r="G1032" s="80" t="s">
        <v>223</v>
      </c>
      <c r="H1032" s="80">
        <v>6</v>
      </c>
      <c r="I1032" s="88">
        <v>0.22775113299999999</v>
      </c>
      <c r="J1032" s="88">
        <v>0.33410677300000002</v>
      </c>
      <c r="K1032" s="88">
        <v>-0.11228544768</v>
      </c>
      <c r="L1032" s="88">
        <v>0.78049899367999998</v>
      </c>
      <c r="M1032" s="88">
        <v>1.3966922646364801</v>
      </c>
      <c r="N1032" s="88">
        <v>0.893789091061303</v>
      </c>
      <c r="O1032" s="88">
        <v>2.1825610780044702</v>
      </c>
      <c r="P1032" s="82">
        <v>0.20229670199999999</v>
      </c>
      <c r="Q1032" s="81" t="s">
        <v>16</v>
      </c>
      <c r="R1032" s="80" t="s">
        <v>16</v>
      </c>
      <c r="S1032" s="88" t="s">
        <v>16</v>
      </c>
      <c r="T1032" s="88">
        <v>1.6985015999999999E-2</v>
      </c>
      <c r="U1032" s="82">
        <v>1.4404761E-2</v>
      </c>
      <c r="V1032" s="88">
        <v>0.30369370600000001</v>
      </c>
      <c r="W1032" s="83">
        <v>4.84933E-4</v>
      </c>
      <c r="X1032" s="83">
        <v>4.4299999999999999E-5</v>
      </c>
      <c r="Y1032" s="80" t="b">
        <v>1</v>
      </c>
      <c r="Z1032" s="83">
        <v>1.33E-9</v>
      </c>
      <c r="AA1032" s="80"/>
    </row>
    <row r="1033" spans="1:27" x14ac:dyDescent="0.15">
      <c r="A1033" s="80" t="s">
        <v>401</v>
      </c>
      <c r="B1033" s="80" t="s">
        <v>146</v>
      </c>
      <c r="C1033" s="80" t="s">
        <v>345</v>
      </c>
      <c r="D1033" s="80" t="s">
        <v>413</v>
      </c>
      <c r="E1033" s="80" t="s">
        <v>347</v>
      </c>
      <c r="F1033" s="80" t="s">
        <v>473</v>
      </c>
      <c r="G1033" s="80" t="s">
        <v>200</v>
      </c>
      <c r="H1033" s="80">
        <v>3</v>
      </c>
      <c r="I1033" s="88">
        <v>1.6224485E-2</v>
      </c>
      <c r="J1033" s="88">
        <v>1.3186949999999999E-3</v>
      </c>
      <c r="K1033" s="88">
        <v>-3.04812956E-2</v>
      </c>
      <c r="L1033" s="88">
        <v>3.3118685600000003E-2</v>
      </c>
      <c r="M1033" s="88">
        <v>1.0013195648605699</v>
      </c>
      <c r="N1033" s="88">
        <v>0.96997857476478999</v>
      </c>
      <c r="O1033" s="88">
        <v>1.03367321408691</v>
      </c>
      <c r="P1033" s="82">
        <v>0.93522082500000003</v>
      </c>
      <c r="Q1033" s="81">
        <v>2.8667692910000002</v>
      </c>
      <c r="R1033" s="80">
        <v>2</v>
      </c>
      <c r="S1033" s="88">
        <v>0.23850031599999999</v>
      </c>
      <c r="T1033" s="88">
        <v>4.2530221E-2</v>
      </c>
      <c r="U1033" s="82">
        <v>2.5571094999999999E-2</v>
      </c>
      <c r="V1033" s="88">
        <v>0.34462434600000003</v>
      </c>
      <c r="W1033" s="83">
        <v>0.13010115999999999</v>
      </c>
      <c r="X1033" s="83">
        <v>1.49E-5</v>
      </c>
      <c r="Y1033" s="80" t="b">
        <v>1</v>
      </c>
      <c r="Z1033" s="83">
        <v>1.98E-76</v>
      </c>
      <c r="AA1033" s="80" t="s">
        <v>414</v>
      </c>
    </row>
    <row r="1034" spans="1:27" x14ac:dyDescent="0.15">
      <c r="A1034" s="80"/>
      <c r="B1034" s="80"/>
      <c r="C1034" s="80"/>
      <c r="D1034" s="80"/>
      <c r="E1034" s="80"/>
      <c r="F1034" s="80"/>
      <c r="G1034" s="80" t="s">
        <v>201</v>
      </c>
      <c r="H1034" s="80">
        <v>3</v>
      </c>
      <c r="I1034" s="88">
        <v>6.4979049999999997E-2</v>
      </c>
      <c r="J1034" s="88">
        <v>-0.10437898299999999</v>
      </c>
      <c r="K1034" s="88">
        <v>-0.23173792100000001</v>
      </c>
      <c r="L1034" s="88">
        <v>2.2979955E-2</v>
      </c>
      <c r="M1034" s="88">
        <v>0.900883813066782</v>
      </c>
      <c r="N1034" s="88">
        <v>0.79315396506802505</v>
      </c>
      <c r="O1034" s="88">
        <v>1.02324602837501</v>
      </c>
      <c r="P1034" s="82">
        <v>0.35448337000000002</v>
      </c>
      <c r="Q1034" s="81">
        <v>0.100486251</v>
      </c>
      <c r="R1034" s="80">
        <v>1</v>
      </c>
      <c r="S1034" s="88">
        <v>0.75124689200000005</v>
      </c>
      <c r="T1034" s="88">
        <v>4.2530221E-2</v>
      </c>
      <c r="U1034" s="82">
        <v>2.5571094999999999E-2</v>
      </c>
      <c r="V1034" s="88">
        <v>0.34462434600000003</v>
      </c>
      <c r="W1034" s="83">
        <v>0.13010115999999999</v>
      </c>
      <c r="X1034" s="83">
        <v>1.49E-5</v>
      </c>
      <c r="Y1034" s="80" t="b">
        <v>1</v>
      </c>
      <c r="Z1034" s="83">
        <v>1.98E-76</v>
      </c>
      <c r="AA1034" s="80"/>
    </row>
    <row r="1035" spans="1:27" x14ac:dyDescent="0.15">
      <c r="A1035" s="80"/>
      <c r="B1035" s="80"/>
      <c r="C1035" s="80"/>
      <c r="D1035" s="80"/>
      <c r="E1035" s="80"/>
      <c r="F1035" s="80"/>
      <c r="G1035" s="80" t="s">
        <v>216</v>
      </c>
      <c r="H1035" s="80">
        <v>3</v>
      </c>
      <c r="I1035" s="88">
        <v>1.9197486E-2</v>
      </c>
      <c r="J1035" s="88">
        <v>1.1378711999999999E-2</v>
      </c>
      <c r="K1035" s="88">
        <v>-2.624836056E-2</v>
      </c>
      <c r="L1035" s="88">
        <v>4.9005784560000001E-2</v>
      </c>
      <c r="M1035" s="88">
        <v>1.0114436957867601</v>
      </c>
      <c r="N1035" s="88">
        <v>0.97409313324771896</v>
      </c>
      <c r="O1035" s="88">
        <v>1.0502264258202301</v>
      </c>
      <c r="P1035" s="82">
        <v>0.61346104099999998</v>
      </c>
      <c r="Q1035" s="81" t="s">
        <v>16</v>
      </c>
      <c r="R1035" s="80" t="s">
        <v>16</v>
      </c>
      <c r="S1035" s="88" t="s">
        <v>16</v>
      </c>
      <c r="T1035" s="88">
        <v>4.2530221E-2</v>
      </c>
      <c r="U1035" s="82">
        <v>2.5571094999999999E-2</v>
      </c>
      <c r="V1035" s="88">
        <v>0.34462434600000003</v>
      </c>
      <c r="W1035" s="83">
        <v>0.13010115999999999</v>
      </c>
      <c r="X1035" s="83">
        <v>1.49E-5</v>
      </c>
      <c r="Y1035" s="80" t="b">
        <v>1</v>
      </c>
      <c r="Z1035" s="83">
        <v>1.98E-76</v>
      </c>
      <c r="AA1035" s="80"/>
    </row>
    <row r="1036" spans="1:27" x14ac:dyDescent="0.15">
      <c r="A1036" s="80"/>
      <c r="B1036" s="80"/>
      <c r="C1036" s="80"/>
      <c r="D1036" s="80"/>
      <c r="E1036" s="80"/>
      <c r="F1036" s="80"/>
      <c r="G1036" s="80" t="s">
        <v>203</v>
      </c>
      <c r="H1036" s="80">
        <v>3</v>
      </c>
      <c r="I1036" s="88">
        <v>1.4821875999999999E-2</v>
      </c>
      <c r="J1036" s="88">
        <v>5.8804299999999999E-3</v>
      </c>
      <c r="K1036" s="88">
        <v>-2.317044696E-2</v>
      </c>
      <c r="L1036" s="88">
        <v>3.4931306959999998E-2</v>
      </c>
      <c r="M1036" s="88">
        <v>1.0058977536687199</v>
      </c>
      <c r="N1036" s="88">
        <v>0.97709592654878497</v>
      </c>
      <c r="O1036" s="88">
        <v>1.0355485713768899</v>
      </c>
      <c r="P1036" s="82">
        <v>0.69155923699999999</v>
      </c>
      <c r="Q1036" s="81" t="s">
        <v>16</v>
      </c>
      <c r="R1036" s="80" t="s">
        <v>16</v>
      </c>
      <c r="S1036" s="88" t="s">
        <v>16</v>
      </c>
      <c r="T1036" s="88">
        <v>4.2530221E-2</v>
      </c>
      <c r="U1036" s="82">
        <v>2.5571094999999999E-2</v>
      </c>
      <c r="V1036" s="88">
        <v>0.34462434600000003</v>
      </c>
      <c r="W1036" s="83">
        <v>0.13010115999999999</v>
      </c>
      <c r="X1036" s="83">
        <v>1.49E-5</v>
      </c>
      <c r="Y1036" s="80" t="b">
        <v>1</v>
      </c>
      <c r="Z1036" s="83">
        <v>1.98E-76</v>
      </c>
      <c r="AA1036" s="80"/>
    </row>
    <row r="1037" spans="1:27" x14ac:dyDescent="0.15">
      <c r="A1037" s="80"/>
      <c r="B1037" s="80"/>
      <c r="C1037" s="80"/>
      <c r="D1037" s="80"/>
      <c r="E1037" s="80"/>
      <c r="F1037" s="80"/>
      <c r="G1037" s="80" t="s">
        <v>223</v>
      </c>
      <c r="H1037" s="80">
        <v>3</v>
      </c>
      <c r="I1037" s="88">
        <v>1.6463190999999999E-2</v>
      </c>
      <c r="J1037" s="88">
        <v>7.42488E-3</v>
      </c>
      <c r="K1037" s="88">
        <v>-2.4842974359999999E-2</v>
      </c>
      <c r="L1037" s="88">
        <v>3.9692734360000002E-2</v>
      </c>
      <c r="M1037" s="88">
        <v>1.00745251276917</v>
      </c>
      <c r="N1037" s="88">
        <v>0.97546307271623001</v>
      </c>
      <c r="O1037" s="88">
        <v>1.04049101793131</v>
      </c>
      <c r="P1037" s="82">
        <v>0.69617131499999996</v>
      </c>
      <c r="Q1037" s="81" t="s">
        <v>16</v>
      </c>
      <c r="R1037" s="80" t="s">
        <v>16</v>
      </c>
      <c r="S1037" s="88" t="s">
        <v>16</v>
      </c>
      <c r="T1037" s="88">
        <v>4.2530221E-2</v>
      </c>
      <c r="U1037" s="82">
        <v>2.5571094999999999E-2</v>
      </c>
      <c r="V1037" s="88">
        <v>0.34462434600000003</v>
      </c>
      <c r="W1037" s="83">
        <v>0.13010115999999999</v>
      </c>
      <c r="X1037" s="83">
        <v>1.49E-5</v>
      </c>
      <c r="Y1037" s="80" t="b">
        <v>1</v>
      </c>
      <c r="Z1037" s="83">
        <v>1.98E-76</v>
      </c>
      <c r="AA1037" s="80"/>
    </row>
    <row r="1038" spans="1:27" x14ac:dyDescent="0.15">
      <c r="A1038" s="80" t="s">
        <v>401</v>
      </c>
      <c r="B1038" s="80" t="s">
        <v>146</v>
      </c>
      <c r="C1038" s="80" t="s">
        <v>392</v>
      </c>
      <c r="D1038" s="80" t="s">
        <v>409</v>
      </c>
      <c r="E1038" s="80" t="s">
        <v>340</v>
      </c>
      <c r="F1038" s="80" t="s">
        <v>473</v>
      </c>
      <c r="G1038" s="80" t="s">
        <v>200</v>
      </c>
      <c r="H1038" s="80">
        <v>2</v>
      </c>
      <c r="I1038" s="88">
        <v>0.136571052</v>
      </c>
      <c r="J1038" s="88">
        <v>0.20141903899999999</v>
      </c>
      <c r="K1038" s="88">
        <v>-6.626022292E-2</v>
      </c>
      <c r="L1038" s="88">
        <v>0.46909830091999999</v>
      </c>
      <c r="M1038" s="88">
        <v>1.22313720664268</v>
      </c>
      <c r="N1038" s="88">
        <v>0.93588729327736597</v>
      </c>
      <c r="O1038" s="88">
        <v>1.5985521301765</v>
      </c>
      <c r="P1038" s="82">
        <v>0.14025834300000001</v>
      </c>
      <c r="Q1038" s="81">
        <v>1.011187056</v>
      </c>
      <c r="R1038" s="80">
        <v>1</v>
      </c>
      <c r="S1038" s="88">
        <v>0.31461862499999999</v>
      </c>
      <c r="T1038" s="88" t="s">
        <v>16</v>
      </c>
      <c r="U1038" s="82" t="s">
        <v>16</v>
      </c>
      <c r="V1038" s="88" t="s">
        <v>16</v>
      </c>
      <c r="W1038" s="83">
        <v>6.4122500000000004E-4</v>
      </c>
      <c r="X1038" s="83">
        <v>1.6699999999999999E-5</v>
      </c>
      <c r="Y1038" s="80" t="b">
        <v>1</v>
      </c>
      <c r="Z1038" s="83">
        <v>1.19E-14</v>
      </c>
      <c r="AA1038" s="80" t="s">
        <v>410</v>
      </c>
    </row>
    <row r="1039" spans="1:27" x14ac:dyDescent="0.15">
      <c r="A1039" s="80" t="s">
        <v>401</v>
      </c>
      <c r="B1039" s="80" t="s">
        <v>146</v>
      </c>
      <c r="C1039" s="80" t="s">
        <v>397</v>
      </c>
      <c r="D1039" s="80" t="s">
        <v>417</v>
      </c>
      <c r="E1039" s="80" t="s">
        <v>340</v>
      </c>
      <c r="F1039" s="80" t="s">
        <v>473</v>
      </c>
      <c r="G1039" s="80" t="s">
        <v>200</v>
      </c>
      <c r="H1039" s="80">
        <v>4</v>
      </c>
      <c r="I1039" s="88">
        <v>0.203120731</v>
      </c>
      <c r="J1039" s="88">
        <v>-0.130585118</v>
      </c>
      <c r="K1039" s="88">
        <v>-0.52870175076000003</v>
      </c>
      <c r="L1039" s="88">
        <v>0.26753151475999998</v>
      </c>
      <c r="M1039" s="88">
        <v>0.87758179176262496</v>
      </c>
      <c r="N1039" s="88">
        <v>0.58936962188007203</v>
      </c>
      <c r="O1039" s="88">
        <v>1.3067348106211201</v>
      </c>
      <c r="P1039" s="82">
        <v>0.52029282200000004</v>
      </c>
      <c r="Q1039" s="81">
        <v>4.2807467470000002</v>
      </c>
      <c r="R1039" s="80">
        <v>3</v>
      </c>
      <c r="S1039" s="88">
        <v>0.23270092000000001</v>
      </c>
      <c r="T1039" s="88">
        <v>-2.8483356000000001E-2</v>
      </c>
      <c r="U1039" s="82">
        <v>2.4072439000000001E-2</v>
      </c>
      <c r="V1039" s="88">
        <v>0.35830493400000002</v>
      </c>
      <c r="W1039" s="83">
        <v>5.0438499999999999E-4</v>
      </c>
      <c r="X1039" s="83">
        <v>2.5700000000000001E-5</v>
      </c>
      <c r="Y1039" s="80" t="b">
        <v>1</v>
      </c>
      <c r="Z1039" s="83">
        <v>1.2E-9</v>
      </c>
      <c r="AA1039" s="80" t="s">
        <v>418</v>
      </c>
    </row>
    <row r="1040" spans="1:27" x14ac:dyDescent="0.15">
      <c r="A1040" s="80"/>
      <c r="B1040" s="80"/>
      <c r="C1040" s="80"/>
      <c r="D1040" s="80"/>
      <c r="E1040" s="80"/>
      <c r="F1040" s="80"/>
      <c r="G1040" s="80" t="s">
        <v>201</v>
      </c>
      <c r="H1040" s="80">
        <v>4</v>
      </c>
      <c r="I1040" s="88">
        <v>1.069059019</v>
      </c>
      <c r="J1040" s="88">
        <v>-1.3752244840000001</v>
      </c>
      <c r="K1040" s="88">
        <v>-3.47058016124</v>
      </c>
      <c r="L1040" s="88">
        <v>0.72013119323999997</v>
      </c>
      <c r="M1040" s="88">
        <v>0.25278284373112597</v>
      </c>
      <c r="N1040" s="88">
        <v>3.1098983001749798E-2</v>
      </c>
      <c r="O1040" s="88">
        <v>2.0547027560740401</v>
      </c>
      <c r="P1040" s="82">
        <v>0.32711555799999997</v>
      </c>
      <c r="Q1040" s="81">
        <v>2.5180527110000002</v>
      </c>
      <c r="R1040" s="80">
        <v>2</v>
      </c>
      <c r="S1040" s="88">
        <v>0.28393033899999998</v>
      </c>
      <c r="T1040" s="88">
        <v>-2.8483356000000001E-2</v>
      </c>
      <c r="U1040" s="82">
        <v>2.4072439000000001E-2</v>
      </c>
      <c r="V1040" s="88">
        <v>0.35830493400000002</v>
      </c>
      <c r="W1040" s="83">
        <v>5.0438499999999999E-4</v>
      </c>
      <c r="X1040" s="83">
        <v>2.5700000000000001E-5</v>
      </c>
      <c r="Y1040" s="80" t="b">
        <v>1</v>
      </c>
      <c r="Z1040" s="83">
        <v>1.2E-9</v>
      </c>
      <c r="AA1040" s="80"/>
    </row>
    <row r="1041" spans="1:27" x14ac:dyDescent="0.15">
      <c r="A1041" s="80"/>
      <c r="B1041" s="80"/>
      <c r="C1041" s="80"/>
      <c r="D1041" s="80"/>
      <c r="E1041" s="80"/>
      <c r="F1041" s="80"/>
      <c r="G1041" s="80" t="s">
        <v>216</v>
      </c>
      <c r="H1041" s="80">
        <v>4</v>
      </c>
      <c r="I1041" s="88">
        <v>0.36470839300000002</v>
      </c>
      <c r="J1041" s="88">
        <v>-0.26545197500000001</v>
      </c>
      <c r="K1041" s="88">
        <v>-0.98028042528000003</v>
      </c>
      <c r="L1041" s="88">
        <v>0.44937647528000002</v>
      </c>
      <c r="M1041" s="88">
        <v>0.76685927041776403</v>
      </c>
      <c r="N1041" s="88">
        <v>0.37520586688695801</v>
      </c>
      <c r="O1041" s="88">
        <v>1.5673346088771001</v>
      </c>
      <c r="P1041" s="82">
        <v>0.51937034599999998</v>
      </c>
      <c r="Q1041" s="81" t="s">
        <v>16</v>
      </c>
      <c r="R1041" s="80" t="s">
        <v>16</v>
      </c>
      <c r="S1041" s="88" t="s">
        <v>16</v>
      </c>
      <c r="T1041" s="88">
        <v>-2.8483356000000001E-2</v>
      </c>
      <c r="U1041" s="82">
        <v>2.4072439000000001E-2</v>
      </c>
      <c r="V1041" s="88">
        <v>0.35830493400000002</v>
      </c>
      <c r="W1041" s="83">
        <v>5.0438499999999999E-4</v>
      </c>
      <c r="X1041" s="83">
        <v>2.5700000000000001E-5</v>
      </c>
      <c r="Y1041" s="80" t="b">
        <v>1</v>
      </c>
      <c r="Z1041" s="83">
        <v>1.2E-9</v>
      </c>
      <c r="AA1041" s="80"/>
    </row>
    <row r="1042" spans="1:27" x14ac:dyDescent="0.15">
      <c r="A1042" s="80"/>
      <c r="B1042" s="80"/>
      <c r="C1042" s="80"/>
      <c r="D1042" s="80"/>
      <c r="E1042" s="80"/>
      <c r="F1042" s="80"/>
      <c r="G1042" s="80" t="s">
        <v>203</v>
      </c>
      <c r="H1042" s="80">
        <v>4</v>
      </c>
      <c r="I1042" s="88">
        <v>0.20972186500000001</v>
      </c>
      <c r="J1042" s="88">
        <v>-0.16894806600000001</v>
      </c>
      <c r="K1042" s="88">
        <v>-0.58000292139999998</v>
      </c>
      <c r="L1042" s="88">
        <v>0.24210678939999999</v>
      </c>
      <c r="M1042" s="88">
        <v>0.84455276325032203</v>
      </c>
      <c r="N1042" s="88">
        <v>0.55989673088070302</v>
      </c>
      <c r="O1042" s="88">
        <v>1.27393022779719</v>
      </c>
      <c r="P1042" s="82">
        <v>0.42048416599999999</v>
      </c>
      <c r="Q1042" s="81" t="s">
        <v>16</v>
      </c>
      <c r="R1042" s="80" t="s">
        <v>16</v>
      </c>
      <c r="S1042" s="88" t="s">
        <v>16</v>
      </c>
      <c r="T1042" s="88">
        <v>-2.8483356000000001E-2</v>
      </c>
      <c r="U1042" s="82">
        <v>2.4072439000000001E-2</v>
      </c>
      <c r="V1042" s="88">
        <v>0.35830493400000002</v>
      </c>
      <c r="W1042" s="83">
        <v>5.0438499999999999E-4</v>
      </c>
      <c r="X1042" s="83">
        <v>2.5700000000000001E-5</v>
      </c>
      <c r="Y1042" s="80" t="b">
        <v>1</v>
      </c>
      <c r="Z1042" s="83">
        <v>1.2E-9</v>
      </c>
      <c r="AA1042" s="80"/>
    </row>
    <row r="1043" spans="1:27" x14ac:dyDescent="0.15">
      <c r="A1043" s="80"/>
      <c r="B1043" s="80"/>
      <c r="C1043" s="80"/>
      <c r="D1043" s="80"/>
      <c r="E1043" s="80"/>
      <c r="F1043" s="80"/>
      <c r="G1043" s="80" t="s">
        <v>223</v>
      </c>
      <c r="H1043" s="80">
        <v>4</v>
      </c>
      <c r="I1043" s="88">
        <v>0.38211947000000002</v>
      </c>
      <c r="J1043" s="88">
        <v>-0.27914202399999999</v>
      </c>
      <c r="K1043" s="88">
        <v>-1.0280961851999999</v>
      </c>
      <c r="L1043" s="88">
        <v>0.46981213719999998</v>
      </c>
      <c r="M1043" s="88">
        <v>0.75643246402148601</v>
      </c>
      <c r="N1043" s="88">
        <v>0.35768728310295</v>
      </c>
      <c r="O1043" s="88">
        <v>1.5996936420603101</v>
      </c>
      <c r="P1043" s="82">
        <v>0.51795801699999999</v>
      </c>
      <c r="Q1043" s="81" t="s">
        <v>16</v>
      </c>
      <c r="R1043" s="80" t="s">
        <v>16</v>
      </c>
      <c r="S1043" s="88" t="s">
        <v>16</v>
      </c>
      <c r="T1043" s="88">
        <v>-2.8483356000000001E-2</v>
      </c>
      <c r="U1043" s="82">
        <v>2.4072439000000001E-2</v>
      </c>
      <c r="V1043" s="88">
        <v>0.35830493400000002</v>
      </c>
      <c r="W1043" s="83">
        <v>5.0438499999999999E-4</v>
      </c>
      <c r="X1043" s="83">
        <v>2.5700000000000001E-5</v>
      </c>
      <c r="Y1043" s="80" t="b">
        <v>1</v>
      </c>
      <c r="Z1043" s="83">
        <v>1.2E-9</v>
      </c>
      <c r="AA1043" s="80"/>
    </row>
    <row r="1044" spans="1:27" x14ac:dyDescent="0.15">
      <c r="A1044" s="80" t="s">
        <v>401</v>
      </c>
      <c r="B1044" s="80" t="s">
        <v>146</v>
      </c>
      <c r="C1044" s="80" t="s">
        <v>397</v>
      </c>
      <c r="D1044" s="80" t="s">
        <v>415</v>
      </c>
      <c r="E1044" s="80" t="s">
        <v>33</v>
      </c>
      <c r="F1044" s="80" t="s">
        <v>473</v>
      </c>
      <c r="G1044" s="80" t="s">
        <v>208</v>
      </c>
      <c r="H1044" s="80">
        <v>1</v>
      </c>
      <c r="I1044" s="88">
        <v>0.41298076900000003</v>
      </c>
      <c r="J1044" s="88">
        <v>0.37242186100000002</v>
      </c>
      <c r="K1044" s="88">
        <v>-0.43702044624000003</v>
      </c>
      <c r="L1044" s="88">
        <v>1.18186416824</v>
      </c>
      <c r="M1044" s="88">
        <v>1.4512450758736199</v>
      </c>
      <c r="N1044" s="88">
        <v>0.64595822385872803</v>
      </c>
      <c r="O1044" s="88">
        <v>3.26044656211086</v>
      </c>
      <c r="P1044" s="82">
        <v>0.36716851900000003</v>
      </c>
      <c r="Q1044" s="81" t="s">
        <v>16</v>
      </c>
      <c r="R1044" s="80" t="s">
        <v>16</v>
      </c>
      <c r="S1044" s="88" t="s">
        <v>16</v>
      </c>
      <c r="T1044" s="88" t="s">
        <v>16</v>
      </c>
      <c r="U1044" s="82" t="s">
        <v>16</v>
      </c>
      <c r="V1044" s="88" t="s">
        <v>16</v>
      </c>
      <c r="W1044" s="83">
        <v>1.3380099999999999E-4</v>
      </c>
      <c r="X1044" s="83">
        <v>4.1999999999999996E-6</v>
      </c>
      <c r="Y1044" s="80" t="b">
        <v>1</v>
      </c>
      <c r="Z1044" s="80">
        <v>8.0758399999999997E-4</v>
      </c>
      <c r="AA1044" s="80" t="s">
        <v>416</v>
      </c>
    </row>
    <row r="1045" spans="1:27" x14ac:dyDescent="0.15">
      <c r="A1045" s="80" t="s">
        <v>401</v>
      </c>
      <c r="B1045" s="80" t="s">
        <v>535</v>
      </c>
      <c r="C1045" s="80" t="s">
        <v>392</v>
      </c>
      <c r="D1045" s="80" t="s">
        <v>540</v>
      </c>
      <c r="E1045" s="80" t="s">
        <v>391</v>
      </c>
      <c r="F1045" s="80" t="s">
        <v>473</v>
      </c>
      <c r="G1045" s="80" t="s">
        <v>200</v>
      </c>
      <c r="H1045" s="80">
        <v>8</v>
      </c>
      <c r="I1045" s="88">
        <v>0.21798815799999999</v>
      </c>
      <c r="J1045" s="88">
        <v>8.3697740000000007E-2</v>
      </c>
      <c r="K1045" s="88">
        <v>-0.34355904968000001</v>
      </c>
      <c r="L1045" s="88">
        <v>0.51095452967999999</v>
      </c>
      <c r="M1045" s="88">
        <v>1.0873001967778699</v>
      </c>
      <c r="N1045" s="88">
        <v>0.70924159941839504</v>
      </c>
      <c r="O1045" s="88">
        <v>1.66688152370456</v>
      </c>
      <c r="P1045" s="82">
        <v>0.70101147200000002</v>
      </c>
      <c r="Q1045" s="81">
        <v>12.14147419</v>
      </c>
      <c r="R1045" s="80">
        <v>7</v>
      </c>
      <c r="S1045" s="88">
        <v>9.6001353999999997E-2</v>
      </c>
      <c r="T1045" s="88">
        <v>-4.8749209999999999E-3</v>
      </c>
      <c r="U1045" s="82">
        <v>8.7598789999999999E-3</v>
      </c>
      <c r="V1045" s="88">
        <v>0.59799258</v>
      </c>
      <c r="W1045" s="83">
        <v>5.5017800000000002E-4</v>
      </c>
      <c r="X1045" s="83">
        <v>6.4399999999999993E-5</v>
      </c>
      <c r="Y1045" s="80" t="b">
        <v>1</v>
      </c>
      <c r="Z1045" s="83">
        <v>1.14E-9</v>
      </c>
      <c r="AA1045" s="80" t="s">
        <v>521</v>
      </c>
    </row>
    <row r="1046" spans="1:27" x14ac:dyDescent="0.15">
      <c r="A1046" s="80"/>
      <c r="B1046" s="80"/>
      <c r="C1046" s="80"/>
      <c r="D1046" s="80"/>
      <c r="E1046" s="80"/>
      <c r="F1046" s="80"/>
      <c r="G1046" s="80" t="s">
        <v>201</v>
      </c>
      <c r="H1046" s="80">
        <v>8</v>
      </c>
      <c r="I1046" s="88">
        <v>0.47891883400000002</v>
      </c>
      <c r="J1046" s="88">
        <v>-0.15019730100000001</v>
      </c>
      <c r="K1046" s="88">
        <v>-1.0888782156400001</v>
      </c>
      <c r="L1046" s="88">
        <v>0.78848361363999997</v>
      </c>
      <c r="M1046" s="88">
        <v>0.86053817463218396</v>
      </c>
      <c r="N1046" s="88">
        <v>0.33659386773751598</v>
      </c>
      <c r="O1046" s="88">
        <v>2.2000577579647702</v>
      </c>
      <c r="P1046" s="82">
        <v>0.76442834000000004</v>
      </c>
      <c r="Q1046" s="81">
        <v>11.54553522</v>
      </c>
      <c r="R1046" s="80">
        <v>6</v>
      </c>
      <c r="S1046" s="88">
        <v>7.2910046000000006E-2</v>
      </c>
      <c r="T1046" s="88">
        <v>-4.8749209999999999E-3</v>
      </c>
      <c r="U1046" s="82">
        <v>8.7598789999999999E-3</v>
      </c>
      <c r="V1046" s="88">
        <v>0.59799258</v>
      </c>
      <c r="W1046" s="83">
        <v>5.5017800000000002E-4</v>
      </c>
      <c r="X1046" s="83">
        <v>6.4399999999999993E-5</v>
      </c>
      <c r="Y1046" s="80" t="b">
        <v>1</v>
      </c>
      <c r="Z1046" s="83">
        <v>1.14E-9</v>
      </c>
      <c r="AA1046" s="80"/>
    </row>
    <row r="1047" spans="1:27" x14ac:dyDescent="0.15">
      <c r="A1047" s="80"/>
      <c r="B1047" s="80"/>
      <c r="C1047" s="80"/>
      <c r="D1047" s="80"/>
      <c r="E1047" s="80"/>
      <c r="F1047" s="80"/>
      <c r="G1047" s="80" t="s">
        <v>216</v>
      </c>
      <c r="H1047" s="80">
        <v>8</v>
      </c>
      <c r="I1047" s="88">
        <v>0.50421545999999995</v>
      </c>
      <c r="J1047" s="88">
        <v>-0.62831998</v>
      </c>
      <c r="K1047" s="88">
        <v>-1.6165822815999999</v>
      </c>
      <c r="L1047" s="88">
        <v>0.3599423216</v>
      </c>
      <c r="M1047" s="88">
        <v>0.53348731791695403</v>
      </c>
      <c r="N1047" s="88">
        <v>0.19857621823414501</v>
      </c>
      <c r="O1047" s="88">
        <v>1.4332467447971899</v>
      </c>
      <c r="P1047" s="82">
        <v>0.25280056899999997</v>
      </c>
      <c r="Q1047" s="81" t="s">
        <v>16</v>
      </c>
      <c r="R1047" s="80" t="s">
        <v>16</v>
      </c>
      <c r="S1047" s="88" t="s">
        <v>16</v>
      </c>
      <c r="T1047" s="88">
        <v>-4.8749209999999999E-3</v>
      </c>
      <c r="U1047" s="82">
        <v>8.7598789999999999E-3</v>
      </c>
      <c r="V1047" s="88">
        <v>0.59799258</v>
      </c>
      <c r="W1047" s="83">
        <v>5.5017800000000002E-4</v>
      </c>
      <c r="X1047" s="83">
        <v>6.4399999999999993E-5</v>
      </c>
      <c r="Y1047" s="80" t="b">
        <v>1</v>
      </c>
      <c r="Z1047" s="83">
        <v>1.14E-9</v>
      </c>
      <c r="AA1047" s="80"/>
    </row>
    <row r="1048" spans="1:27" x14ac:dyDescent="0.15">
      <c r="A1048" s="80"/>
      <c r="B1048" s="80"/>
      <c r="C1048" s="80"/>
      <c r="D1048" s="80"/>
      <c r="E1048" s="80"/>
      <c r="F1048" s="80"/>
      <c r="G1048" s="80" t="s">
        <v>203</v>
      </c>
      <c r="H1048" s="80">
        <v>8</v>
      </c>
      <c r="I1048" s="88">
        <v>0.23344019599999999</v>
      </c>
      <c r="J1048" s="88">
        <v>0.33421528700000003</v>
      </c>
      <c r="K1048" s="88">
        <v>-0.12332749715999999</v>
      </c>
      <c r="L1048" s="88">
        <v>0.79175807115999997</v>
      </c>
      <c r="M1048" s="88">
        <v>1.39684383352441</v>
      </c>
      <c r="N1048" s="88">
        <v>0.883974116138045</v>
      </c>
      <c r="O1048" s="88">
        <v>2.20727356110784</v>
      </c>
      <c r="P1048" s="82">
        <v>0.15223097299999999</v>
      </c>
      <c r="Q1048" s="81" t="s">
        <v>16</v>
      </c>
      <c r="R1048" s="80" t="s">
        <v>16</v>
      </c>
      <c r="S1048" s="88" t="s">
        <v>16</v>
      </c>
      <c r="T1048" s="88">
        <v>-4.8749209999999999E-3</v>
      </c>
      <c r="U1048" s="82">
        <v>8.7598789999999999E-3</v>
      </c>
      <c r="V1048" s="88">
        <v>0.59799258</v>
      </c>
      <c r="W1048" s="83">
        <v>5.5017800000000002E-4</v>
      </c>
      <c r="X1048" s="83">
        <v>6.4399999999999993E-5</v>
      </c>
      <c r="Y1048" s="80" t="b">
        <v>1</v>
      </c>
      <c r="Z1048" s="83">
        <v>1.14E-9</v>
      </c>
      <c r="AA1048" s="80"/>
    </row>
    <row r="1049" spans="1:27" x14ac:dyDescent="0.15">
      <c r="A1049" s="80"/>
      <c r="B1049" s="80"/>
      <c r="C1049" s="80"/>
      <c r="D1049" s="80"/>
      <c r="E1049" s="80"/>
      <c r="F1049" s="80"/>
      <c r="G1049" s="80" t="s">
        <v>223</v>
      </c>
      <c r="H1049" s="80">
        <v>8</v>
      </c>
      <c r="I1049" s="88">
        <v>0.23248034400000001</v>
      </c>
      <c r="J1049" s="88">
        <v>0.32649805900000001</v>
      </c>
      <c r="K1049" s="88">
        <v>-0.12916341524</v>
      </c>
      <c r="L1049" s="88">
        <v>0.78215953323999998</v>
      </c>
      <c r="M1049" s="88">
        <v>1.38610555932951</v>
      </c>
      <c r="N1049" s="88">
        <v>0.87883033953970902</v>
      </c>
      <c r="O1049" s="88">
        <v>2.1861883177707</v>
      </c>
      <c r="P1049" s="82">
        <v>0.20297913200000001</v>
      </c>
      <c r="Q1049" s="81" t="s">
        <v>16</v>
      </c>
      <c r="R1049" s="80" t="s">
        <v>16</v>
      </c>
      <c r="S1049" s="88" t="s">
        <v>16</v>
      </c>
      <c r="T1049" s="88">
        <v>-4.8749209999999999E-3</v>
      </c>
      <c r="U1049" s="82">
        <v>8.7598789999999999E-3</v>
      </c>
      <c r="V1049" s="88">
        <v>0.59799258</v>
      </c>
      <c r="W1049" s="83">
        <v>5.5017800000000002E-4</v>
      </c>
      <c r="X1049" s="83">
        <v>6.4399999999999993E-5</v>
      </c>
      <c r="Y1049" s="80" t="b">
        <v>1</v>
      </c>
      <c r="Z1049" s="83">
        <v>1.14E-9</v>
      </c>
      <c r="AA1049" s="80"/>
    </row>
    <row r="1050" spans="1:27" x14ac:dyDescent="0.15">
      <c r="A1050" s="80" t="s">
        <v>401</v>
      </c>
      <c r="B1050" s="80" t="s">
        <v>535</v>
      </c>
      <c r="C1050" s="80" t="s">
        <v>392</v>
      </c>
      <c r="D1050" s="80" t="s">
        <v>541</v>
      </c>
      <c r="E1050" s="80" t="s">
        <v>340</v>
      </c>
      <c r="F1050" s="80" t="s">
        <v>473</v>
      </c>
      <c r="G1050" s="80" t="s">
        <v>200</v>
      </c>
      <c r="H1050" s="80">
        <v>6</v>
      </c>
      <c r="I1050" s="88">
        <v>8.6497070999999995E-2</v>
      </c>
      <c r="J1050" s="88">
        <v>0.15621590899999999</v>
      </c>
      <c r="K1050" s="88">
        <v>-1.3318350160000001E-2</v>
      </c>
      <c r="L1050" s="88">
        <v>0.32575016816000002</v>
      </c>
      <c r="M1050" s="88">
        <v>1.1690785904319201</v>
      </c>
      <c r="N1050" s="88">
        <v>0.98676994664158402</v>
      </c>
      <c r="O1050" s="88">
        <v>1.38506929123442</v>
      </c>
      <c r="P1050" s="82">
        <v>7.0914369000000005E-2</v>
      </c>
      <c r="Q1050" s="81">
        <v>4.943173152</v>
      </c>
      <c r="R1050" s="80">
        <v>5</v>
      </c>
      <c r="S1050" s="88">
        <v>0.42285475500000003</v>
      </c>
      <c r="T1050" s="88">
        <v>5.333885E-3</v>
      </c>
      <c r="U1050" s="82">
        <v>8.4368710000000003E-3</v>
      </c>
      <c r="V1050" s="88">
        <v>0.56158238199999999</v>
      </c>
      <c r="W1050" s="83">
        <v>1.5408889999999999E-3</v>
      </c>
      <c r="X1050" s="83">
        <v>4.2700000000000001E-5</v>
      </c>
      <c r="Y1050" s="80" t="b">
        <v>1</v>
      </c>
      <c r="Z1050" s="83">
        <v>1.2999999999999999E-32</v>
      </c>
      <c r="AA1050" s="80" t="s">
        <v>425</v>
      </c>
    </row>
    <row r="1051" spans="1:27" x14ac:dyDescent="0.15">
      <c r="A1051" s="80"/>
      <c r="B1051" s="80"/>
      <c r="C1051" s="80"/>
      <c r="D1051" s="80"/>
      <c r="E1051" s="80"/>
      <c r="F1051" s="80"/>
      <c r="G1051" s="80" t="s">
        <v>201</v>
      </c>
      <c r="H1051" s="80">
        <v>6</v>
      </c>
      <c r="I1051" s="88">
        <v>0.25269114999999998</v>
      </c>
      <c r="J1051" s="88">
        <v>0.30508372099999997</v>
      </c>
      <c r="K1051" s="88">
        <v>-0.19019093300000001</v>
      </c>
      <c r="L1051" s="88">
        <v>0.80035837499999996</v>
      </c>
      <c r="M1051" s="88">
        <v>1.3567385857626699</v>
      </c>
      <c r="N1051" s="88">
        <v>0.82680125522764902</v>
      </c>
      <c r="O1051" s="88">
        <v>2.2263386496558399</v>
      </c>
      <c r="P1051" s="82">
        <v>0.29381009600000002</v>
      </c>
      <c r="Q1051" s="81">
        <v>4.4941092229999997</v>
      </c>
      <c r="R1051" s="80">
        <v>4</v>
      </c>
      <c r="S1051" s="88">
        <v>0.34324654500000001</v>
      </c>
      <c r="T1051" s="88">
        <v>5.333885E-3</v>
      </c>
      <c r="U1051" s="82">
        <v>8.4368710000000003E-3</v>
      </c>
      <c r="V1051" s="88">
        <v>0.56158238199999999</v>
      </c>
      <c r="W1051" s="83">
        <v>1.5408889999999999E-3</v>
      </c>
      <c r="X1051" s="83">
        <v>4.2700000000000001E-5</v>
      </c>
      <c r="Y1051" s="80" t="b">
        <v>1</v>
      </c>
      <c r="Z1051" s="83">
        <v>1.2999999999999999E-32</v>
      </c>
      <c r="AA1051" s="80"/>
    </row>
    <row r="1052" spans="1:27" x14ac:dyDescent="0.15">
      <c r="A1052" s="80"/>
      <c r="B1052" s="80"/>
      <c r="C1052" s="80"/>
      <c r="D1052" s="80"/>
      <c r="E1052" s="80"/>
      <c r="F1052" s="80"/>
      <c r="G1052" s="80" t="s">
        <v>216</v>
      </c>
      <c r="H1052" s="80">
        <v>6</v>
      </c>
      <c r="I1052" s="88">
        <v>0.171882852</v>
      </c>
      <c r="J1052" s="88">
        <v>0.30663027300000001</v>
      </c>
      <c r="K1052" s="88">
        <v>-3.026011692E-2</v>
      </c>
      <c r="L1052" s="88">
        <v>0.64352066291999999</v>
      </c>
      <c r="M1052" s="88">
        <v>1.35883847591206</v>
      </c>
      <c r="N1052" s="88">
        <v>0.97019313707301402</v>
      </c>
      <c r="O1052" s="88">
        <v>1.9031695165248901</v>
      </c>
      <c r="P1052" s="82">
        <v>0.13450904</v>
      </c>
      <c r="Q1052" s="81" t="s">
        <v>16</v>
      </c>
      <c r="R1052" s="80" t="s">
        <v>16</v>
      </c>
      <c r="S1052" s="88" t="s">
        <v>16</v>
      </c>
      <c r="T1052" s="88">
        <v>5.333885E-3</v>
      </c>
      <c r="U1052" s="82">
        <v>8.4368710000000003E-3</v>
      </c>
      <c r="V1052" s="88">
        <v>0.56158238199999999</v>
      </c>
      <c r="W1052" s="83">
        <v>1.5408889999999999E-3</v>
      </c>
      <c r="X1052" s="83">
        <v>4.2700000000000001E-5</v>
      </c>
      <c r="Y1052" s="80" t="b">
        <v>1</v>
      </c>
      <c r="Z1052" s="83">
        <v>1.2999999999999999E-32</v>
      </c>
      <c r="AA1052" s="80"/>
    </row>
    <row r="1053" spans="1:27" x14ac:dyDescent="0.15">
      <c r="A1053" s="80"/>
      <c r="B1053" s="80"/>
      <c r="C1053" s="80"/>
      <c r="D1053" s="80"/>
      <c r="E1053" s="80"/>
      <c r="F1053" s="80"/>
      <c r="G1053" s="80" t="s">
        <v>203</v>
      </c>
      <c r="H1053" s="80">
        <v>6</v>
      </c>
      <c r="I1053" s="88">
        <v>0.11228998799999999</v>
      </c>
      <c r="J1053" s="88">
        <v>0.201723546</v>
      </c>
      <c r="K1053" s="88">
        <v>-1.836483048E-2</v>
      </c>
      <c r="L1053" s="88">
        <v>0.42181192247999999</v>
      </c>
      <c r="M1053" s="88">
        <v>1.22350971719722</v>
      </c>
      <c r="N1053" s="88">
        <v>0.98180277543292505</v>
      </c>
      <c r="O1053" s="88">
        <v>1.52472173183247</v>
      </c>
      <c r="P1053" s="82">
        <v>7.2422697999999994E-2</v>
      </c>
      <c r="Q1053" s="81" t="s">
        <v>16</v>
      </c>
      <c r="R1053" s="80" t="s">
        <v>16</v>
      </c>
      <c r="S1053" s="88" t="s">
        <v>16</v>
      </c>
      <c r="T1053" s="88">
        <v>5.333885E-3</v>
      </c>
      <c r="U1053" s="82">
        <v>8.4368710000000003E-3</v>
      </c>
      <c r="V1053" s="88">
        <v>0.56158238199999999</v>
      </c>
      <c r="W1053" s="83">
        <v>1.5408889999999999E-3</v>
      </c>
      <c r="X1053" s="83">
        <v>4.2700000000000001E-5</v>
      </c>
      <c r="Y1053" s="80" t="b">
        <v>1</v>
      </c>
      <c r="Z1053" s="83">
        <v>1.2999999999999999E-32</v>
      </c>
      <c r="AA1053" s="80"/>
    </row>
    <row r="1054" spans="1:27" x14ac:dyDescent="0.15">
      <c r="A1054" s="80"/>
      <c r="B1054" s="80"/>
      <c r="C1054" s="80"/>
      <c r="D1054" s="80"/>
      <c r="E1054" s="80"/>
      <c r="F1054" s="80"/>
      <c r="G1054" s="80" t="s">
        <v>223</v>
      </c>
      <c r="H1054" s="80">
        <v>6</v>
      </c>
      <c r="I1054" s="88">
        <v>0.13918677300000001</v>
      </c>
      <c r="J1054" s="88">
        <v>0.292343723</v>
      </c>
      <c r="K1054" s="88">
        <v>1.9537647920000002E-2</v>
      </c>
      <c r="L1054" s="88">
        <v>0.56514979807999999</v>
      </c>
      <c r="M1054" s="88">
        <v>1.33956337725939</v>
      </c>
      <c r="N1054" s="88">
        <v>1.01972975684231</v>
      </c>
      <c r="O1054" s="88">
        <v>1.75971136436305</v>
      </c>
      <c r="P1054" s="82">
        <v>8.9711119000000006E-2</v>
      </c>
      <c r="Q1054" s="81" t="s">
        <v>16</v>
      </c>
      <c r="R1054" s="80" t="s">
        <v>16</v>
      </c>
      <c r="S1054" s="88" t="s">
        <v>16</v>
      </c>
      <c r="T1054" s="88">
        <v>5.333885E-3</v>
      </c>
      <c r="U1054" s="82">
        <v>8.4368710000000003E-3</v>
      </c>
      <c r="V1054" s="88">
        <v>0.56158238199999999</v>
      </c>
      <c r="W1054" s="83">
        <v>1.5408889999999999E-3</v>
      </c>
      <c r="X1054" s="83">
        <v>4.2700000000000001E-5</v>
      </c>
      <c r="Y1054" s="80" t="b">
        <v>1</v>
      </c>
      <c r="Z1054" s="83">
        <v>1.2999999999999999E-32</v>
      </c>
      <c r="AA1054" s="80"/>
    </row>
    <row r="1055" spans="1:27" x14ac:dyDescent="0.15">
      <c r="A1055" s="80" t="s">
        <v>401</v>
      </c>
      <c r="B1055" s="80" t="s">
        <v>535</v>
      </c>
      <c r="C1055" s="80" t="s">
        <v>397</v>
      </c>
      <c r="D1055" s="80" t="s">
        <v>542</v>
      </c>
      <c r="E1055" s="80" t="s">
        <v>340</v>
      </c>
      <c r="F1055" s="80" t="s">
        <v>473</v>
      </c>
      <c r="G1055" s="80" t="s">
        <v>200</v>
      </c>
      <c r="H1055" s="80">
        <v>10</v>
      </c>
      <c r="I1055" s="88">
        <v>9.9152340000000005E-2</v>
      </c>
      <c r="J1055" s="88">
        <v>-1.5204156999999999E-2</v>
      </c>
      <c r="K1055" s="88">
        <v>-0.20954274340000001</v>
      </c>
      <c r="L1055" s="88">
        <v>0.17913442939999999</v>
      </c>
      <c r="M1055" s="88">
        <v>0.98491084263318496</v>
      </c>
      <c r="N1055" s="88">
        <v>0.81095497571936603</v>
      </c>
      <c r="O1055" s="88">
        <v>1.1961815353262</v>
      </c>
      <c r="P1055" s="82">
        <v>0.87812906700000004</v>
      </c>
      <c r="Q1055" s="81">
        <v>10.50779157</v>
      </c>
      <c r="R1055" s="80">
        <v>9</v>
      </c>
      <c r="S1055" s="88">
        <v>0.31095999600000002</v>
      </c>
      <c r="T1055" s="88">
        <v>-5.9277069999999999E-3</v>
      </c>
      <c r="U1055" s="82">
        <v>7.9912709999999994E-3</v>
      </c>
      <c r="V1055" s="88">
        <v>0.47943300100000003</v>
      </c>
      <c r="W1055" s="83">
        <v>1.6967060000000001E-3</v>
      </c>
      <c r="X1055" s="83">
        <v>5.52E-5</v>
      </c>
      <c r="Y1055" s="80" t="b">
        <v>1</v>
      </c>
      <c r="Z1055" s="83">
        <v>3.14E-32</v>
      </c>
      <c r="AA1055" s="80" t="s">
        <v>428</v>
      </c>
    </row>
    <row r="1056" spans="1:27" x14ac:dyDescent="0.15">
      <c r="A1056" s="80"/>
      <c r="B1056" s="80"/>
      <c r="C1056" s="80"/>
      <c r="D1056" s="80"/>
      <c r="E1056" s="80"/>
      <c r="F1056" s="80"/>
      <c r="G1056" s="80" t="s">
        <v>201</v>
      </c>
      <c r="H1056" s="80">
        <v>10</v>
      </c>
      <c r="I1056" s="88">
        <v>0.28718141400000002</v>
      </c>
      <c r="J1056" s="88">
        <v>-0.21441512300000001</v>
      </c>
      <c r="K1056" s="88">
        <v>-0.77729069443999999</v>
      </c>
      <c r="L1056" s="88">
        <v>0.34846044844000001</v>
      </c>
      <c r="M1056" s="88">
        <v>0.807013305693426</v>
      </c>
      <c r="N1056" s="88">
        <v>0.45964965720803802</v>
      </c>
      <c r="O1056" s="88">
        <v>1.4168845018228</v>
      </c>
      <c r="P1056" s="82">
        <v>0.47665967999999997</v>
      </c>
      <c r="Q1056" s="81">
        <v>9.831590984</v>
      </c>
      <c r="R1056" s="80">
        <v>8</v>
      </c>
      <c r="S1056" s="88">
        <v>0.277045612</v>
      </c>
      <c r="T1056" s="88">
        <v>-5.9277069999999999E-3</v>
      </c>
      <c r="U1056" s="82">
        <v>7.9912709999999994E-3</v>
      </c>
      <c r="V1056" s="88">
        <v>0.47943300100000003</v>
      </c>
      <c r="W1056" s="83">
        <v>1.6967060000000001E-3</v>
      </c>
      <c r="X1056" s="83">
        <v>5.52E-5</v>
      </c>
      <c r="Y1056" s="80" t="b">
        <v>1</v>
      </c>
      <c r="Z1056" s="83">
        <v>3.14E-32</v>
      </c>
      <c r="AA1056" s="80"/>
    </row>
    <row r="1057" spans="1:27" x14ac:dyDescent="0.15">
      <c r="A1057" s="80"/>
      <c r="B1057" s="80"/>
      <c r="C1057" s="80"/>
      <c r="D1057" s="80"/>
      <c r="E1057" s="80"/>
      <c r="F1057" s="80"/>
      <c r="G1057" s="80" t="s">
        <v>216</v>
      </c>
      <c r="H1057" s="80">
        <v>10</v>
      </c>
      <c r="I1057" s="88">
        <v>0.23037985499999999</v>
      </c>
      <c r="J1057" s="88">
        <v>0.15550646200000001</v>
      </c>
      <c r="K1057" s="88">
        <v>-0.29603805379999998</v>
      </c>
      <c r="L1057" s="88">
        <v>0.60705097779999995</v>
      </c>
      <c r="M1057" s="88">
        <v>1.1682494852710299</v>
      </c>
      <c r="N1057" s="88">
        <v>0.74375912462068094</v>
      </c>
      <c r="O1057" s="88">
        <v>1.83501192073723</v>
      </c>
      <c r="P1057" s="82">
        <v>0.516639564</v>
      </c>
      <c r="Q1057" s="81" t="s">
        <v>16</v>
      </c>
      <c r="R1057" s="80" t="s">
        <v>16</v>
      </c>
      <c r="S1057" s="88" t="s">
        <v>16</v>
      </c>
      <c r="T1057" s="88">
        <v>-5.9277069999999999E-3</v>
      </c>
      <c r="U1057" s="82">
        <v>7.9912709999999994E-3</v>
      </c>
      <c r="V1057" s="88">
        <v>0.47943300100000003</v>
      </c>
      <c r="W1057" s="83">
        <v>1.6967060000000001E-3</v>
      </c>
      <c r="X1057" s="83">
        <v>5.52E-5</v>
      </c>
      <c r="Y1057" s="80" t="b">
        <v>1</v>
      </c>
      <c r="Z1057" s="83">
        <v>3.14E-32</v>
      </c>
      <c r="AA1057" s="80"/>
    </row>
    <row r="1058" spans="1:27" x14ac:dyDescent="0.15">
      <c r="A1058" s="80"/>
      <c r="B1058" s="80"/>
      <c r="C1058" s="80"/>
      <c r="D1058" s="80"/>
      <c r="E1058" s="80"/>
      <c r="F1058" s="80"/>
      <c r="G1058" s="80" t="s">
        <v>203</v>
      </c>
      <c r="H1058" s="80">
        <v>10</v>
      </c>
      <c r="I1058" s="88">
        <v>0.12602116299999999</v>
      </c>
      <c r="J1058" s="88">
        <v>7.9146790000000009E-3</v>
      </c>
      <c r="K1058" s="88">
        <v>-0.23908680048</v>
      </c>
      <c r="L1058" s="88">
        <v>0.25491615847999999</v>
      </c>
      <c r="M1058" s="88">
        <v>1.0079460828676701</v>
      </c>
      <c r="N1058" s="88">
        <v>0.78734653734917204</v>
      </c>
      <c r="O1058" s="88">
        <v>1.2903534311445499</v>
      </c>
      <c r="P1058" s="82">
        <v>0.949922292</v>
      </c>
      <c r="Q1058" s="81" t="s">
        <v>16</v>
      </c>
      <c r="R1058" s="80" t="s">
        <v>16</v>
      </c>
      <c r="S1058" s="88" t="s">
        <v>16</v>
      </c>
      <c r="T1058" s="88">
        <v>-5.9277069999999999E-3</v>
      </c>
      <c r="U1058" s="82">
        <v>7.9912709999999994E-3</v>
      </c>
      <c r="V1058" s="88">
        <v>0.47943300100000003</v>
      </c>
      <c r="W1058" s="83">
        <v>1.6967060000000001E-3</v>
      </c>
      <c r="X1058" s="83">
        <v>5.52E-5</v>
      </c>
      <c r="Y1058" s="80" t="b">
        <v>1</v>
      </c>
      <c r="Z1058" s="83">
        <v>3.14E-32</v>
      </c>
      <c r="AA1058" s="80"/>
    </row>
    <row r="1059" spans="1:27" x14ac:dyDescent="0.15">
      <c r="A1059" s="80"/>
      <c r="B1059" s="80"/>
      <c r="C1059" s="80"/>
      <c r="D1059" s="80"/>
      <c r="E1059" s="80"/>
      <c r="F1059" s="80"/>
      <c r="G1059" s="80" t="s">
        <v>223</v>
      </c>
      <c r="H1059" s="80">
        <v>10</v>
      </c>
      <c r="I1059" s="88">
        <v>0.191469114</v>
      </c>
      <c r="J1059" s="88">
        <v>0.15550646200000001</v>
      </c>
      <c r="K1059" s="88">
        <v>-0.21977300144</v>
      </c>
      <c r="L1059" s="88">
        <v>0.53078592544000003</v>
      </c>
      <c r="M1059" s="88">
        <v>1.1682494852710299</v>
      </c>
      <c r="N1059" s="88">
        <v>0.80270098925178701</v>
      </c>
      <c r="O1059" s="88">
        <v>1.70026806757545</v>
      </c>
      <c r="P1059" s="82">
        <v>0.43764490499999997</v>
      </c>
      <c r="Q1059" s="81" t="s">
        <v>16</v>
      </c>
      <c r="R1059" s="80" t="s">
        <v>16</v>
      </c>
      <c r="S1059" s="88" t="s">
        <v>16</v>
      </c>
      <c r="T1059" s="88">
        <v>-5.9277069999999999E-3</v>
      </c>
      <c r="U1059" s="82">
        <v>7.9912709999999994E-3</v>
      </c>
      <c r="V1059" s="88">
        <v>0.47943300100000003</v>
      </c>
      <c r="W1059" s="83">
        <v>1.6967060000000001E-3</v>
      </c>
      <c r="X1059" s="83">
        <v>5.52E-5</v>
      </c>
      <c r="Y1059" s="80" t="b">
        <v>1</v>
      </c>
      <c r="Z1059" s="83">
        <v>3.14E-32</v>
      </c>
      <c r="AA1059" s="80"/>
    </row>
    <row r="1060" spans="1:27" x14ac:dyDescent="0.15">
      <c r="A1060" s="80" t="s">
        <v>401</v>
      </c>
      <c r="B1060" s="80" t="s">
        <v>535</v>
      </c>
      <c r="C1060" s="80" t="s">
        <v>397</v>
      </c>
      <c r="D1060" s="80" t="s">
        <v>543</v>
      </c>
      <c r="E1060" s="80" t="s">
        <v>33</v>
      </c>
      <c r="F1060" s="80" t="s">
        <v>473</v>
      </c>
      <c r="G1060" s="80" t="s">
        <v>200</v>
      </c>
      <c r="H1060" s="80">
        <v>2</v>
      </c>
      <c r="I1060" s="88">
        <v>0.31713368800000002</v>
      </c>
      <c r="J1060" s="88">
        <v>0.25979323799999998</v>
      </c>
      <c r="K1060" s="88">
        <v>-0.36178879048000001</v>
      </c>
      <c r="L1060" s="88">
        <v>0.88137526647999997</v>
      </c>
      <c r="M1060" s="88">
        <v>1.2966619585275001</v>
      </c>
      <c r="N1060" s="88">
        <v>0.69642944483795099</v>
      </c>
      <c r="O1060" s="88">
        <v>2.4142176169527101</v>
      </c>
      <c r="P1060" s="82">
        <v>0.412677134</v>
      </c>
      <c r="Q1060" s="81">
        <v>0.18127073899999999</v>
      </c>
      <c r="R1060" s="80">
        <v>1</v>
      </c>
      <c r="S1060" s="88">
        <v>0.670283454</v>
      </c>
      <c r="T1060" s="88" t="s">
        <v>16</v>
      </c>
      <c r="U1060" s="82" t="s">
        <v>16</v>
      </c>
      <c r="V1060" s="88" t="s">
        <v>16</v>
      </c>
      <c r="W1060" s="83">
        <v>2.2363099999999999E-4</v>
      </c>
      <c r="X1060" s="83">
        <v>4.4100000000000001E-6</v>
      </c>
      <c r="Y1060" s="80" t="b">
        <v>1</v>
      </c>
      <c r="Z1060" s="83">
        <v>6.2700000000000001E-6</v>
      </c>
      <c r="AA1060" s="80" t="s">
        <v>427</v>
      </c>
    </row>
    <row r="1061" spans="1:27" x14ac:dyDescent="0.15">
      <c r="A1061" s="80" t="s">
        <v>401</v>
      </c>
      <c r="B1061" s="80" t="s">
        <v>167</v>
      </c>
      <c r="C1061" s="80" t="s">
        <v>392</v>
      </c>
      <c r="D1061" s="80" t="s">
        <v>462</v>
      </c>
      <c r="E1061" s="80" t="s">
        <v>391</v>
      </c>
      <c r="F1061" s="80" t="s">
        <v>473</v>
      </c>
      <c r="G1061" s="80" t="s">
        <v>200</v>
      </c>
      <c r="H1061" s="80">
        <v>2</v>
      </c>
      <c r="I1061" s="88">
        <v>0.52370738800000005</v>
      </c>
      <c r="J1061" s="88">
        <v>1.029650738</v>
      </c>
      <c r="K1061" s="88">
        <v>3.1842575199998399E-3</v>
      </c>
      <c r="L1061" s="88">
        <v>2.0561172184799998</v>
      </c>
      <c r="M1061" s="88">
        <v>2.8000876996661601</v>
      </c>
      <c r="N1061" s="88">
        <v>1.0031893326533901</v>
      </c>
      <c r="O1061" s="88">
        <v>7.8155646901507501</v>
      </c>
      <c r="P1061" s="82">
        <v>4.9289344999999998E-2</v>
      </c>
      <c r="Q1061" s="81">
        <v>6.8999999999999999E-33</v>
      </c>
      <c r="R1061" s="80">
        <v>1</v>
      </c>
      <c r="S1061" s="88">
        <v>1</v>
      </c>
      <c r="T1061" s="88" t="s">
        <v>16</v>
      </c>
      <c r="U1061" s="82" t="s">
        <v>16</v>
      </c>
      <c r="V1061" s="88" t="s">
        <v>16</v>
      </c>
      <c r="W1061" s="83">
        <v>6.5199999999999999E-5</v>
      </c>
      <c r="X1061" s="83">
        <v>2.0100000000000001E-5</v>
      </c>
      <c r="Y1061" s="80" t="b">
        <v>1</v>
      </c>
      <c r="Z1061" s="80">
        <v>0.156470416</v>
      </c>
      <c r="AA1061" s="80" t="s">
        <v>522</v>
      </c>
    </row>
    <row r="1062" spans="1:27" x14ac:dyDescent="0.15">
      <c r="A1062" s="80" t="s">
        <v>401</v>
      </c>
      <c r="B1062" s="80" t="s">
        <v>167</v>
      </c>
      <c r="C1062" s="80" t="s">
        <v>345</v>
      </c>
      <c r="D1062" s="80" t="s">
        <v>442</v>
      </c>
      <c r="E1062" s="80" t="s">
        <v>347</v>
      </c>
      <c r="F1062" s="80" t="s">
        <v>473</v>
      </c>
      <c r="G1062" s="80" t="s">
        <v>200</v>
      </c>
      <c r="H1062" s="80">
        <v>2</v>
      </c>
      <c r="I1062" s="88">
        <v>3.0749116999999999E-2</v>
      </c>
      <c r="J1062" s="88">
        <v>4.4383113000000002E-2</v>
      </c>
      <c r="K1062" s="88">
        <v>-1.588515632E-2</v>
      </c>
      <c r="L1062" s="88">
        <v>0.10465138232</v>
      </c>
      <c r="M1062" s="88">
        <v>1.0453827779121101</v>
      </c>
      <c r="N1062" s="88">
        <v>0.98424034734842003</v>
      </c>
      <c r="O1062" s="88">
        <v>1.1103234644864399</v>
      </c>
      <c r="P1062" s="82">
        <v>0.14890931099999999</v>
      </c>
      <c r="Q1062" s="81">
        <v>0.24276735899999999</v>
      </c>
      <c r="R1062" s="80">
        <v>1</v>
      </c>
      <c r="S1062" s="88">
        <v>0.62221448800000001</v>
      </c>
      <c r="T1062" s="88" t="s">
        <v>16</v>
      </c>
      <c r="U1062" s="82" t="s">
        <v>16</v>
      </c>
      <c r="V1062" s="88" t="s">
        <v>16</v>
      </c>
      <c r="W1062" s="83">
        <v>1.9537245000000002E-2</v>
      </c>
      <c r="X1062" s="83">
        <v>1.2E-5</v>
      </c>
      <c r="Y1062" s="80" t="b">
        <v>1</v>
      </c>
      <c r="Z1062" s="83">
        <v>2.17E-10</v>
      </c>
      <c r="AA1062" s="80" t="s">
        <v>443</v>
      </c>
    </row>
    <row r="1063" spans="1:27" x14ac:dyDescent="0.15">
      <c r="A1063" s="80" t="s">
        <v>401</v>
      </c>
      <c r="B1063" s="80" t="s">
        <v>167</v>
      </c>
      <c r="C1063" s="80" t="s">
        <v>392</v>
      </c>
      <c r="D1063" s="80" t="s">
        <v>440</v>
      </c>
      <c r="E1063" s="80" t="s">
        <v>340</v>
      </c>
      <c r="F1063" s="80" t="s">
        <v>473</v>
      </c>
      <c r="G1063" s="80" t="s">
        <v>200</v>
      </c>
      <c r="H1063" s="80">
        <v>4</v>
      </c>
      <c r="I1063" s="88">
        <v>0.12536296999999999</v>
      </c>
      <c r="J1063" s="88">
        <v>0.125368428</v>
      </c>
      <c r="K1063" s="88">
        <v>-0.1203429932</v>
      </c>
      <c r="L1063" s="88">
        <v>0.37107984919999998</v>
      </c>
      <c r="M1063" s="88">
        <v>1.1335660136008701</v>
      </c>
      <c r="N1063" s="88">
        <v>0.88661628120304103</v>
      </c>
      <c r="O1063" s="88">
        <v>1.44929879411575</v>
      </c>
      <c r="P1063" s="82">
        <v>0.31728943700000001</v>
      </c>
      <c r="Q1063" s="81">
        <v>3.7456120610000001</v>
      </c>
      <c r="R1063" s="80">
        <v>3</v>
      </c>
      <c r="S1063" s="88">
        <v>0.29027605699999998</v>
      </c>
      <c r="T1063" s="88">
        <v>-2.5554060000000001E-3</v>
      </c>
      <c r="U1063" s="82">
        <v>1.6573952999999999E-2</v>
      </c>
      <c r="V1063" s="88">
        <v>0.89161903799999997</v>
      </c>
      <c r="W1063" s="83">
        <v>8.99664E-4</v>
      </c>
      <c r="X1063" s="83">
        <v>2.5899999999999999E-5</v>
      </c>
      <c r="Y1063" s="80" t="b">
        <v>1</v>
      </c>
      <c r="Z1063" s="83">
        <v>1.4900000000000001E-19</v>
      </c>
      <c r="AA1063" s="80" t="s">
        <v>441</v>
      </c>
    </row>
    <row r="1064" spans="1:27" x14ac:dyDescent="0.15">
      <c r="A1064" s="80"/>
      <c r="B1064" s="80"/>
      <c r="C1064" s="80"/>
      <c r="D1064" s="80"/>
      <c r="E1064" s="80"/>
      <c r="F1064" s="80"/>
      <c r="G1064" s="80" t="s">
        <v>201</v>
      </c>
      <c r="H1064" s="80">
        <v>4</v>
      </c>
      <c r="I1064" s="88">
        <v>0.55076461300000001</v>
      </c>
      <c r="J1064" s="88">
        <v>4.3776438000000001E-2</v>
      </c>
      <c r="K1064" s="88">
        <v>-1.03572220348</v>
      </c>
      <c r="L1064" s="88">
        <v>1.1232750794799999</v>
      </c>
      <c r="M1064" s="88">
        <v>1.04474876265537</v>
      </c>
      <c r="N1064" s="88">
        <v>0.35496992781327102</v>
      </c>
      <c r="O1064" s="88">
        <v>3.07490829939852</v>
      </c>
      <c r="P1064" s="82">
        <v>0.94388556999999995</v>
      </c>
      <c r="Q1064" s="81">
        <v>3.701614481</v>
      </c>
      <c r="R1064" s="80">
        <v>2</v>
      </c>
      <c r="S1064" s="88">
        <v>0.15711028899999999</v>
      </c>
      <c r="T1064" s="88">
        <v>-2.5554060000000001E-3</v>
      </c>
      <c r="U1064" s="82">
        <v>1.6573952999999999E-2</v>
      </c>
      <c r="V1064" s="88">
        <v>0.89161903799999997</v>
      </c>
      <c r="W1064" s="83">
        <v>8.99664E-4</v>
      </c>
      <c r="X1064" s="83">
        <v>2.5899999999999999E-5</v>
      </c>
      <c r="Y1064" s="80" t="b">
        <v>1</v>
      </c>
      <c r="Z1064" s="83">
        <v>1.4900000000000001E-19</v>
      </c>
      <c r="AA1064" s="80"/>
    </row>
    <row r="1065" spans="1:27" x14ac:dyDescent="0.15">
      <c r="A1065" s="80"/>
      <c r="B1065" s="80"/>
      <c r="C1065" s="80"/>
      <c r="D1065" s="80"/>
      <c r="E1065" s="80"/>
      <c r="F1065" s="80"/>
      <c r="G1065" s="80" t="s">
        <v>216</v>
      </c>
      <c r="H1065" s="80">
        <v>4</v>
      </c>
      <c r="I1065" s="88">
        <v>0.235479564</v>
      </c>
      <c r="J1065" s="88">
        <v>0.30326976100000003</v>
      </c>
      <c r="K1065" s="88">
        <v>-0.15827018443999999</v>
      </c>
      <c r="L1065" s="88">
        <v>0.76480970644000001</v>
      </c>
      <c r="M1065" s="88">
        <v>1.3542797470294099</v>
      </c>
      <c r="N1065" s="88">
        <v>0.85361911620584996</v>
      </c>
      <c r="O1065" s="88">
        <v>2.14858547377208</v>
      </c>
      <c r="P1065" s="82">
        <v>0.28813708199999999</v>
      </c>
      <c r="Q1065" s="81" t="s">
        <v>16</v>
      </c>
      <c r="R1065" s="80" t="s">
        <v>16</v>
      </c>
      <c r="S1065" s="88" t="s">
        <v>16</v>
      </c>
      <c r="T1065" s="88">
        <v>-2.5554060000000001E-3</v>
      </c>
      <c r="U1065" s="82">
        <v>1.6573952999999999E-2</v>
      </c>
      <c r="V1065" s="88">
        <v>0.89161903799999997</v>
      </c>
      <c r="W1065" s="83">
        <v>8.99664E-4</v>
      </c>
      <c r="X1065" s="83">
        <v>2.5899999999999999E-5</v>
      </c>
      <c r="Y1065" s="80" t="b">
        <v>1</v>
      </c>
      <c r="Z1065" s="83">
        <v>1.4900000000000001E-19</v>
      </c>
      <c r="AA1065" s="80"/>
    </row>
    <row r="1066" spans="1:27" x14ac:dyDescent="0.15">
      <c r="A1066" s="80"/>
      <c r="B1066" s="80"/>
      <c r="C1066" s="80"/>
      <c r="D1066" s="80"/>
      <c r="E1066" s="80"/>
      <c r="F1066" s="80"/>
      <c r="G1066" s="80" t="s">
        <v>203</v>
      </c>
      <c r="H1066" s="80">
        <v>4</v>
      </c>
      <c r="I1066" s="88">
        <v>0.13479539800000001</v>
      </c>
      <c r="J1066" s="88">
        <v>0.19755609299999999</v>
      </c>
      <c r="K1066" s="88">
        <v>-6.6642887080000004E-2</v>
      </c>
      <c r="L1066" s="88">
        <v>0.46175507308000002</v>
      </c>
      <c r="M1066" s="88">
        <v>1.2184214079648801</v>
      </c>
      <c r="N1066" s="88">
        <v>0.93552923126554799</v>
      </c>
      <c r="O1066" s="88">
        <v>1.58685659172709</v>
      </c>
      <c r="P1066" s="82">
        <v>0.14275737799999999</v>
      </c>
      <c r="Q1066" s="81" t="s">
        <v>16</v>
      </c>
      <c r="R1066" s="80" t="s">
        <v>16</v>
      </c>
      <c r="S1066" s="88" t="s">
        <v>16</v>
      </c>
      <c r="T1066" s="88">
        <v>-2.5554060000000001E-3</v>
      </c>
      <c r="U1066" s="82">
        <v>1.6573952999999999E-2</v>
      </c>
      <c r="V1066" s="88">
        <v>0.89161903799999997</v>
      </c>
      <c r="W1066" s="83">
        <v>8.99664E-4</v>
      </c>
      <c r="X1066" s="83">
        <v>2.5899999999999999E-5</v>
      </c>
      <c r="Y1066" s="80" t="b">
        <v>1</v>
      </c>
      <c r="Z1066" s="83">
        <v>1.4900000000000001E-19</v>
      </c>
      <c r="AA1066" s="80"/>
    </row>
    <row r="1067" spans="1:27" x14ac:dyDescent="0.15">
      <c r="A1067" s="80"/>
      <c r="B1067" s="80"/>
      <c r="C1067" s="80"/>
      <c r="D1067" s="80"/>
      <c r="E1067" s="80"/>
      <c r="F1067" s="80"/>
      <c r="G1067" s="80" t="s">
        <v>223</v>
      </c>
      <c r="H1067" s="80">
        <v>4</v>
      </c>
      <c r="I1067" s="88">
        <v>0.19429839400000001</v>
      </c>
      <c r="J1067" s="88">
        <v>-1.1701857E-2</v>
      </c>
      <c r="K1067" s="88">
        <v>-0.39252670923999999</v>
      </c>
      <c r="L1067" s="88">
        <v>0.36912299523999997</v>
      </c>
      <c r="M1067" s="88">
        <v>0.98836634344545904</v>
      </c>
      <c r="N1067" s="88">
        <v>0.67534830807164703</v>
      </c>
      <c r="O1067" s="88">
        <v>1.4464655011057099</v>
      </c>
      <c r="P1067" s="82">
        <v>0.95576304300000003</v>
      </c>
      <c r="Q1067" s="81" t="s">
        <v>16</v>
      </c>
      <c r="R1067" s="80" t="s">
        <v>16</v>
      </c>
      <c r="S1067" s="88" t="s">
        <v>16</v>
      </c>
      <c r="T1067" s="88">
        <v>-2.5554060000000001E-3</v>
      </c>
      <c r="U1067" s="82">
        <v>1.6573952999999999E-2</v>
      </c>
      <c r="V1067" s="88">
        <v>0.89161903799999997</v>
      </c>
      <c r="W1067" s="83">
        <v>8.99664E-4</v>
      </c>
      <c r="X1067" s="83">
        <v>2.5899999999999999E-5</v>
      </c>
      <c r="Y1067" s="80" t="b">
        <v>1</v>
      </c>
      <c r="Z1067" s="83">
        <v>1.4900000000000001E-19</v>
      </c>
      <c r="AA1067" s="80"/>
    </row>
    <row r="1068" spans="1:27" x14ac:dyDescent="0.15">
      <c r="A1068" s="80" t="s">
        <v>401</v>
      </c>
      <c r="B1068" s="80" t="s">
        <v>167</v>
      </c>
      <c r="C1068" s="80" t="s">
        <v>392</v>
      </c>
      <c r="D1068" s="80" t="s">
        <v>463</v>
      </c>
      <c r="E1068" s="80" t="s">
        <v>340</v>
      </c>
      <c r="F1068" s="80" t="s">
        <v>473</v>
      </c>
      <c r="G1068" s="80" t="s">
        <v>208</v>
      </c>
      <c r="H1068" s="80">
        <v>1</v>
      </c>
      <c r="I1068" s="88">
        <v>0.20719347900000001</v>
      </c>
      <c r="J1068" s="88">
        <v>1.2644862999999999E-2</v>
      </c>
      <c r="K1068" s="88">
        <v>-0.39345435583999999</v>
      </c>
      <c r="L1068" s="88">
        <v>0.41874408184</v>
      </c>
      <c r="M1068" s="88">
        <v>1.0127251473179999</v>
      </c>
      <c r="N1068" s="88">
        <v>0.67472211399815496</v>
      </c>
      <c r="O1068" s="88">
        <v>1.5200512962779</v>
      </c>
      <c r="P1068" s="82">
        <v>0.95133591399999995</v>
      </c>
      <c r="Q1068" s="81" t="s">
        <v>16</v>
      </c>
      <c r="R1068" s="80" t="s">
        <v>16</v>
      </c>
      <c r="S1068" s="88" t="s">
        <v>16</v>
      </c>
      <c r="T1068" s="88" t="s">
        <v>16</v>
      </c>
      <c r="U1068" s="82" t="s">
        <v>16</v>
      </c>
      <c r="V1068" s="88" t="s">
        <v>16</v>
      </c>
      <c r="W1068" s="83">
        <v>2.7932400000000001E-4</v>
      </c>
      <c r="X1068" s="83">
        <v>2E-8</v>
      </c>
      <c r="Y1068" s="80" t="b">
        <v>1</v>
      </c>
      <c r="Z1068" s="83">
        <v>2.4100000000000002E-9</v>
      </c>
      <c r="AA1068" s="80" t="s">
        <v>464</v>
      </c>
    </row>
    <row r="1069" spans="1:27" x14ac:dyDescent="0.15">
      <c r="A1069" s="80" t="s">
        <v>401</v>
      </c>
      <c r="B1069" s="80" t="s">
        <v>167</v>
      </c>
      <c r="C1069" s="80" t="s">
        <v>397</v>
      </c>
      <c r="D1069" s="80" t="s">
        <v>447</v>
      </c>
      <c r="E1069" s="80" t="s">
        <v>340</v>
      </c>
      <c r="F1069" s="80" t="s">
        <v>473</v>
      </c>
      <c r="G1069" s="80" t="s">
        <v>200</v>
      </c>
      <c r="H1069" s="80">
        <v>6</v>
      </c>
      <c r="I1069" s="88">
        <v>0.115118835</v>
      </c>
      <c r="J1069" s="88">
        <v>3.2203857000000002E-2</v>
      </c>
      <c r="K1069" s="88">
        <v>-0.19342905960000001</v>
      </c>
      <c r="L1069" s="88">
        <v>0.25783677360000001</v>
      </c>
      <c r="M1069" s="88">
        <v>1.0327280126821701</v>
      </c>
      <c r="N1069" s="88">
        <v>0.82412829811254995</v>
      </c>
      <c r="O1069" s="88">
        <v>1.2941275656</v>
      </c>
      <c r="P1069" s="82">
        <v>0.77967356099999996</v>
      </c>
      <c r="Q1069" s="81">
        <v>5.5774404799999999</v>
      </c>
      <c r="R1069" s="80">
        <v>5</v>
      </c>
      <c r="S1069" s="88">
        <v>0.349528954</v>
      </c>
      <c r="T1069" s="88">
        <v>-9.0055550000000002E-3</v>
      </c>
      <c r="U1069" s="82">
        <v>9.7430940000000008E-3</v>
      </c>
      <c r="V1069" s="88">
        <v>0.40764178400000001</v>
      </c>
      <c r="W1069" s="83">
        <v>1.1923210000000001E-3</v>
      </c>
      <c r="X1069" s="83">
        <v>2.9499999999999999E-5</v>
      </c>
      <c r="Y1069" s="80" t="b">
        <v>1</v>
      </c>
      <c r="Z1069" s="83">
        <v>2.22E-24</v>
      </c>
      <c r="AA1069" s="80" t="s">
        <v>448</v>
      </c>
    </row>
    <row r="1070" spans="1:27" x14ac:dyDescent="0.15">
      <c r="A1070" s="80"/>
      <c r="B1070" s="80"/>
      <c r="C1070" s="80"/>
      <c r="D1070" s="80"/>
      <c r="E1070" s="80"/>
      <c r="F1070" s="80"/>
      <c r="G1070" s="80" t="s">
        <v>201</v>
      </c>
      <c r="H1070" s="80">
        <v>6</v>
      </c>
      <c r="I1070" s="88">
        <v>0.309905916</v>
      </c>
      <c r="J1070" s="88">
        <v>-0.23310709399999999</v>
      </c>
      <c r="K1070" s="88">
        <v>-0.84052268935999996</v>
      </c>
      <c r="L1070" s="88">
        <v>0.37430850135999999</v>
      </c>
      <c r="M1070" s="88">
        <v>0.79206874317200304</v>
      </c>
      <c r="N1070" s="88">
        <v>0.43148493189416698</v>
      </c>
      <c r="O1070" s="88">
        <v>1.4539856378205001</v>
      </c>
      <c r="P1070" s="82">
        <v>0.49378021599999999</v>
      </c>
      <c r="Q1070" s="81">
        <v>4.5958451130000002</v>
      </c>
      <c r="R1070" s="80">
        <v>4</v>
      </c>
      <c r="S1070" s="88">
        <v>0.331333514</v>
      </c>
      <c r="T1070" s="88">
        <v>-9.0055550000000002E-3</v>
      </c>
      <c r="U1070" s="82">
        <v>9.7430940000000008E-3</v>
      </c>
      <c r="V1070" s="88">
        <v>0.40764178400000001</v>
      </c>
      <c r="W1070" s="83">
        <v>1.1923210000000001E-3</v>
      </c>
      <c r="X1070" s="83">
        <v>2.9499999999999999E-5</v>
      </c>
      <c r="Y1070" s="80" t="b">
        <v>1</v>
      </c>
      <c r="Z1070" s="83">
        <v>2.22E-24</v>
      </c>
      <c r="AA1070" s="80"/>
    </row>
    <row r="1071" spans="1:27" x14ac:dyDescent="0.15">
      <c r="A1071" s="80"/>
      <c r="B1071" s="80"/>
      <c r="C1071" s="80"/>
      <c r="D1071" s="80"/>
      <c r="E1071" s="80"/>
      <c r="F1071" s="80"/>
      <c r="G1071" s="80" t="s">
        <v>216</v>
      </c>
      <c r="H1071" s="80">
        <v>6</v>
      </c>
      <c r="I1071" s="88">
        <v>0.203454936</v>
      </c>
      <c r="J1071" s="88">
        <v>0.17774142800000001</v>
      </c>
      <c r="K1071" s="88">
        <v>-0.22103024656</v>
      </c>
      <c r="L1071" s="88">
        <v>0.57651310255999999</v>
      </c>
      <c r="M1071" s="88">
        <v>1.1945164128011001</v>
      </c>
      <c r="N1071" s="88">
        <v>0.80169243148524505</v>
      </c>
      <c r="O1071" s="88">
        <v>1.7798215430420401</v>
      </c>
      <c r="P1071" s="82">
        <v>0.422294958</v>
      </c>
      <c r="Q1071" s="81" t="s">
        <v>16</v>
      </c>
      <c r="R1071" s="80" t="s">
        <v>16</v>
      </c>
      <c r="S1071" s="88" t="s">
        <v>16</v>
      </c>
      <c r="T1071" s="88">
        <v>-9.0055550000000002E-3</v>
      </c>
      <c r="U1071" s="82">
        <v>9.7430940000000008E-3</v>
      </c>
      <c r="V1071" s="88">
        <v>0.40764178400000001</v>
      </c>
      <c r="W1071" s="83">
        <v>1.1923210000000001E-3</v>
      </c>
      <c r="X1071" s="83">
        <v>2.9499999999999999E-5</v>
      </c>
      <c r="Y1071" s="80" t="b">
        <v>1</v>
      </c>
      <c r="Z1071" s="83">
        <v>2.22E-24</v>
      </c>
      <c r="AA1071" s="80"/>
    </row>
    <row r="1072" spans="1:27" x14ac:dyDescent="0.15">
      <c r="A1072" s="80"/>
      <c r="B1072" s="80"/>
      <c r="C1072" s="80"/>
      <c r="D1072" s="80"/>
      <c r="E1072" s="80"/>
      <c r="F1072" s="80"/>
      <c r="G1072" s="80" t="s">
        <v>203</v>
      </c>
      <c r="H1072" s="80">
        <v>6</v>
      </c>
      <c r="I1072" s="88">
        <v>0.132326464</v>
      </c>
      <c r="J1072" s="88">
        <v>9.8169096999999997E-2</v>
      </c>
      <c r="K1072" s="88">
        <v>-0.16119077243999999</v>
      </c>
      <c r="L1072" s="88">
        <v>0.35752896643999998</v>
      </c>
      <c r="M1072" s="88">
        <v>1.1031493085764199</v>
      </c>
      <c r="N1072" s="88">
        <v>0.85112968353162299</v>
      </c>
      <c r="O1072" s="88">
        <v>1.42979198183189</v>
      </c>
      <c r="P1072" s="82">
        <v>0.458165814</v>
      </c>
      <c r="Q1072" s="81" t="s">
        <v>16</v>
      </c>
      <c r="R1072" s="80" t="s">
        <v>16</v>
      </c>
      <c r="S1072" s="88" t="s">
        <v>16</v>
      </c>
      <c r="T1072" s="88">
        <v>-9.0055550000000002E-3</v>
      </c>
      <c r="U1072" s="82">
        <v>9.7430940000000008E-3</v>
      </c>
      <c r="V1072" s="88">
        <v>0.40764178400000001</v>
      </c>
      <c r="W1072" s="83">
        <v>1.1923210000000001E-3</v>
      </c>
      <c r="X1072" s="83">
        <v>2.9499999999999999E-5</v>
      </c>
      <c r="Y1072" s="80" t="b">
        <v>1</v>
      </c>
      <c r="Z1072" s="83">
        <v>2.22E-24</v>
      </c>
      <c r="AA1072" s="80"/>
    </row>
    <row r="1073" spans="1:27" x14ac:dyDescent="0.15">
      <c r="A1073" s="80"/>
      <c r="B1073" s="80"/>
      <c r="C1073" s="80"/>
      <c r="D1073" s="80"/>
      <c r="E1073" s="80"/>
      <c r="F1073" s="80"/>
      <c r="G1073" s="80" t="s">
        <v>223</v>
      </c>
      <c r="H1073" s="80">
        <v>6</v>
      </c>
      <c r="I1073" s="88">
        <v>0.183517978</v>
      </c>
      <c r="J1073" s="88">
        <v>0.15854274199999999</v>
      </c>
      <c r="K1073" s="88">
        <v>-0.20115249488</v>
      </c>
      <c r="L1073" s="88">
        <v>0.51823797888000001</v>
      </c>
      <c r="M1073" s="88">
        <v>1.1718020083162799</v>
      </c>
      <c r="N1073" s="88">
        <v>0.81778771360542502</v>
      </c>
      <c r="O1073" s="88">
        <v>1.6790664910338799</v>
      </c>
      <c r="P1073" s="82">
        <v>0.42712876300000002</v>
      </c>
      <c r="Q1073" s="81" t="s">
        <v>16</v>
      </c>
      <c r="R1073" s="80" t="s">
        <v>16</v>
      </c>
      <c r="S1073" s="88" t="s">
        <v>16</v>
      </c>
      <c r="T1073" s="88">
        <v>-9.0055550000000002E-3</v>
      </c>
      <c r="U1073" s="82">
        <v>9.7430940000000008E-3</v>
      </c>
      <c r="V1073" s="88">
        <v>0.40764178400000001</v>
      </c>
      <c r="W1073" s="83">
        <v>1.1923210000000001E-3</v>
      </c>
      <c r="X1073" s="83">
        <v>2.9499999999999999E-5</v>
      </c>
      <c r="Y1073" s="80" t="b">
        <v>1</v>
      </c>
      <c r="Z1073" s="83">
        <v>2.22E-24</v>
      </c>
      <c r="AA1073" s="80"/>
    </row>
    <row r="1074" spans="1:27" x14ac:dyDescent="0.15">
      <c r="A1074" s="80" t="s">
        <v>401</v>
      </c>
      <c r="B1074" s="80" t="s">
        <v>167</v>
      </c>
      <c r="C1074" s="80" t="s">
        <v>397</v>
      </c>
      <c r="D1074" s="80" t="s">
        <v>449</v>
      </c>
      <c r="E1074" s="80" t="s">
        <v>340</v>
      </c>
      <c r="F1074" s="80" t="s">
        <v>473</v>
      </c>
      <c r="G1074" s="80" t="s">
        <v>208</v>
      </c>
      <c r="H1074" s="80">
        <v>1</v>
      </c>
      <c r="I1074" s="88">
        <v>0.245834307</v>
      </c>
      <c r="J1074" s="88">
        <v>1.5003083E-2</v>
      </c>
      <c r="K1074" s="88">
        <v>-0.46683215872</v>
      </c>
      <c r="L1074" s="88">
        <v>0.49683832472</v>
      </c>
      <c r="M1074" s="88">
        <v>1.01511619421412</v>
      </c>
      <c r="N1074" s="88">
        <v>0.62698531559947601</v>
      </c>
      <c r="O1074" s="88">
        <v>1.6435167812032601</v>
      </c>
      <c r="P1074" s="82">
        <v>0.95133591399999995</v>
      </c>
      <c r="Q1074" s="81" t="s">
        <v>16</v>
      </c>
      <c r="R1074" s="80" t="s">
        <v>16</v>
      </c>
      <c r="S1074" s="88" t="s">
        <v>16</v>
      </c>
      <c r="T1074" s="88" t="s">
        <v>16</v>
      </c>
      <c r="U1074" s="82" t="s">
        <v>16</v>
      </c>
      <c r="V1074" s="88" t="s">
        <v>16</v>
      </c>
      <c r="W1074" s="83">
        <v>2.4414199999999998E-4</v>
      </c>
      <c r="X1074" s="83">
        <v>2E-8</v>
      </c>
      <c r="Y1074" s="80" t="b">
        <v>1</v>
      </c>
      <c r="Z1074" s="83">
        <v>7.7499999999999999E-8</v>
      </c>
      <c r="AA1074" s="80" t="s">
        <v>450</v>
      </c>
    </row>
    <row r="1075" spans="1:27" x14ac:dyDescent="0.15">
      <c r="A1075" s="80" t="s">
        <v>401</v>
      </c>
      <c r="B1075" s="80" t="s">
        <v>167</v>
      </c>
      <c r="C1075" s="80" t="s">
        <v>397</v>
      </c>
      <c r="D1075" s="80" t="s">
        <v>444</v>
      </c>
      <c r="E1075" s="80" t="s">
        <v>33</v>
      </c>
      <c r="F1075" s="80" t="s">
        <v>473</v>
      </c>
      <c r="G1075" s="80" t="s">
        <v>208</v>
      </c>
      <c r="H1075" s="80">
        <v>1</v>
      </c>
      <c r="I1075" s="88">
        <v>0.49509357100000001</v>
      </c>
      <c r="J1075" s="88">
        <v>9.7924235999999998E-2</v>
      </c>
      <c r="K1075" s="88">
        <v>-0.87245916316000005</v>
      </c>
      <c r="L1075" s="88">
        <v>1.06830763516</v>
      </c>
      <c r="M1075" s="88">
        <v>1.1028792234015801</v>
      </c>
      <c r="N1075" s="88">
        <v>0.41792254479539798</v>
      </c>
      <c r="O1075" s="88">
        <v>2.9104497868291799</v>
      </c>
      <c r="P1075" s="82">
        <v>0.84320987800000002</v>
      </c>
      <c r="Q1075" s="81" t="s">
        <v>16</v>
      </c>
      <c r="R1075" s="80" t="s">
        <v>16</v>
      </c>
      <c r="S1075" s="88" t="s">
        <v>16</v>
      </c>
      <c r="T1075" s="88" t="s">
        <v>16</v>
      </c>
      <c r="U1075" s="82" t="s">
        <v>16</v>
      </c>
      <c r="V1075" s="88" t="s">
        <v>16</v>
      </c>
      <c r="W1075" s="83">
        <v>8.9800000000000001E-5</v>
      </c>
      <c r="X1075" s="83">
        <v>2.04E-7</v>
      </c>
      <c r="Y1075" s="80" t="b">
        <v>1</v>
      </c>
      <c r="Z1075" s="80">
        <v>1.5491470000000001E-3</v>
      </c>
      <c r="AA1075" s="80" t="s">
        <v>465</v>
      </c>
    </row>
    <row r="1076" spans="1:27" x14ac:dyDescent="0.15">
      <c r="A1076" s="80" t="s">
        <v>401</v>
      </c>
      <c r="B1076" s="80" t="s">
        <v>167</v>
      </c>
      <c r="C1076" s="80" t="s">
        <v>397</v>
      </c>
      <c r="D1076" s="80" t="s">
        <v>445</v>
      </c>
      <c r="E1076" s="80" t="s">
        <v>33</v>
      </c>
      <c r="F1076" s="80" t="s">
        <v>473</v>
      </c>
      <c r="G1076" s="80" t="s">
        <v>208</v>
      </c>
      <c r="H1076" s="80">
        <v>1</v>
      </c>
      <c r="I1076" s="88">
        <v>0.612350909</v>
      </c>
      <c r="J1076" s="88">
        <v>3.7371317000000001E-2</v>
      </c>
      <c r="K1076" s="88">
        <v>-1.16283646464</v>
      </c>
      <c r="L1076" s="88">
        <v>1.2375790986399999</v>
      </c>
      <c r="M1076" s="88">
        <v>1.0380784054430801</v>
      </c>
      <c r="N1076" s="88">
        <v>0.312598248305406</v>
      </c>
      <c r="O1076" s="88">
        <v>3.4472578835260301</v>
      </c>
      <c r="P1076" s="82">
        <v>0.95133591399999995</v>
      </c>
      <c r="Q1076" s="81" t="s">
        <v>16</v>
      </c>
      <c r="R1076" s="80" t="s">
        <v>16</v>
      </c>
      <c r="S1076" s="88" t="s">
        <v>16</v>
      </c>
      <c r="T1076" s="88" t="s">
        <v>16</v>
      </c>
      <c r="U1076" s="82" t="s">
        <v>16</v>
      </c>
      <c r="V1076" s="88" t="s">
        <v>16</v>
      </c>
      <c r="W1076" s="83">
        <v>6.3499999999999999E-5</v>
      </c>
      <c r="X1076" s="83">
        <v>2E-8</v>
      </c>
      <c r="Y1076" s="80" t="b">
        <v>1</v>
      </c>
      <c r="Z1076" s="80">
        <v>6.478078E-3</v>
      </c>
      <c r="AA1076" s="80" t="s">
        <v>446</v>
      </c>
    </row>
    <row r="1077" spans="1:27" x14ac:dyDescent="0.15">
      <c r="A1077" s="80" t="s">
        <v>401</v>
      </c>
      <c r="B1077" s="80" t="s">
        <v>146</v>
      </c>
      <c r="C1077" s="80" t="s">
        <v>392</v>
      </c>
      <c r="D1077" s="80" t="s">
        <v>406</v>
      </c>
      <c r="E1077" s="80" t="s">
        <v>391</v>
      </c>
      <c r="F1077" s="80" t="s">
        <v>474</v>
      </c>
      <c r="G1077" s="80" t="s">
        <v>208</v>
      </c>
      <c r="H1077" s="80">
        <v>1</v>
      </c>
      <c r="I1077" s="88">
        <v>0.23239026500000001</v>
      </c>
      <c r="J1077" s="88">
        <v>0.24877468699999999</v>
      </c>
      <c r="K1077" s="88">
        <v>-0.2067102324</v>
      </c>
      <c r="L1077" s="88">
        <v>0.70425960639999996</v>
      </c>
      <c r="M1077" s="88">
        <v>1.2824530471714799</v>
      </c>
      <c r="N1077" s="88">
        <v>0.81325527087630201</v>
      </c>
      <c r="O1077" s="88">
        <v>2.02234879637142</v>
      </c>
      <c r="P1077" s="82">
        <v>0.28439255200000002</v>
      </c>
      <c r="Q1077" s="81" t="s">
        <v>16</v>
      </c>
      <c r="R1077" s="80" t="s">
        <v>16</v>
      </c>
      <c r="S1077" s="88" t="s">
        <v>16</v>
      </c>
      <c r="T1077" s="88" t="s">
        <v>16</v>
      </c>
      <c r="U1077" s="82" t="s">
        <v>16</v>
      </c>
      <c r="V1077" s="88" t="s">
        <v>16</v>
      </c>
      <c r="W1077" s="83">
        <v>3.2619799999999998E-4</v>
      </c>
      <c r="X1077" s="83">
        <v>5.4399999999999996E-6</v>
      </c>
      <c r="Y1077" s="80" t="b">
        <v>1</v>
      </c>
      <c r="Z1077" s="83">
        <v>1.28E-10</v>
      </c>
      <c r="AA1077" s="80" t="s">
        <v>407</v>
      </c>
    </row>
    <row r="1078" spans="1:27" x14ac:dyDescent="0.15">
      <c r="A1078" s="80" t="s">
        <v>401</v>
      </c>
      <c r="B1078" s="80" t="s">
        <v>146</v>
      </c>
      <c r="C1078" s="80" t="s">
        <v>397</v>
      </c>
      <c r="D1078" s="80" t="s">
        <v>479</v>
      </c>
      <c r="E1078" s="80" t="s">
        <v>33</v>
      </c>
      <c r="F1078" s="80" t="s">
        <v>474</v>
      </c>
      <c r="G1078" s="80" t="s">
        <v>208</v>
      </c>
      <c r="H1078" s="80">
        <v>1</v>
      </c>
      <c r="I1078" s="88">
        <v>0.72408364000000003</v>
      </c>
      <c r="J1078" s="88">
        <v>-0.77513436400000002</v>
      </c>
      <c r="K1078" s="88">
        <v>-2.1943382983999999</v>
      </c>
      <c r="L1078" s="88">
        <v>0.64406957040000001</v>
      </c>
      <c r="M1078" s="88">
        <v>0.46064188315464999</v>
      </c>
      <c r="N1078" s="88">
        <v>0.11143227202773</v>
      </c>
      <c r="O1078" s="88">
        <v>1.90421446727262</v>
      </c>
      <c r="P1078" s="82">
        <v>0.28439255200000002</v>
      </c>
      <c r="Q1078" s="81" t="s">
        <v>16</v>
      </c>
      <c r="R1078" s="80" t="s">
        <v>16</v>
      </c>
      <c r="S1078" s="88" t="s">
        <v>16</v>
      </c>
      <c r="T1078" s="88" t="s">
        <v>16</v>
      </c>
      <c r="U1078" s="82" t="s">
        <v>16</v>
      </c>
      <c r="V1078" s="88" t="s">
        <v>16</v>
      </c>
      <c r="W1078" s="83">
        <v>4.07E-5</v>
      </c>
      <c r="X1078" s="83">
        <v>5.4399999999999996E-6</v>
      </c>
      <c r="Y1078" s="80" t="b">
        <v>1</v>
      </c>
      <c r="Z1078" s="80">
        <v>0.14314144600000001</v>
      </c>
      <c r="AA1078" s="80" t="s">
        <v>480</v>
      </c>
    </row>
    <row r="1079" spans="1:27" x14ac:dyDescent="0.15">
      <c r="A1079" s="80" t="s">
        <v>401</v>
      </c>
      <c r="B1079" s="80" t="s">
        <v>146</v>
      </c>
      <c r="C1079" s="80" t="s">
        <v>392</v>
      </c>
      <c r="D1079" s="80" t="s">
        <v>461</v>
      </c>
      <c r="E1079" s="80" t="s">
        <v>391</v>
      </c>
      <c r="F1079" s="80" t="s">
        <v>474</v>
      </c>
      <c r="G1079" s="80" t="s">
        <v>200</v>
      </c>
      <c r="H1079" s="80">
        <v>4</v>
      </c>
      <c r="I1079" s="88">
        <v>0.18076412</v>
      </c>
      <c r="J1079" s="88">
        <v>0.19030893600000001</v>
      </c>
      <c r="K1079" s="88">
        <v>-0.16398873920000001</v>
      </c>
      <c r="L1079" s="88">
        <v>0.54460661119999998</v>
      </c>
      <c r="M1079" s="88">
        <v>1.20962323610317</v>
      </c>
      <c r="N1079" s="88">
        <v>0.84875157944818003</v>
      </c>
      <c r="O1079" s="88">
        <v>1.72393007418259</v>
      </c>
      <c r="P1079" s="82">
        <v>0.29243147200000003</v>
      </c>
      <c r="Q1079" s="81">
        <v>1.2332894299999999</v>
      </c>
      <c r="R1079" s="80">
        <v>3</v>
      </c>
      <c r="S1079" s="88">
        <v>0.74503169899999999</v>
      </c>
      <c r="T1079" s="88">
        <v>0.10127678800000001</v>
      </c>
      <c r="U1079" s="82">
        <v>9.1196341E-2</v>
      </c>
      <c r="V1079" s="88">
        <v>0.38239583900000002</v>
      </c>
      <c r="W1079" s="83">
        <v>4.04526E-4</v>
      </c>
      <c r="X1079" s="83">
        <v>1.11E-5</v>
      </c>
      <c r="Y1079" s="80" t="b">
        <v>1</v>
      </c>
      <c r="Z1079" s="83">
        <v>7.5799999999999996E-12</v>
      </c>
      <c r="AA1079" s="80" t="s">
        <v>520</v>
      </c>
    </row>
    <row r="1080" spans="1:27" x14ac:dyDescent="0.15">
      <c r="A1080" s="80"/>
      <c r="B1080" s="80"/>
      <c r="C1080" s="80"/>
      <c r="D1080" s="80"/>
      <c r="E1080" s="80"/>
      <c r="F1080" s="80"/>
      <c r="G1080" s="80" t="s">
        <v>201</v>
      </c>
      <c r="H1080" s="80">
        <v>4</v>
      </c>
      <c r="I1080" s="88">
        <v>3.1861611110000001</v>
      </c>
      <c r="J1080" s="88">
        <v>3.7229553000000002</v>
      </c>
      <c r="K1080" s="88">
        <v>-2.5219204775600002</v>
      </c>
      <c r="L1080" s="88">
        <v>9.9678310775599996</v>
      </c>
      <c r="M1080" s="88">
        <v>41.386523147606901</v>
      </c>
      <c r="N1080" s="88">
        <v>8.0305234162275294E-2</v>
      </c>
      <c r="O1080" s="88">
        <v>21329.1738217985</v>
      </c>
      <c r="P1080" s="82">
        <v>0.36304941000000002</v>
      </c>
      <c r="Q1080" s="81">
        <v>6.7900000000000003E-30</v>
      </c>
      <c r="R1080" s="80">
        <v>2</v>
      </c>
      <c r="S1080" s="88">
        <v>1</v>
      </c>
      <c r="T1080" s="88">
        <v>0.10127678800000001</v>
      </c>
      <c r="U1080" s="82">
        <v>9.1196341E-2</v>
      </c>
      <c r="V1080" s="88">
        <v>0.38239583900000002</v>
      </c>
      <c r="W1080" s="83">
        <v>4.04526E-4</v>
      </c>
      <c r="X1080" s="83">
        <v>1.11E-5</v>
      </c>
      <c r="Y1080" s="80" t="b">
        <v>1</v>
      </c>
      <c r="Z1080" s="83">
        <v>7.5799999999999996E-12</v>
      </c>
      <c r="AA1080" s="80"/>
    </row>
    <row r="1081" spans="1:27" x14ac:dyDescent="0.15">
      <c r="A1081" s="80"/>
      <c r="B1081" s="80"/>
      <c r="C1081" s="80"/>
      <c r="D1081" s="80"/>
      <c r="E1081" s="80"/>
      <c r="F1081" s="80"/>
      <c r="G1081" s="80" t="s">
        <v>216</v>
      </c>
      <c r="H1081" s="80">
        <v>4</v>
      </c>
      <c r="I1081" s="88">
        <v>0.27652200700000001</v>
      </c>
      <c r="J1081" s="88">
        <v>0.27812529499999999</v>
      </c>
      <c r="K1081" s="88">
        <v>-0.26385783872000002</v>
      </c>
      <c r="L1081" s="88">
        <v>0.82010842872</v>
      </c>
      <c r="M1081" s="88">
        <v>1.3206516578926599</v>
      </c>
      <c r="N1081" s="88">
        <v>0.76808272351878504</v>
      </c>
      <c r="O1081" s="88">
        <v>2.2707460382709201</v>
      </c>
      <c r="P1081" s="82">
        <v>0.38861168899999998</v>
      </c>
      <c r="Q1081" s="81" t="s">
        <v>16</v>
      </c>
      <c r="R1081" s="80" t="s">
        <v>16</v>
      </c>
      <c r="S1081" s="88" t="s">
        <v>16</v>
      </c>
      <c r="T1081" s="88">
        <v>0.10127678800000001</v>
      </c>
      <c r="U1081" s="82">
        <v>9.1196341E-2</v>
      </c>
      <c r="V1081" s="88">
        <v>0.38239583900000002</v>
      </c>
      <c r="W1081" s="83">
        <v>4.04526E-4</v>
      </c>
      <c r="X1081" s="83">
        <v>1.11E-5</v>
      </c>
      <c r="Y1081" s="80" t="b">
        <v>1</v>
      </c>
      <c r="Z1081" s="83">
        <v>7.5799999999999996E-12</v>
      </c>
      <c r="AA1081" s="80"/>
    </row>
    <row r="1082" spans="1:27" x14ac:dyDescent="0.15">
      <c r="A1082" s="80"/>
      <c r="B1082" s="80"/>
      <c r="C1082" s="80"/>
      <c r="D1082" s="80"/>
      <c r="E1082" s="80"/>
      <c r="F1082" s="80"/>
      <c r="G1082" s="80" t="s">
        <v>203</v>
      </c>
      <c r="H1082" s="80">
        <v>4</v>
      </c>
      <c r="I1082" s="88">
        <v>0.20436126399999999</v>
      </c>
      <c r="J1082" s="88">
        <v>0.30144219799999999</v>
      </c>
      <c r="K1082" s="88">
        <v>-9.9105879440000003E-2</v>
      </c>
      <c r="L1082" s="88">
        <v>0.70199027544000003</v>
      </c>
      <c r="M1082" s="88">
        <v>1.35180697573301</v>
      </c>
      <c r="N1082" s="88">
        <v>0.90564681356955401</v>
      </c>
      <c r="O1082" s="88">
        <v>2.01776462110865</v>
      </c>
      <c r="P1082" s="82">
        <v>0.14020026599999999</v>
      </c>
      <c r="Q1082" s="81" t="s">
        <v>16</v>
      </c>
      <c r="R1082" s="80" t="s">
        <v>16</v>
      </c>
      <c r="S1082" s="88" t="s">
        <v>16</v>
      </c>
      <c r="T1082" s="88">
        <v>0.10127678800000001</v>
      </c>
      <c r="U1082" s="82">
        <v>9.1196341E-2</v>
      </c>
      <c r="V1082" s="88">
        <v>0.38239583900000002</v>
      </c>
      <c r="W1082" s="83">
        <v>4.04526E-4</v>
      </c>
      <c r="X1082" s="83">
        <v>1.11E-5</v>
      </c>
      <c r="Y1082" s="80" t="b">
        <v>1</v>
      </c>
      <c r="Z1082" s="83">
        <v>7.5799999999999996E-12</v>
      </c>
      <c r="AA1082" s="80"/>
    </row>
    <row r="1083" spans="1:27" x14ac:dyDescent="0.15">
      <c r="A1083" s="80"/>
      <c r="B1083" s="80"/>
      <c r="C1083" s="80"/>
      <c r="D1083" s="80"/>
      <c r="E1083" s="80"/>
      <c r="F1083" s="80"/>
      <c r="G1083" s="80" t="s">
        <v>223</v>
      </c>
      <c r="H1083" s="80">
        <v>4</v>
      </c>
      <c r="I1083" s="88">
        <v>0.241659182</v>
      </c>
      <c r="J1083" s="88">
        <v>0.296831024</v>
      </c>
      <c r="K1083" s="88">
        <v>-0.17682097272</v>
      </c>
      <c r="L1083" s="88">
        <v>0.77048302071999997</v>
      </c>
      <c r="M1083" s="88">
        <v>1.34558790817443</v>
      </c>
      <c r="N1083" s="88">
        <v>0.83792978338559998</v>
      </c>
      <c r="O1083" s="88">
        <v>2.16080971762289</v>
      </c>
      <c r="P1083" s="82">
        <v>0.30690733100000001</v>
      </c>
      <c r="Q1083" s="81" t="s">
        <v>16</v>
      </c>
      <c r="R1083" s="80" t="s">
        <v>16</v>
      </c>
      <c r="S1083" s="88" t="s">
        <v>16</v>
      </c>
      <c r="T1083" s="88">
        <v>0.10127678800000001</v>
      </c>
      <c r="U1083" s="82">
        <v>9.1196341E-2</v>
      </c>
      <c r="V1083" s="88">
        <v>0.38239583900000002</v>
      </c>
      <c r="W1083" s="83">
        <v>4.04526E-4</v>
      </c>
      <c r="X1083" s="83">
        <v>1.11E-5</v>
      </c>
      <c r="Y1083" s="80" t="b">
        <v>1</v>
      </c>
      <c r="Z1083" s="83">
        <v>7.5799999999999996E-12</v>
      </c>
      <c r="AA1083" s="80"/>
    </row>
    <row r="1084" spans="1:27" x14ac:dyDescent="0.15">
      <c r="A1084" s="80" t="s">
        <v>401</v>
      </c>
      <c r="B1084" s="80" t="s">
        <v>146</v>
      </c>
      <c r="C1084" s="80" t="s">
        <v>345</v>
      </c>
      <c r="D1084" s="80" t="s">
        <v>413</v>
      </c>
      <c r="E1084" s="80" t="s">
        <v>347</v>
      </c>
      <c r="F1084" s="80" t="s">
        <v>474</v>
      </c>
      <c r="G1084" s="80" t="s">
        <v>200</v>
      </c>
      <c r="H1084" s="80">
        <v>3</v>
      </c>
      <c r="I1084" s="88">
        <v>1.3116864000000001E-2</v>
      </c>
      <c r="J1084" s="88">
        <v>-1.422035E-2</v>
      </c>
      <c r="K1084" s="88">
        <v>-3.9929403439999997E-2</v>
      </c>
      <c r="L1084" s="88">
        <v>1.1488703439999999E-2</v>
      </c>
      <c r="M1084" s="88">
        <v>0.98588028160677599</v>
      </c>
      <c r="N1084" s="88">
        <v>0.96085726997589505</v>
      </c>
      <c r="O1084" s="88">
        <v>1.01155495205385</v>
      </c>
      <c r="P1084" s="82">
        <v>0.27830838400000002</v>
      </c>
      <c r="Q1084" s="81">
        <v>1.239911352</v>
      </c>
      <c r="R1084" s="80">
        <v>2</v>
      </c>
      <c r="S1084" s="88">
        <v>0.53796828200000002</v>
      </c>
      <c r="T1084" s="88">
        <v>2.1746153000000001E-2</v>
      </c>
      <c r="U1084" s="82">
        <v>2.4719653000000001E-2</v>
      </c>
      <c r="V1084" s="88">
        <v>0.54068391999999998</v>
      </c>
      <c r="W1084" s="83">
        <v>0.13010115999999999</v>
      </c>
      <c r="X1084" s="83">
        <v>1.1600000000000001E-5</v>
      </c>
      <c r="Y1084" s="80" t="b">
        <v>1</v>
      </c>
      <c r="Z1084" s="83">
        <v>1.0899999999999999E-76</v>
      </c>
      <c r="AA1084" s="80" t="s">
        <v>414</v>
      </c>
    </row>
    <row r="1085" spans="1:27" x14ac:dyDescent="0.15">
      <c r="A1085" s="80"/>
      <c r="B1085" s="80"/>
      <c r="C1085" s="80"/>
      <c r="D1085" s="80"/>
      <c r="E1085" s="80"/>
      <c r="F1085" s="80"/>
      <c r="G1085" s="80" t="s">
        <v>201</v>
      </c>
      <c r="H1085" s="80">
        <v>3</v>
      </c>
      <c r="I1085" s="88">
        <v>6.2834520000000005E-2</v>
      </c>
      <c r="J1085" s="88">
        <v>-6.8278755999999996E-2</v>
      </c>
      <c r="K1085" s="88">
        <v>-0.19143441520000001</v>
      </c>
      <c r="L1085" s="88">
        <v>5.48769032E-2</v>
      </c>
      <c r="M1085" s="88">
        <v>0.93400007915958005</v>
      </c>
      <c r="N1085" s="88">
        <v>0.82577378153885195</v>
      </c>
      <c r="O1085" s="88">
        <v>1.05641056591122</v>
      </c>
      <c r="P1085" s="82">
        <v>0.47358071899999998</v>
      </c>
      <c r="Q1085" s="81">
        <v>0.46601973400000002</v>
      </c>
      <c r="R1085" s="80">
        <v>1</v>
      </c>
      <c r="S1085" s="88">
        <v>0.49482399900000001</v>
      </c>
      <c r="T1085" s="88">
        <v>2.1746153000000001E-2</v>
      </c>
      <c r="U1085" s="82">
        <v>2.4719653000000001E-2</v>
      </c>
      <c r="V1085" s="88">
        <v>0.54068391999999998</v>
      </c>
      <c r="W1085" s="83">
        <v>0.13010115999999999</v>
      </c>
      <c r="X1085" s="83">
        <v>1.1600000000000001E-5</v>
      </c>
      <c r="Y1085" s="80" t="b">
        <v>1</v>
      </c>
      <c r="Z1085" s="83">
        <v>1.0899999999999999E-76</v>
      </c>
      <c r="AA1085" s="80"/>
    </row>
    <row r="1086" spans="1:27" x14ac:dyDescent="0.15">
      <c r="A1086" s="80"/>
      <c r="B1086" s="80"/>
      <c r="C1086" s="80"/>
      <c r="D1086" s="80"/>
      <c r="E1086" s="80"/>
      <c r="F1086" s="80"/>
      <c r="G1086" s="80" t="s">
        <v>216</v>
      </c>
      <c r="H1086" s="80">
        <v>3</v>
      </c>
      <c r="I1086" s="88">
        <v>1.8542528999999999E-2</v>
      </c>
      <c r="J1086" s="88">
        <v>-2.4314467999999999E-2</v>
      </c>
      <c r="K1086" s="88">
        <v>-6.0657824839999999E-2</v>
      </c>
      <c r="L1086" s="88">
        <v>1.202888884E-2</v>
      </c>
      <c r="M1086" s="88">
        <v>0.97597874741077995</v>
      </c>
      <c r="N1086" s="88">
        <v>0.941145221202493</v>
      </c>
      <c r="O1086" s="88">
        <v>1.01210152688282</v>
      </c>
      <c r="P1086" s="82">
        <v>0.32008290299999997</v>
      </c>
      <c r="Q1086" s="81" t="s">
        <v>16</v>
      </c>
      <c r="R1086" s="80" t="s">
        <v>16</v>
      </c>
      <c r="S1086" s="88" t="s">
        <v>16</v>
      </c>
      <c r="T1086" s="88">
        <v>2.1746153000000001E-2</v>
      </c>
      <c r="U1086" s="82">
        <v>2.4719653000000001E-2</v>
      </c>
      <c r="V1086" s="88">
        <v>0.54068391999999998</v>
      </c>
      <c r="W1086" s="83">
        <v>0.13010115999999999</v>
      </c>
      <c r="X1086" s="83">
        <v>1.1600000000000001E-5</v>
      </c>
      <c r="Y1086" s="80" t="b">
        <v>1</v>
      </c>
      <c r="Z1086" s="83">
        <v>1.0899999999999999E-76</v>
      </c>
      <c r="AA1086" s="80"/>
    </row>
    <row r="1087" spans="1:27" x14ac:dyDescent="0.15">
      <c r="A1087" s="80"/>
      <c r="B1087" s="80"/>
      <c r="C1087" s="80"/>
      <c r="D1087" s="80"/>
      <c r="E1087" s="80"/>
      <c r="F1087" s="80"/>
      <c r="G1087" s="80" t="s">
        <v>203</v>
      </c>
      <c r="H1087" s="80">
        <v>3</v>
      </c>
      <c r="I1087" s="88">
        <v>1.4268576999999999E-2</v>
      </c>
      <c r="J1087" s="88">
        <v>-1.6774389000000001E-2</v>
      </c>
      <c r="K1087" s="88">
        <v>-4.4740799919999998E-2</v>
      </c>
      <c r="L1087" s="88">
        <v>1.119202192E-2</v>
      </c>
      <c r="M1087" s="88">
        <v>0.98336551768779101</v>
      </c>
      <c r="N1087" s="88">
        <v>0.95624530857383905</v>
      </c>
      <c r="O1087" s="88">
        <v>1.0112548869072</v>
      </c>
      <c r="P1087" s="82">
        <v>0.23974775300000001</v>
      </c>
      <c r="Q1087" s="81" t="s">
        <v>16</v>
      </c>
      <c r="R1087" s="80" t="s">
        <v>16</v>
      </c>
      <c r="S1087" s="88" t="s">
        <v>16</v>
      </c>
      <c r="T1087" s="88">
        <v>2.1746153000000001E-2</v>
      </c>
      <c r="U1087" s="82">
        <v>2.4719653000000001E-2</v>
      </c>
      <c r="V1087" s="88">
        <v>0.54068391999999998</v>
      </c>
      <c r="W1087" s="83">
        <v>0.13010115999999999</v>
      </c>
      <c r="X1087" s="83">
        <v>1.1600000000000001E-5</v>
      </c>
      <c r="Y1087" s="80" t="b">
        <v>1</v>
      </c>
      <c r="Z1087" s="83">
        <v>1.0899999999999999E-76</v>
      </c>
      <c r="AA1087" s="80"/>
    </row>
    <row r="1088" spans="1:27" x14ac:dyDescent="0.15">
      <c r="A1088" s="80"/>
      <c r="B1088" s="80"/>
      <c r="C1088" s="80"/>
      <c r="D1088" s="80"/>
      <c r="E1088" s="80"/>
      <c r="F1088" s="80"/>
      <c r="G1088" s="80" t="s">
        <v>223</v>
      </c>
      <c r="H1088" s="80">
        <v>3</v>
      </c>
      <c r="I1088" s="88">
        <v>1.6028601999999999E-2</v>
      </c>
      <c r="J1088" s="88">
        <v>-2.369595E-2</v>
      </c>
      <c r="K1088" s="88">
        <v>-5.5112009920000003E-2</v>
      </c>
      <c r="L1088" s="88">
        <v>7.72010992E-3</v>
      </c>
      <c r="M1088" s="88">
        <v>0.97658259455958596</v>
      </c>
      <c r="N1088" s="88">
        <v>0.94637913816496499</v>
      </c>
      <c r="O1088" s="88">
        <v>1.0077499868033699</v>
      </c>
      <c r="P1088" s="82">
        <v>0.27739127899999999</v>
      </c>
      <c r="Q1088" s="81" t="s">
        <v>16</v>
      </c>
      <c r="R1088" s="80" t="s">
        <v>16</v>
      </c>
      <c r="S1088" s="88" t="s">
        <v>16</v>
      </c>
      <c r="T1088" s="88">
        <v>2.1746153000000001E-2</v>
      </c>
      <c r="U1088" s="82">
        <v>2.4719653000000001E-2</v>
      </c>
      <c r="V1088" s="88">
        <v>0.54068391999999998</v>
      </c>
      <c r="W1088" s="83">
        <v>0.13010115999999999</v>
      </c>
      <c r="X1088" s="83">
        <v>1.1600000000000001E-5</v>
      </c>
      <c r="Y1088" s="80" t="b">
        <v>1</v>
      </c>
      <c r="Z1088" s="83">
        <v>1.0899999999999999E-76</v>
      </c>
      <c r="AA1088" s="80"/>
    </row>
    <row r="1089" spans="1:27" x14ac:dyDescent="0.15">
      <c r="A1089" s="80" t="s">
        <v>401</v>
      </c>
      <c r="B1089" s="80" t="s">
        <v>146</v>
      </c>
      <c r="C1089" s="80" t="s">
        <v>392</v>
      </c>
      <c r="D1089" s="80" t="s">
        <v>409</v>
      </c>
      <c r="E1089" s="80" t="s">
        <v>340</v>
      </c>
      <c r="F1089" s="80" t="s">
        <v>474</v>
      </c>
      <c r="G1089" s="80" t="s">
        <v>200</v>
      </c>
      <c r="H1089" s="80">
        <v>2</v>
      </c>
      <c r="I1089" s="88">
        <v>0.246836212</v>
      </c>
      <c r="J1089" s="88">
        <v>-1.1763756E-2</v>
      </c>
      <c r="K1089" s="88">
        <v>-0.49556273152000002</v>
      </c>
      <c r="L1089" s="88">
        <v>0.47203521951999999</v>
      </c>
      <c r="M1089" s="88">
        <v>0.98830516645058297</v>
      </c>
      <c r="N1089" s="88">
        <v>0.60922797903042003</v>
      </c>
      <c r="O1089" s="88">
        <v>1.60325384856322</v>
      </c>
      <c r="P1089" s="82">
        <v>0.96198869099999995</v>
      </c>
      <c r="Q1089" s="81">
        <v>3.5402416630000002</v>
      </c>
      <c r="R1089" s="80">
        <v>1</v>
      </c>
      <c r="S1089" s="88">
        <v>5.9896734E-2</v>
      </c>
      <c r="T1089" s="88" t="s">
        <v>16</v>
      </c>
      <c r="U1089" s="82" t="s">
        <v>16</v>
      </c>
      <c r="V1089" s="88" t="s">
        <v>16</v>
      </c>
      <c r="W1089" s="83">
        <v>6.4122500000000004E-4</v>
      </c>
      <c r="X1089" s="83">
        <v>1.7E-5</v>
      </c>
      <c r="Y1089" s="80" t="b">
        <v>1</v>
      </c>
      <c r="Z1089" s="83">
        <v>2.1999999999999999E-15</v>
      </c>
      <c r="AA1089" s="80" t="s">
        <v>410</v>
      </c>
    </row>
    <row r="1090" spans="1:27" x14ac:dyDescent="0.15">
      <c r="A1090" s="80" t="s">
        <v>401</v>
      </c>
      <c r="B1090" s="80" t="s">
        <v>146</v>
      </c>
      <c r="C1090" s="80" t="s">
        <v>397</v>
      </c>
      <c r="D1090" s="80" t="s">
        <v>417</v>
      </c>
      <c r="E1090" s="80" t="s">
        <v>340</v>
      </c>
      <c r="F1090" s="80" t="s">
        <v>474</v>
      </c>
      <c r="G1090" s="80" t="s">
        <v>200</v>
      </c>
      <c r="H1090" s="80">
        <v>4</v>
      </c>
      <c r="I1090" s="88">
        <v>0.164473441</v>
      </c>
      <c r="J1090" s="88">
        <v>-8.6417913999999998E-2</v>
      </c>
      <c r="K1090" s="88">
        <v>-0.40878585835999998</v>
      </c>
      <c r="L1090" s="88">
        <v>0.23595003036000001</v>
      </c>
      <c r="M1090" s="88">
        <v>0.91721083586332897</v>
      </c>
      <c r="N1090" s="88">
        <v>0.66445650489409902</v>
      </c>
      <c r="O1090" s="88">
        <v>1.26611104147319</v>
      </c>
      <c r="P1090" s="82">
        <v>0.59929007400000001</v>
      </c>
      <c r="Q1090" s="81">
        <v>0.89568555100000002</v>
      </c>
      <c r="R1090" s="80">
        <v>3</v>
      </c>
      <c r="S1090" s="88">
        <v>0.82646885800000003</v>
      </c>
      <c r="T1090" s="88">
        <v>-3.4853800000000002E-3</v>
      </c>
      <c r="U1090" s="82">
        <v>2.0701753999999999E-2</v>
      </c>
      <c r="V1090" s="88">
        <v>0.88178516200000001</v>
      </c>
      <c r="W1090" s="83">
        <v>5.0438499999999999E-4</v>
      </c>
      <c r="X1090" s="83">
        <v>5.6200000000000004E-6</v>
      </c>
      <c r="Y1090" s="80" t="b">
        <v>1</v>
      </c>
      <c r="Z1090" s="83">
        <v>5.45E-13</v>
      </c>
      <c r="AA1090" s="80" t="s">
        <v>418</v>
      </c>
    </row>
    <row r="1091" spans="1:27" x14ac:dyDescent="0.15">
      <c r="A1091" s="80"/>
      <c r="B1091" s="80"/>
      <c r="C1091" s="80"/>
      <c r="D1091" s="80"/>
      <c r="E1091" s="80"/>
      <c r="F1091" s="80"/>
      <c r="G1091" s="80" t="s">
        <v>201</v>
      </c>
      <c r="H1091" s="80">
        <v>4</v>
      </c>
      <c r="I1091" s="88">
        <v>0.91885662300000004</v>
      </c>
      <c r="J1091" s="88">
        <v>-0.238619567</v>
      </c>
      <c r="K1091" s="88">
        <v>-2.0395785480800002</v>
      </c>
      <c r="L1091" s="88">
        <v>1.56233941408</v>
      </c>
      <c r="M1091" s="88">
        <v>0.78771449796685</v>
      </c>
      <c r="N1091" s="88">
        <v>0.13008352327786499</v>
      </c>
      <c r="O1091" s="88">
        <v>4.7699671309006604</v>
      </c>
      <c r="P1091" s="82">
        <v>0.81938997099999999</v>
      </c>
      <c r="Q1091" s="81">
        <v>0.86733993200000004</v>
      </c>
      <c r="R1091" s="80">
        <v>2</v>
      </c>
      <c r="S1091" s="88">
        <v>0.64812612400000003</v>
      </c>
      <c r="T1091" s="88">
        <v>-3.4853800000000002E-3</v>
      </c>
      <c r="U1091" s="82">
        <v>2.0701753999999999E-2</v>
      </c>
      <c r="V1091" s="88">
        <v>0.88178516200000001</v>
      </c>
      <c r="W1091" s="83">
        <v>5.0438499999999999E-4</v>
      </c>
      <c r="X1091" s="83">
        <v>5.6200000000000004E-6</v>
      </c>
      <c r="Y1091" s="80" t="b">
        <v>1</v>
      </c>
      <c r="Z1091" s="83">
        <v>5.45E-13</v>
      </c>
      <c r="AA1091" s="80"/>
    </row>
    <row r="1092" spans="1:27" x14ac:dyDescent="0.15">
      <c r="A1092" s="80"/>
      <c r="B1092" s="80"/>
      <c r="C1092" s="80"/>
      <c r="D1092" s="80"/>
      <c r="E1092" s="80"/>
      <c r="F1092" s="80"/>
      <c r="G1092" s="80" t="s">
        <v>216</v>
      </c>
      <c r="H1092" s="80">
        <v>4</v>
      </c>
      <c r="I1092" s="88">
        <v>0.250906974</v>
      </c>
      <c r="J1092" s="88">
        <v>-0.183713502</v>
      </c>
      <c r="K1092" s="88">
        <v>-0.67549117104</v>
      </c>
      <c r="L1092" s="88">
        <v>0.30806416704</v>
      </c>
      <c r="M1092" s="88">
        <v>0.83217418591696202</v>
      </c>
      <c r="N1092" s="88">
        <v>0.50890639912559898</v>
      </c>
      <c r="O1092" s="88">
        <v>1.36078830389328</v>
      </c>
      <c r="P1092" s="82">
        <v>0.51706434400000001</v>
      </c>
      <c r="Q1092" s="81" t="s">
        <v>16</v>
      </c>
      <c r="R1092" s="80" t="s">
        <v>16</v>
      </c>
      <c r="S1092" s="88" t="s">
        <v>16</v>
      </c>
      <c r="T1092" s="88">
        <v>-3.4853800000000002E-3</v>
      </c>
      <c r="U1092" s="82">
        <v>2.0701753999999999E-2</v>
      </c>
      <c r="V1092" s="88">
        <v>0.88178516200000001</v>
      </c>
      <c r="W1092" s="83">
        <v>5.0438499999999999E-4</v>
      </c>
      <c r="X1092" s="83">
        <v>5.6200000000000004E-6</v>
      </c>
      <c r="Y1092" s="80" t="b">
        <v>1</v>
      </c>
      <c r="Z1092" s="83">
        <v>5.45E-13</v>
      </c>
      <c r="AA1092" s="80"/>
    </row>
    <row r="1093" spans="1:27" x14ac:dyDescent="0.15">
      <c r="A1093" s="80"/>
      <c r="B1093" s="80"/>
      <c r="C1093" s="80"/>
      <c r="D1093" s="80"/>
      <c r="E1093" s="80"/>
      <c r="F1093" s="80"/>
      <c r="G1093" s="80" t="s">
        <v>203</v>
      </c>
      <c r="H1093" s="80">
        <v>4</v>
      </c>
      <c r="I1093" s="88">
        <v>0.18810702800000001</v>
      </c>
      <c r="J1093" s="88">
        <v>-0.14599886500000001</v>
      </c>
      <c r="K1093" s="88">
        <v>-0.51468863988000002</v>
      </c>
      <c r="L1093" s="88">
        <v>0.22269090988000001</v>
      </c>
      <c r="M1093" s="88">
        <v>0.86415868400419205</v>
      </c>
      <c r="N1093" s="88">
        <v>0.597686661440469</v>
      </c>
      <c r="O1093" s="88">
        <v>1.24943432624059</v>
      </c>
      <c r="P1093" s="82">
        <v>0.43766169500000002</v>
      </c>
      <c r="Q1093" s="81" t="s">
        <v>16</v>
      </c>
      <c r="R1093" s="80" t="s">
        <v>16</v>
      </c>
      <c r="S1093" s="88" t="s">
        <v>16</v>
      </c>
      <c r="T1093" s="88">
        <v>-3.4853800000000002E-3</v>
      </c>
      <c r="U1093" s="82">
        <v>2.0701753999999999E-2</v>
      </c>
      <c r="V1093" s="88">
        <v>0.88178516200000001</v>
      </c>
      <c r="W1093" s="83">
        <v>5.0438499999999999E-4</v>
      </c>
      <c r="X1093" s="83">
        <v>5.6200000000000004E-6</v>
      </c>
      <c r="Y1093" s="80" t="b">
        <v>1</v>
      </c>
      <c r="Z1093" s="83">
        <v>5.45E-13</v>
      </c>
      <c r="AA1093" s="80"/>
    </row>
    <row r="1094" spans="1:27" x14ac:dyDescent="0.15">
      <c r="A1094" s="80"/>
      <c r="B1094" s="80"/>
      <c r="C1094" s="80"/>
      <c r="D1094" s="80"/>
      <c r="E1094" s="80"/>
      <c r="F1094" s="80"/>
      <c r="G1094" s="80" t="s">
        <v>223</v>
      </c>
      <c r="H1094" s="80">
        <v>4</v>
      </c>
      <c r="I1094" s="88">
        <v>0.24036146799999999</v>
      </c>
      <c r="J1094" s="88">
        <v>-0.179092536</v>
      </c>
      <c r="K1094" s="88">
        <v>-0.65020101328000002</v>
      </c>
      <c r="L1094" s="88">
        <v>0.29201594128000002</v>
      </c>
      <c r="M1094" s="88">
        <v>0.83602853308116898</v>
      </c>
      <c r="N1094" s="88">
        <v>0.52194084917339201</v>
      </c>
      <c r="O1094" s="88">
        <v>1.3391243648255999</v>
      </c>
      <c r="P1094" s="82">
        <v>0.51027591400000005</v>
      </c>
      <c r="Q1094" s="81" t="s">
        <v>16</v>
      </c>
      <c r="R1094" s="80" t="s">
        <v>16</v>
      </c>
      <c r="S1094" s="88" t="s">
        <v>16</v>
      </c>
      <c r="T1094" s="88">
        <v>-3.4853800000000002E-3</v>
      </c>
      <c r="U1094" s="82">
        <v>2.0701753999999999E-2</v>
      </c>
      <c r="V1094" s="88">
        <v>0.88178516200000001</v>
      </c>
      <c r="W1094" s="83">
        <v>5.0438499999999999E-4</v>
      </c>
      <c r="X1094" s="83">
        <v>5.6200000000000004E-6</v>
      </c>
      <c r="Y1094" s="80" t="b">
        <v>1</v>
      </c>
      <c r="Z1094" s="83">
        <v>5.45E-13</v>
      </c>
      <c r="AA1094" s="80"/>
    </row>
    <row r="1095" spans="1:27" x14ac:dyDescent="0.15">
      <c r="A1095" s="80" t="s">
        <v>401</v>
      </c>
      <c r="B1095" s="80" t="s">
        <v>146</v>
      </c>
      <c r="C1095" s="80" t="s">
        <v>397</v>
      </c>
      <c r="D1095" s="80" t="s">
        <v>415</v>
      </c>
      <c r="E1095" s="80" t="s">
        <v>33</v>
      </c>
      <c r="F1095" s="80" t="s">
        <v>474</v>
      </c>
      <c r="G1095" s="80" t="s">
        <v>208</v>
      </c>
      <c r="H1095" s="80">
        <v>1</v>
      </c>
      <c r="I1095" s="88">
        <v>0.399269231</v>
      </c>
      <c r="J1095" s="88">
        <v>0.24575166600000001</v>
      </c>
      <c r="K1095" s="88">
        <v>-0.53681602675999995</v>
      </c>
      <c r="L1095" s="88">
        <v>1.0283193587599999</v>
      </c>
      <c r="M1095" s="88">
        <v>1.2785820187265</v>
      </c>
      <c r="N1095" s="88">
        <v>0.58460666421198604</v>
      </c>
      <c r="O1095" s="88">
        <v>2.79636220160834</v>
      </c>
      <c r="P1095" s="82">
        <v>0.538222164</v>
      </c>
      <c r="Q1095" s="81" t="s">
        <v>16</v>
      </c>
      <c r="R1095" s="80" t="s">
        <v>16</v>
      </c>
      <c r="S1095" s="88" t="s">
        <v>16</v>
      </c>
      <c r="T1095" s="88" t="s">
        <v>16</v>
      </c>
      <c r="U1095" s="82" t="s">
        <v>16</v>
      </c>
      <c r="V1095" s="88" t="s">
        <v>16</v>
      </c>
      <c r="W1095" s="83">
        <v>1.3380099999999999E-4</v>
      </c>
      <c r="X1095" s="83">
        <v>1.7999999999999999E-6</v>
      </c>
      <c r="Y1095" s="80" t="b">
        <v>1</v>
      </c>
      <c r="Z1095" s="80">
        <v>2.18209E-4</v>
      </c>
      <c r="AA1095" s="80" t="s">
        <v>416</v>
      </c>
    </row>
    <row r="1096" spans="1:27" x14ac:dyDescent="0.15">
      <c r="A1096" s="80" t="s">
        <v>401</v>
      </c>
      <c r="B1096" s="80" t="s">
        <v>535</v>
      </c>
      <c r="C1096" s="80" t="s">
        <v>392</v>
      </c>
      <c r="D1096" s="80" t="s">
        <v>540</v>
      </c>
      <c r="E1096" s="80" t="s">
        <v>391</v>
      </c>
      <c r="F1096" s="80" t="s">
        <v>474</v>
      </c>
      <c r="G1096" s="80" t="s">
        <v>200</v>
      </c>
      <c r="H1096" s="80">
        <v>6</v>
      </c>
      <c r="I1096" s="88">
        <v>0.17033388999999999</v>
      </c>
      <c r="J1096" s="88">
        <v>0.18584078800000001</v>
      </c>
      <c r="K1096" s="88">
        <v>-0.14801363640000001</v>
      </c>
      <c r="L1096" s="88">
        <v>0.51969521240000005</v>
      </c>
      <c r="M1096" s="88">
        <v>1.20423051716503</v>
      </c>
      <c r="N1096" s="88">
        <v>0.86241935456657404</v>
      </c>
      <c r="O1096" s="88">
        <v>1.6815150666468499</v>
      </c>
      <c r="P1096" s="82">
        <v>0.27525605399999997</v>
      </c>
      <c r="Q1096" s="81">
        <v>1.2387411420000001</v>
      </c>
      <c r="R1096" s="80">
        <v>5</v>
      </c>
      <c r="S1096" s="88">
        <v>0.94110712600000002</v>
      </c>
      <c r="T1096" s="88">
        <v>1.0726010000000001E-3</v>
      </c>
      <c r="U1096" s="82">
        <v>6.8369099999999999E-3</v>
      </c>
      <c r="V1096" s="88">
        <v>0.88293659599999996</v>
      </c>
      <c r="W1096" s="83">
        <v>4.6977100000000001E-4</v>
      </c>
      <c r="X1096" s="83">
        <v>1.1600000000000001E-5</v>
      </c>
      <c r="Y1096" s="80" t="b">
        <v>1</v>
      </c>
      <c r="Z1096" s="83">
        <v>8.8999999999999999E-14</v>
      </c>
      <c r="AA1096" s="80" t="s">
        <v>521</v>
      </c>
    </row>
    <row r="1097" spans="1:27" x14ac:dyDescent="0.15">
      <c r="A1097" s="80"/>
      <c r="B1097" s="80"/>
      <c r="C1097" s="80"/>
      <c r="D1097" s="80"/>
      <c r="E1097" s="80"/>
      <c r="F1097" s="80"/>
      <c r="G1097" s="80" t="s">
        <v>201</v>
      </c>
      <c r="H1097" s="80">
        <v>6</v>
      </c>
      <c r="I1097" s="88">
        <v>0.34396086100000001</v>
      </c>
      <c r="J1097" s="88">
        <v>0.232721347</v>
      </c>
      <c r="K1097" s="88">
        <v>-0.44144194056000002</v>
      </c>
      <c r="L1097" s="88">
        <v>0.90688463456000001</v>
      </c>
      <c r="M1097" s="88">
        <v>1.26202976194673</v>
      </c>
      <c r="N1097" s="88">
        <v>0.64310842806164303</v>
      </c>
      <c r="O1097" s="88">
        <v>2.4765950041112799</v>
      </c>
      <c r="P1097" s="82">
        <v>0.53577054300000004</v>
      </c>
      <c r="Q1097" s="81">
        <v>1.214128611</v>
      </c>
      <c r="R1097" s="80">
        <v>4</v>
      </c>
      <c r="S1097" s="88">
        <v>0.87576700100000004</v>
      </c>
      <c r="T1097" s="88">
        <v>1.0726010000000001E-3</v>
      </c>
      <c r="U1097" s="82">
        <v>6.8369099999999999E-3</v>
      </c>
      <c r="V1097" s="88">
        <v>0.88293659599999996</v>
      </c>
      <c r="W1097" s="83">
        <v>4.6977100000000001E-4</v>
      </c>
      <c r="X1097" s="83">
        <v>1.1600000000000001E-5</v>
      </c>
      <c r="Y1097" s="80" t="b">
        <v>1</v>
      </c>
      <c r="Z1097" s="83">
        <v>8.8999999999999999E-14</v>
      </c>
      <c r="AA1097" s="80"/>
    </row>
    <row r="1098" spans="1:27" x14ac:dyDescent="0.15">
      <c r="A1098" s="80"/>
      <c r="B1098" s="80"/>
      <c r="C1098" s="80"/>
      <c r="D1098" s="80"/>
      <c r="E1098" s="80"/>
      <c r="F1098" s="80"/>
      <c r="G1098" s="80" t="s">
        <v>216</v>
      </c>
      <c r="H1098" s="80">
        <v>6</v>
      </c>
      <c r="I1098" s="88">
        <v>0.27294369600000001</v>
      </c>
      <c r="J1098" s="88">
        <v>0.219893177</v>
      </c>
      <c r="K1098" s="88">
        <v>-0.31507646715999998</v>
      </c>
      <c r="L1098" s="88">
        <v>0.75486282116000003</v>
      </c>
      <c r="M1098" s="88">
        <v>1.2459436280421201</v>
      </c>
      <c r="N1098" s="88">
        <v>0.72973307152000799</v>
      </c>
      <c r="O1098" s="88">
        <v>2.1273196800923699</v>
      </c>
      <c r="P1098" s="82">
        <v>0.45704008099999999</v>
      </c>
      <c r="Q1098" s="81" t="s">
        <v>16</v>
      </c>
      <c r="R1098" s="80" t="s">
        <v>16</v>
      </c>
      <c r="S1098" s="88" t="s">
        <v>16</v>
      </c>
      <c r="T1098" s="88">
        <v>1.0726010000000001E-3</v>
      </c>
      <c r="U1098" s="82">
        <v>6.8369099999999999E-3</v>
      </c>
      <c r="V1098" s="88">
        <v>0.88293659599999996</v>
      </c>
      <c r="W1098" s="83">
        <v>4.6977100000000001E-4</v>
      </c>
      <c r="X1098" s="83">
        <v>1.1600000000000001E-5</v>
      </c>
      <c r="Y1098" s="80" t="b">
        <v>1</v>
      </c>
      <c r="Z1098" s="83">
        <v>8.8999999999999999E-14</v>
      </c>
      <c r="AA1098" s="80"/>
    </row>
    <row r="1099" spans="1:27" x14ac:dyDescent="0.15">
      <c r="A1099" s="80"/>
      <c r="B1099" s="80"/>
      <c r="C1099" s="80"/>
      <c r="D1099" s="80"/>
      <c r="E1099" s="80"/>
      <c r="F1099" s="80"/>
      <c r="G1099" s="80" t="s">
        <v>203</v>
      </c>
      <c r="H1099" s="80">
        <v>6</v>
      </c>
      <c r="I1099" s="88">
        <v>0.19940840700000001</v>
      </c>
      <c r="J1099" s="88">
        <v>0.30144219799999999</v>
      </c>
      <c r="K1099" s="88">
        <v>-8.9398279720000001E-2</v>
      </c>
      <c r="L1099" s="88">
        <v>0.69228267572000002</v>
      </c>
      <c r="M1099" s="88">
        <v>1.35180697573301</v>
      </c>
      <c r="N1099" s="88">
        <v>0.91448128168541698</v>
      </c>
      <c r="O1099" s="88">
        <v>1.99827173747341</v>
      </c>
      <c r="P1099" s="82">
        <v>0.130614654</v>
      </c>
      <c r="Q1099" s="81" t="s">
        <v>16</v>
      </c>
      <c r="R1099" s="80" t="s">
        <v>16</v>
      </c>
      <c r="S1099" s="88" t="s">
        <v>16</v>
      </c>
      <c r="T1099" s="88">
        <v>1.0726010000000001E-3</v>
      </c>
      <c r="U1099" s="82">
        <v>6.8369099999999999E-3</v>
      </c>
      <c r="V1099" s="88">
        <v>0.88293659599999996</v>
      </c>
      <c r="W1099" s="83">
        <v>4.6977100000000001E-4</v>
      </c>
      <c r="X1099" s="83">
        <v>1.1600000000000001E-5</v>
      </c>
      <c r="Y1099" s="80" t="b">
        <v>1</v>
      </c>
      <c r="Z1099" s="83">
        <v>8.8999999999999999E-14</v>
      </c>
      <c r="AA1099" s="80"/>
    </row>
    <row r="1100" spans="1:27" x14ac:dyDescent="0.15">
      <c r="A1100" s="80"/>
      <c r="B1100" s="80"/>
      <c r="C1100" s="80"/>
      <c r="D1100" s="80"/>
      <c r="E1100" s="80"/>
      <c r="F1100" s="80"/>
      <c r="G1100" s="80" t="s">
        <v>223</v>
      </c>
      <c r="H1100" s="80">
        <v>6</v>
      </c>
      <c r="I1100" s="88">
        <v>0.24234947000000001</v>
      </c>
      <c r="J1100" s="88">
        <v>0.285559014</v>
      </c>
      <c r="K1100" s="88">
        <v>-0.18944594719999999</v>
      </c>
      <c r="L1100" s="88">
        <v>0.76056397519999996</v>
      </c>
      <c r="M1100" s="88">
        <v>1.3305055915236701</v>
      </c>
      <c r="N1100" s="88">
        <v>0.82741743991813899</v>
      </c>
      <c r="O1100" s="88">
        <v>2.1394824953785099</v>
      </c>
      <c r="P1100" s="82">
        <v>0.29169746299999999</v>
      </c>
      <c r="Q1100" s="81" t="s">
        <v>16</v>
      </c>
      <c r="R1100" s="80" t="s">
        <v>16</v>
      </c>
      <c r="S1100" s="88" t="s">
        <v>16</v>
      </c>
      <c r="T1100" s="88">
        <v>1.0726010000000001E-3</v>
      </c>
      <c r="U1100" s="82">
        <v>6.8369099999999999E-3</v>
      </c>
      <c r="V1100" s="88">
        <v>0.88293659599999996</v>
      </c>
      <c r="W1100" s="83">
        <v>4.6977100000000001E-4</v>
      </c>
      <c r="X1100" s="83">
        <v>1.1600000000000001E-5</v>
      </c>
      <c r="Y1100" s="80" t="b">
        <v>1</v>
      </c>
      <c r="Z1100" s="83">
        <v>8.8999999999999999E-14</v>
      </c>
      <c r="AA1100" s="80"/>
    </row>
    <row r="1101" spans="1:27" x14ac:dyDescent="0.15">
      <c r="A1101" s="80" t="s">
        <v>401</v>
      </c>
      <c r="B1101" s="80" t="s">
        <v>535</v>
      </c>
      <c r="C1101" s="80" t="s">
        <v>392</v>
      </c>
      <c r="D1101" s="80" t="s">
        <v>541</v>
      </c>
      <c r="E1101" s="80" t="s">
        <v>340</v>
      </c>
      <c r="F1101" s="80" t="s">
        <v>474</v>
      </c>
      <c r="G1101" s="80" t="s">
        <v>200</v>
      </c>
      <c r="H1101" s="80">
        <v>6</v>
      </c>
      <c r="I1101" s="88">
        <v>0.110972342</v>
      </c>
      <c r="J1101" s="88">
        <v>-0.14175732699999999</v>
      </c>
      <c r="K1101" s="88">
        <v>-0.35926311731999999</v>
      </c>
      <c r="L1101" s="88">
        <v>7.5748463320000001E-2</v>
      </c>
      <c r="M1101" s="88">
        <v>0.86783183028834399</v>
      </c>
      <c r="N1101" s="88">
        <v>0.69819062113624997</v>
      </c>
      <c r="O1101" s="88">
        <v>1.07869120962403</v>
      </c>
      <c r="P1101" s="82">
        <v>0.20145706499999999</v>
      </c>
      <c r="Q1101" s="81">
        <v>8.7646009469999999</v>
      </c>
      <c r="R1101" s="80">
        <v>5</v>
      </c>
      <c r="S1101" s="88">
        <v>0.118829906</v>
      </c>
      <c r="T1101" s="88">
        <v>1.6377025999999999E-2</v>
      </c>
      <c r="U1101" s="82">
        <v>7.8894120000000002E-3</v>
      </c>
      <c r="V1101" s="88">
        <v>0.106525326</v>
      </c>
      <c r="W1101" s="83">
        <v>1.5389399999999999E-3</v>
      </c>
      <c r="X1101" s="83">
        <v>5.5999999999999999E-5</v>
      </c>
      <c r="Y1101" s="80" t="b">
        <v>1</v>
      </c>
      <c r="Z1101" s="83">
        <v>1.6500000000000001E-32</v>
      </c>
      <c r="AA1101" s="80" t="s">
        <v>425</v>
      </c>
    </row>
    <row r="1102" spans="1:27" x14ac:dyDescent="0.15">
      <c r="A1102" s="80"/>
      <c r="B1102" s="80"/>
      <c r="C1102" s="80"/>
      <c r="D1102" s="80"/>
      <c r="E1102" s="80"/>
      <c r="F1102" s="80"/>
      <c r="G1102" s="80" t="s">
        <v>201</v>
      </c>
      <c r="H1102" s="80">
        <v>6</v>
      </c>
      <c r="I1102" s="88">
        <v>0.236179535</v>
      </c>
      <c r="J1102" s="88">
        <v>0.31478345000000002</v>
      </c>
      <c r="K1102" s="88">
        <v>-0.1481284386</v>
      </c>
      <c r="L1102" s="88">
        <v>0.77769533859999995</v>
      </c>
      <c r="M1102" s="88">
        <v>1.3699626134292899</v>
      </c>
      <c r="N1102" s="88">
        <v>0.86232035261027795</v>
      </c>
      <c r="O1102" s="88">
        <v>2.1764504995305698</v>
      </c>
      <c r="P1102" s="82">
        <v>0.25344349999999999</v>
      </c>
      <c r="Q1102" s="81">
        <v>4.2193073700000001</v>
      </c>
      <c r="R1102" s="80">
        <v>4</v>
      </c>
      <c r="S1102" s="88">
        <v>0.37713867499999998</v>
      </c>
      <c r="T1102" s="88">
        <v>1.6377025999999999E-2</v>
      </c>
      <c r="U1102" s="82">
        <v>7.8894120000000002E-3</v>
      </c>
      <c r="V1102" s="88">
        <v>0.106525326</v>
      </c>
      <c r="W1102" s="83">
        <v>1.5389399999999999E-3</v>
      </c>
      <c r="X1102" s="83">
        <v>5.5999999999999999E-5</v>
      </c>
      <c r="Y1102" s="80" t="b">
        <v>1</v>
      </c>
      <c r="Z1102" s="83">
        <v>1.6500000000000001E-32</v>
      </c>
      <c r="AA1102" s="80"/>
    </row>
    <row r="1103" spans="1:27" x14ac:dyDescent="0.15">
      <c r="A1103" s="80"/>
      <c r="B1103" s="80"/>
      <c r="C1103" s="80"/>
      <c r="D1103" s="80"/>
      <c r="E1103" s="80"/>
      <c r="F1103" s="80"/>
      <c r="G1103" s="80" t="s">
        <v>216</v>
      </c>
      <c r="H1103" s="80">
        <v>6</v>
      </c>
      <c r="I1103" s="88">
        <v>0.25861841000000002</v>
      </c>
      <c r="J1103" s="88">
        <v>-0.42293346900000001</v>
      </c>
      <c r="K1103" s="88">
        <v>-0.92982555259999999</v>
      </c>
      <c r="L1103" s="88">
        <v>8.3958614599999995E-2</v>
      </c>
      <c r="M1103" s="88">
        <v>0.65512221759819</v>
      </c>
      <c r="N1103" s="88">
        <v>0.394622545244393</v>
      </c>
      <c r="O1103" s="88">
        <v>1.0875838827834099</v>
      </c>
      <c r="P1103" s="82">
        <v>0.16290158499999999</v>
      </c>
      <c r="Q1103" s="81" t="s">
        <v>16</v>
      </c>
      <c r="R1103" s="80" t="s">
        <v>16</v>
      </c>
      <c r="S1103" s="88" t="s">
        <v>16</v>
      </c>
      <c r="T1103" s="88">
        <v>1.6377025999999999E-2</v>
      </c>
      <c r="U1103" s="82">
        <v>7.8894120000000002E-3</v>
      </c>
      <c r="V1103" s="88">
        <v>0.106525326</v>
      </c>
      <c r="W1103" s="83">
        <v>1.5389399999999999E-3</v>
      </c>
      <c r="X1103" s="83">
        <v>5.5999999999999999E-5</v>
      </c>
      <c r="Y1103" s="80" t="b">
        <v>1</v>
      </c>
      <c r="Z1103" s="83">
        <v>1.6500000000000001E-32</v>
      </c>
      <c r="AA1103" s="80"/>
    </row>
    <row r="1104" spans="1:27" x14ac:dyDescent="0.15">
      <c r="A1104" s="80"/>
      <c r="B1104" s="80"/>
      <c r="C1104" s="80"/>
      <c r="D1104" s="80"/>
      <c r="E1104" s="80"/>
      <c r="F1104" s="80"/>
      <c r="G1104" s="80" t="s">
        <v>203</v>
      </c>
      <c r="H1104" s="80">
        <v>6</v>
      </c>
      <c r="I1104" s="88">
        <v>0.113000379</v>
      </c>
      <c r="J1104" s="88">
        <v>-7.9930319E-2</v>
      </c>
      <c r="K1104" s="88">
        <v>-0.30141106183999999</v>
      </c>
      <c r="L1104" s="88">
        <v>0.14155042383999999</v>
      </c>
      <c r="M1104" s="88">
        <v>0.92318067229788903</v>
      </c>
      <c r="N1104" s="88">
        <v>0.73977361753328297</v>
      </c>
      <c r="O1104" s="88">
        <v>1.1520585940144601</v>
      </c>
      <c r="P1104" s="82">
        <v>0.47935174400000002</v>
      </c>
      <c r="Q1104" s="81" t="s">
        <v>16</v>
      </c>
      <c r="R1104" s="80" t="s">
        <v>16</v>
      </c>
      <c r="S1104" s="88" t="s">
        <v>16</v>
      </c>
      <c r="T1104" s="88">
        <v>1.6377025999999999E-2</v>
      </c>
      <c r="U1104" s="82">
        <v>7.8894120000000002E-3</v>
      </c>
      <c r="V1104" s="88">
        <v>0.106525326</v>
      </c>
      <c r="W1104" s="83">
        <v>1.5389399999999999E-3</v>
      </c>
      <c r="X1104" s="83">
        <v>5.5999999999999999E-5</v>
      </c>
      <c r="Y1104" s="80" t="b">
        <v>1</v>
      </c>
      <c r="Z1104" s="83">
        <v>1.6500000000000001E-32</v>
      </c>
      <c r="AA1104" s="80"/>
    </row>
    <row r="1105" spans="1:27" x14ac:dyDescent="0.15">
      <c r="A1105" s="80"/>
      <c r="B1105" s="80"/>
      <c r="C1105" s="80"/>
      <c r="D1105" s="80"/>
      <c r="E1105" s="80"/>
      <c r="F1105" s="80"/>
      <c r="G1105" s="80" t="s">
        <v>223</v>
      </c>
      <c r="H1105" s="80">
        <v>6</v>
      </c>
      <c r="I1105" s="88">
        <v>0.14987243</v>
      </c>
      <c r="J1105" s="88">
        <v>8.5289052000000004E-2</v>
      </c>
      <c r="K1105" s="88">
        <v>-0.20846091080000001</v>
      </c>
      <c r="L1105" s="88">
        <v>0.37903901480000002</v>
      </c>
      <c r="M1105" s="88">
        <v>1.08903180803008</v>
      </c>
      <c r="N1105" s="88">
        <v>0.81183276797575998</v>
      </c>
      <c r="O1105" s="88">
        <v>1.4608800305738201</v>
      </c>
      <c r="P1105" s="82">
        <v>0.59391343399999996</v>
      </c>
      <c r="Q1105" s="81" t="s">
        <v>16</v>
      </c>
      <c r="R1105" s="80" t="s">
        <v>16</v>
      </c>
      <c r="S1105" s="88" t="s">
        <v>16</v>
      </c>
      <c r="T1105" s="88">
        <v>1.6377025999999999E-2</v>
      </c>
      <c r="U1105" s="82">
        <v>7.8894120000000002E-3</v>
      </c>
      <c r="V1105" s="88">
        <v>0.106525326</v>
      </c>
      <c r="W1105" s="83">
        <v>1.5389399999999999E-3</v>
      </c>
      <c r="X1105" s="83">
        <v>5.5999999999999999E-5</v>
      </c>
      <c r="Y1105" s="80" t="b">
        <v>1</v>
      </c>
      <c r="Z1105" s="83">
        <v>1.6500000000000001E-32</v>
      </c>
      <c r="AA1105" s="80"/>
    </row>
    <row r="1106" spans="1:27" x14ac:dyDescent="0.15">
      <c r="A1106" s="80" t="s">
        <v>401</v>
      </c>
      <c r="B1106" s="80" t="s">
        <v>535</v>
      </c>
      <c r="C1106" s="80" t="s">
        <v>397</v>
      </c>
      <c r="D1106" s="80" t="s">
        <v>542</v>
      </c>
      <c r="E1106" s="80" t="s">
        <v>340</v>
      </c>
      <c r="F1106" s="80" t="s">
        <v>474</v>
      </c>
      <c r="G1106" s="80" t="s">
        <v>200</v>
      </c>
      <c r="H1106" s="80">
        <v>10</v>
      </c>
      <c r="I1106" s="88">
        <v>0.101499112</v>
      </c>
      <c r="J1106" s="88">
        <v>-9.6343437000000004E-2</v>
      </c>
      <c r="K1106" s="88">
        <v>-0.29528169652000003</v>
      </c>
      <c r="L1106" s="88">
        <v>0.10259482252</v>
      </c>
      <c r="M1106" s="88">
        <v>0.90815206948248595</v>
      </c>
      <c r="N1106" s="88">
        <v>0.74432188504629804</v>
      </c>
      <c r="O1106" s="88">
        <v>1.1080423642978401</v>
      </c>
      <c r="P1106" s="82">
        <v>0.34251649699999998</v>
      </c>
      <c r="Q1106" s="81">
        <v>11.68639581</v>
      </c>
      <c r="R1106" s="80">
        <v>9</v>
      </c>
      <c r="S1106" s="88">
        <v>0.23157164</v>
      </c>
      <c r="T1106" s="88">
        <v>-1.0416551E-2</v>
      </c>
      <c r="U1106" s="82">
        <v>7.5927820000000002E-3</v>
      </c>
      <c r="V1106" s="88">
        <v>0.20733079400000001</v>
      </c>
      <c r="W1106" s="83">
        <v>1.695923E-3</v>
      </c>
      <c r="X1106" s="83">
        <v>6.19E-5</v>
      </c>
      <c r="Y1106" s="80" t="b">
        <v>1</v>
      </c>
      <c r="Z1106" s="83">
        <v>4.9700000000000003E-33</v>
      </c>
      <c r="AA1106" s="80" t="s">
        <v>428</v>
      </c>
    </row>
    <row r="1107" spans="1:27" x14ac:dyDescent="0.15">
      <c r="A1107" s="80"/>
      <c r="B1107" s="80"/>
      <c r="C1107" s="80"/>
      <c r="D1107" s="80"/>
      <c r="E1107" s="80"/>
      <c r="F1107" s="80"/>
      <c r="G1107" s="80" t="s">
        <v>201</v>
      </c>
      <c r="H1107" s="80">
        <v>10</v>
      </c>
      <c r="I1107" s="88">
        <v>0.27311579499999999</v>
      </c>
      <c r="J1107" s="88">
        <v>-0.446675082</v>
      </c>
      <c r="K1107" s="88">
        <v>-0.98198204020000002</v>
      </c>
      <c r="L1107" s="88">
        <v>8.8631876200000001E-2</v>
      </c>
      <c r="M1107" s="88">
        <v>0.63975174136491697</v>
      </c>
      <c r="N1107" s="88">
        <v>0.37456795388085901</v>
      </c>
      <c r="O1107" s="88">
        <v>1.09267834137681</v>
      </c>
      <c r="P1107" s="82">
        <v>0.14058742599999999</v>
      </c>
      <c r="Q1107" s="81">
        <v>9.4606437749999994</v>
      </c>
      <c r="R1107" s="80">
        <v>8</v>
      </c>
      <c r="S1107" s="88">
        <v>0.30493759199999998</v>
      </c>
      <c r="T1107" s="88">
        <v>-1.0416551E-2</v>
      </c>
      <c r="U1107" s="82">
        <v>7.5927820000000002E-3</v>
      </c>
      <c r="V1107" s="88">
        <v>0.20733079400000001</v>
      </c>
      <c r="W1107" s="83">
        <v>1.695923E-3</v>
      </c>
      <c r="X1107" s="83">
        <v>6.19E-5</v>
      </c>
      <c r="Y1107" s="80" t="b">
        <v>1</v>
      </c>
      <c r="Z1107" s="83">
        <v>4.9700000000000003E-33</v>
      </c>
      <c r="AA1107" s="80"/>
    </row>
    <row r="1108" spans="1:27" x14ac:dyDescent="0.15">
      <c r="A1108" s="80"/>
      <c r="B1108" s="80"/>
      <c r="C1108" s="80"/>
      <c r="D1108" s="80"/>
      <c r="E1108" s="80"/>
      <c r="F1108" s="80"/>
      <c r="G1108" s="80" t="s">
        <v>216</v>
      </c>
      <c r="H1108" s="80">
        <v>10</v>
      </c>
      <c r="I1108" s="88">
        <v>0.196000644</v>
      </c>
      <c r="J1108" s="88">
        <v>-0.187875767</v>
      </c>
      <c r="K1108" s="88">
        <v>-0.57203702923999999</v>
      </c>
      <c r="L1108" s="88">
        <v>0.19628549524</v>
      </c>
      <c r="M1108" s="88">
        <v>0.82871765491822202</v>
      </c>
      <c r="N1108" s="88">
        <v>0.56437461936919797</v>
      </c>
      <c r="O1108" s="88">
        <v>1.2168742675578901</v>
      </c>
      <c r="P1108" s="82">
        <v>0.36282756700000002</v>
      </c>
      <c r="Q1108" s="81" t="s">
        <v>16</v>
      </c>
      <c r="R1108" s="80" t="s">
        <v>16</v>
      </c>
      <c r="S1108" s="88" t="s">
        <v>16</v>
      </c>
      <c r="T1108" s="88">
        <v>-1.0416551E-2</v>
      </c>
      <c r="U1108" s="82">
        <v>7.5927820000000002E-3</v>
      </c>
      <c r="V1108" s="88">
        <v>0.20733079400000001</v>
      </c>
      <c r="W1108" s="83">
        <v>1.695923E-3</v>
      </c>
      <c r="X1108" s="83">
        <v>6.19E-5</v>
      </c>
      <c r="Y1108" s="80" t="b">
        <v>1</v>
      </c>
      <c r="Z1108" s="83">
        <v>4.9700000000000003E-33</v>
      </c>
      <c r="AA1108" s="80"/>
    </row>
    <row r="1109" spans="1:27" x14ac:dyDescent="0.15">
      <c r="A1109" s="80"/>
      <c r="B1109" s="80"/>
      <c r="C1109" s="80"/>
      <c r="D1109" s="80"/>
      <c r="E1109" s="80"/>
      <c r="F1109" s="80"/>
      <c r="G1109" s="80" t="s">
        <v>203</v>
      </c>
      <c r="H1109" s="80">
        <v>10</v>
      </c>
      <c r="I1109" s="88">
        <v>0.121006368</v>
      </c>
      <c r="J1109" s="88">
        <v>-0.17452849000000001</v>
      </c>
      <c r="K1109" s="88">
        <v>-0.41170097127999999</v>
      </c>
      <c r="L1109" s="88">
        <v>6.2643991280000005E-2</v>
      </c>
      <c r="M1109" s="88">
        <v>0.83985292647848597</v>
      </c>
      <c r="N1109" s="88">
        <v>0.66252235964748096</v>
      </c>
      <c r="O1109" s="88">
        <v>1.06464774787342</v>
      </c>
      <c r="P1109" s="82">
        <v>0.14921541799999999</v>
      </c>
      <c r="Q1109" s="81" t="s">
        <v>16</v>
      </c>
      <c r="R1109" s="80" t="s">
        <v>16</v>
      </c>
      <c r="S1109" s="88" t="s">
        <v>16</v>
      </c>
      <c r="T1109" s="88">
        <v>-1.0416551E-2</v>
      </c>
      <c r="U1109" s="82">
        <v>7.5927820000000002E-3</v>
      </c>
      <c r="V1109" s="88">
        <v>0.20733079400000001</v>
      </c>
      <c r="W1109" s="83">
        <v>1.695923E-3</v>
      </c>
      <c r="X1109" s="83">
        <v>6.19E-5</v>
      </c>
      <c r="Y1109" s="80" t="b">
        <v>1</v>
      </c>
      <c r="Z1109" s="83">
        <v>4.9700000000000003E-33</v>
      </c>
      <c r="AA1109" s="80"/>
    </row>
    <row r="1110" spans="1:27" x14ac:dyDescent="0.15">
      <c r="A1110" s="80"/>
      <c r="B1110" s="80"/>
      <c r="C1110" s="80"/>
      <c r="D1110" s="80"/>
      <c r="E1110" s="80"/>
      <c r="F1110" s="80"/>
      <c r="G1110" s="80" t="s">
        <v>223</v>
      </c>
      <c r="H1110" s="80">
        <v>10</v>
      </c>
      <c r="I1110" s="88">
        <v>0.19221551100000001</v>
      </c>
      <c r="J1110" s="88">
        <v>-0.18098156900000001</v>
      </c>
      <c r="K1110" s="88">
        <v>-0.55772397056</v>
      </c>
      <c r="L1110" s="88">
        <v>0.19576083255999999</v>
      </c>
      <c r="M1110" s="88">
        <v>0.834450738315616</v>
      </c>
      <c r="N1110" s="88">
        <v>0.57251063313766204</v>
      </c>
      <c r="O1110" s="88">
        <v>1.21623598649922</v>
      </c>
      <c r="P1110" s="82">
        <v>0.37100453100000003</v>
      </c>
      <c r="Q1110" s="81" t="s">
        <v>16</v>
      </c>
      <c r="R1110" s="80" t="s">
        <v>16</v>
      </c>
      <c r="S1110" s="88" t="s">
        <v>16</v>
      </c>
      <c r="T1110" s="88">
        <v>-1.0416551E-2</v>
      </c>
      <c r="U1110" s="82">
        <v>7.5927820000000002E-3</v>
      </c>
      <c r="V1110" s="88">
        <v>0.20733079400000001</v>
      </c>
      <c r="W1110" s="83">
        <v>1.695923E-3</v>
      </c>
      <c r="X1110" s="83">
        <v>6.19E-5</v>
      </c>
      <c r="Y1110" s="80" t="b">
        <v>1</v>
      </c>
      <c r="Z1110" s="83">
        <v>4.9700000000000003E-33</v>
      </c>
      <c r="AA1110" s="80"/>
    </row>
    <row r="1111" spans="1:27" x14ac:dyDescent="0.15">
      <c r="A1111" s="80" t="s">
        <v>401</v>
      </c>
      <c r="B1111" s="80" t="s">
        <v>535</v>
      </c>
      <c r="C1111" s="80" t="s">
        <v>397</v>
      </c>
      <c r="D1111" s="80" t="s">
        <v>543</v>
      </c>
      <c r="E1111" s="80" t="s">
        <v>33</v>
      </c>
      <c r="F1111" s="80" t="s">
        <v>474</v>
      </c>
      <c r="G1111" s="80" t="s">
        <v>200</v>
      </c>
      <c r="H1111" s="80">
        <v>2</v>
      </c>
      <c r="I1111" s="88">
        <v>0.30705333600000001</v>
      </c>
      <c r="J1111" s="88">
        <v>0.19005782099999999</v>
      </c>
      <c r="K1111" s="88">
        <v>-0.41176671756</v>
      </c>
      <c r="L1111" s="88">
        <v>0.79188235955999997</v>
      </c>
      <c r="M1111" s="88">
        <v>1.2093195196997</v>
      </c>
      <c r="N1111" s="88">
        <v>0.66247880269878701</v>
      </c>
      <c r="O1111" s="88">
        <v>2.2075479166563698</v>
      </c>
      <c r="P1111" s="82">
        <v>0.53593394000000005</v>
      </c>
      <c r="Q1111" s="81">
        <v>4.7621772E-2</v>
      </c>
      <c r="R1111" s="80">
        <v>1</v>
      </c>
      <c r="S1111" s="88">
        <v>0.82725448400000001</v>
      </c>
      <c r="T1111" s="88" t="s">
        <v>16</v>
      </c>
      <c r="U1111" s="82" t="s">
        <v>16</v>
      </c>
      <c r="V1111" s="88" t="s">
        <v>16</v>
      </c>
      <c r="W1111" s="83">
        <v>2.2363099999999999E-4</v>
      </c>
      <c r="X1111" s="83">
        <v>2.0499999999999999E-6</v>
      </c>
      <c r="Y1111" s="80" t="b">
        <v>1</v>
      </c>
      <c r="Z1111" s="83">
        <v>1.06E-6</v>
      </c>
      <c r="AA1111" s="80" t="s">
        <v>427</v>
      </c>
    </row>
    <row r="1112" spans="1:27" x14ac:dyDescent="0.15">
      <c r="A1112" s="80" t="s">
        <v>401</v>
      </c>
      <c r="B1112" s="80" t="s">
        <v>167</v>
      </c>
      <c r="C1112" s="80" t="s">
        <v>392</v>
      </c>
      <c r="D1112" s="80" t="s">
        <v>462</v>
      </c>
      <c r="E1112" s="80" t="s">
        <v>391</v>
      </c>
      <c r="F1112" s="80" t="s">
        <v>474</v>
      </c>
      <c r="G1112" s="80" t="s">
        <v>200</v>
      </c>
      <c r="H1112" s="80">
        <v>2</v>
      </c>
      <c r="I1112" s="88">
        <v>0.50880591600000002</v>
      </c>
      <c r="J1112" s="88">
        <v>0.150440447</v>
      </c>
      <c r="K1112" s="88">
        <v>-0.84681914836000005</v>
      </c>
      <c r="L1112" s="88">
        <v>1.1477000423599999</v>
      </c>
      <c r="M1112" s="88">
        <v>1.1623460818457201</v>
      </c>
      <c r="N1112" s="88">
        <v>0.42877663998346799</v>
      </c>
      <c r="O1112" s="88">
        <v>3.1509375464908298</v>
      </c>
      <c r="P1112" s="82">
        <v>0.767479405</v>
      </c>
      <c r="Q1112" s="81">
        <v>4.1399999999999996E-34</v>
      </c>
      <c r="R1112" s="80">
        <v>1</v>
      </c>
      <c r="S1112" s="88">
        <v>1</v>
      </c>
      <c r="T1112" s="88" t="s">
        <v>16</v>
      </c>
      <c r="U1112" s="82" t="s">
        <v>16</v>
      </c>
      <c r="V1112" s="88" t="s">
        <v>16</v>
      </c>
      <c r="W1112" s="83">
        <v>6.5199999999999999E-5</v>
      </c>
      <c r="X1112" s="83">
        <v>4.1800000000000001E-7</v>
      </c>
      <c r="Y1112" s="80" t="b">
        <v>1</v>
      </c>
      <c r="Z1112" s="80">
        <v>2.4457329999999998E-3</v>
      </c>
      <c r="AA1112" s="80" t="s">
        <v>522</v>
      </c>
    </row>
    <row r="1113" spans="1:27" x14ac:dyDescent="0.15">
      <c r="A1113" s="80" t="s">
        <v>401</v>
      </c>
      <c r="B1113" s="80" t="s">
        <v>167</v>
      </c>
      <c r="C1113" s="80" t="s">
        <v>345</v>
      </c>
      <c r="D1113" s="80" t="s">
        <v>442</v>
      </c>
      <c r="E1113" s="80" t="s">
        <v>347</v>
      </c>
      <c r="F1113" s="80" t="s">
        <v>474</v>
      </c>
      <c r="G1113" s="80" t="s">
        <v>200</v>
      </c>
      <c r="H1113" s="80">
        <v>2</v>
      </c>
      <c r="I1113" s="88">
        <v>2.970745E-2</v>
      </c>
      <c r="J1113" s="88">
        <v>-2.7576531000000001E-2</v>
      </c>
      <c r="K1113" s="88">
        <v>-8.5803133000000004E-2</v>
      </c>
      <c r="L1113" s="88">
        <v>3.0650071000000001E-2</v>
      </c>
      <c r="M1113" s="88">
        <v>0.97280023033011098</v>
      </c>
      <c r="N1113" s="88">
        <v>0.91777489302625903</v>
      </c>
      <c r="O1113" s="88">
        <v>1.03112462034112</v>
      </c>
      <c r="P1113" s="82">
        <v>0.353267583</v>
      </c>
      <c r="Q1113" s="81">
        <v>9.4860081999999998E-2</v>
      </c>
      <c r="R1113" s="80">
        <v>1</v>
      </c>
      <c r="S1113" s="88">
        <v>0.75808717199999998</v>
      </c>
      <c r="T1113" s="88" t="s">
        <v>16</v>
      </c>
      <c r="U1113" s="82" t="s">
        <v>16</v>
      </c>
      <c r="V1113" s="88" t="s">
        <v>16</v>
      </c>
      <c r="W1113" s="83">
        <v>1.9537245000000002E-2</v>
      </c>
      <c r="X1113" s="83">
        <v>4.5399999999999997E-6</v>
      </c>
      <c r="Y1113" s="80" t="b">
        <v>1</v>
      </c>
      <c r="Z1113" s="83">
        <v>1.42E-10</v>
      </c>
      <c r="AA1113" s="80" t="s">
        <v>443</v>
      </c>
    </row>
    <row r="1114" spans="1:27" x14ac:dyDescent="0.15">
      <c r="A1114" s="80" t="s">
        <v>401</v>
      </c>
      <c r="B1114" s="80" t="s">
        <v>167</v>
      </c>
      <c r="C1114" s="80" t="s">
        <v>392</v>
      </c>
      <c r="D1114" s="80" t="s">
        <v>440</v>
      </c>
      <c r="E1114" s="80" t="s">
        <v>340</v>
      </c>
      <c r="F1114" s="80" t="s">
        <v>474</v>
      </c>
      <c r="G1114" s="80" t="s">
        <v>200</v>
      </c>
      <c r="H1114" s="80">
        <v>4</v>
      </c>
      <c r="I1114" s="88">
        <v>0.11877642200000001</v>
      </c>
      <c r="J1114" s="88">
        <v>-0.23142502200000001</v>
      </c>
      <c r="K1114" s="88">
        <v>-0.46422680911999997</v>
      </c>
      <c r="L1114" s="88">
        <v>1.37676512000001E-3</v>
      </c>
      <c r="M1114" s="88">
        <v>0.79340218098177095</v>
      </c>
      <c r="N1114" s="88">
        <v>0.62862096132994505</v>
      </c>
      <c r="O1114" s="88">
        <v>1.0013777132961901</v>
      </c>
      <c r="P1114" s="82">
        <v>5.1366070999999999E-2</v>
      </c>
      <c r="Q1114" s="81">
        <v>3.5651906869999999</v>
      </c>
      <c r="R1114" s="80">
        <v>3</v>
      </c>
      <c r="S1114" s="88">
        <v>0.31240501199999998</v>
      </c>
      <c r="T1114" s="88">
        <v>7.3374929999999996E-3</v>
      </c>
      <c r="U1114" s="82">
        <v>1.4778146000000001E-2</v>
      </c>
      <c r="V1114" s="88">
        <v>0.66873737300000002</v>
      </c>
      <c r="W1114" s="83">
        <v>8.9771600000000001E-4</v>
      </c>
      <c r="X1114" s="83">
        <v>3.8999999999999999E-5</v>
      </c>
      <c r="Y1114" s="80" t="b">
        <v>1</v>
      </c>
      <c r="Z1114" s="83">
        <v>7.6400000000000004E-19</v>
      </c>
      <c r="AA1114" s="80" t="s">
        <v>441</v>
      </c>
    </row>
    <row r="1115" spans="1:27" x14ac:dyDescent="0.15">
      <c r="A1115" s="80"/>
      <c r="B1115" s="80"/>
      <c r="C1115" s="80"/>
      <c r="D1115" s="80"/>
      <c r="E1115" s="80"/>
      <c r="F1115" s="80"/>
      <c r="G1115" s="80" t="s">
        <v>201</v>
      </c>
      <c r="H1115" s="80">
        <v>4</v>
      </c>
      <c r="I1115" s="88">
        <v>0.49146926800000001</v>
      </c>
      <c r="J1115" s="88">
        <v>2.8846890000000002E-3</v>
      </c>
      <c r="K1115" s="88">
        <v>-0.96039507627999998</v>
      </c>
      <c r="L1115" s="88">
        <v>0.96616445427999997</v>
      </c>
      <c r="M1115" s="88">
        <v>1.0028888537189899</v>
      </c>
      <c r="N1115" s="88">
        <v>0.38274164395611698</v>
      </c>
      <c r="O1115" s="88">
        <v>2.62784588193154</v>
      </c>
      <c r="P1115" s="82">
        <v>0.995849659</v>
      </c>
      <c r="Q1115" s="81">
        <v>3.173964743</v>
      </c>
      <c r="R1115" s="80">
        <v>2</v>
      </c>
      <c r="S1115" s="88">
        <v>0.20454191299999999</v>
      </c>
      <c r="T1115" s="88">
        <v>7.3374929999999996E-3</v>
      </c>
      <c r="U1115" s="82">
        <v>1.4778146000000001E-2</v>
      </c>
      <c r="V1115" s="88">
        <v>0.66873737300000002</v>
      </c>
      <c r="W1115" s="83">
        <v>8.9771600000000001E-4</v>
      </c>
      <c r="X1115" s="83">
        <v>3.8999999999999999E-5</v>
      </c>
      <c r="Y1115" s="80" t="b">
        <v>1</v>
      </c>
      <c r="Z1115" s="83">
        <v>7.6400000000000004E-19</v>
      </c>
      <c r="AA1115" s="80"/>
    </row>
    <row r="1116" spans="1:27" x14ac:dyDescent="0.15">
      <c r="A1116" s="80"/>
      <c r="B1116" s="80"/>
      <c r="C1116" s="80"/>
      <c r="D1116" s="80"/>
      <c r="E1116" s="80"/>
      <c r="F1116" s="80"/>
      <c r="G1116" s="80" t="s">
        <v>216</v>
      </c>
      <c r="H1116" s="80">
        <v>4</v>
      </c>
      <c r="I1116" s="88">
        <v>0.20985308999999999</v>
      </c>
      <c r="J1116" s="88">
        <v>-0.36615968799999998</v>
      </c>
      <c r="K1116" s="88">
        <v>-0.7774717444</v>
      </c>
      <c r="L1116" s="88">
        <v>4.5152368399999997E-2</v>
      </c>
      <c r="M1116" s="88">
        <v>0.69339206597621506</v>
      </c>
      <c r="N1116" s="88">
        <v>0.45956644518897999</v>
      </c>
      <c r="O1116" s="88">
        <v>1.0461872536430601</v>
      </c>
      <c r="P1116" s="82">
        <v>0.17935735799999999</v>
      </c>
      <c r="Q1116" s="81" t="s">
        <v>16</v>
      </c>
      <c r="R1116" s="80" t="s">
        <v>16</v>
      </c>
      <c r="S1116" s="88" t="s">
        <v>16</v>
      </c>
      <c r="T1116" s="88">
        <v>7.3374929999999996E-3</v>
      </c>
      <c r="U1116" s="82">
        <v>1.4778146000000001E-2</v>
      </c>
      <c r="V1116" s="88">
        <v>0.66873737300000002</v>
      </c>
      <c r="W1116" s="83">
        <v>8.9771600000000001E-4</v>
      </c>
      <c r="X1116" s="83">
        <v>3.8999999999999999E-5</v>
      </c>
      <c r="Y1116" s="80" t="b">
        <v>1</v>
      </c>
      <c r="Z1116" s="83">
        <v>7.6400000000000004E-19</v>
      </c>
      <c r="AA1116" s="80"/>
    </row>
    <row r="1117" spans="1:27" x14ac:dyDescent="0.15">
      <c r="A1117" s="80"/>
      <c r="B1117" s="80"/>
      <c r="C1117" s="80"/>
      <c r="D1117" s="80"/>
      <c r="E1117" s="80"/>
      <c r="F1117" s="80"/>
      <c r="G1117" s="80" t="s">
        <v>203</v>
      </c>
      <c r="H1117" s="80">
        <v>4</v>
      </c>
      <c r="I1117" s="88">
        <v>0.13815187000000001</v>
      </c>
      <c r="J1117" s="88">
        <v>-0.28368657800000002</v>
      </c>
      <c r="K1117" s="88">
        <v>-0.55446424319999998</v>
      </c>
      <c r="L1117" s="88">
        <v>-1.29089128E-2</v>
      </c>
      <c r="M1117" s="88">
        <v>0.75300261531077095</v>
      </c>
      <c r="N1117" s="88">
        <v>0.57437990671829497</v>
      </c>
      <c r="O1117" s="88">
        <v>0.987174049845294</v>
      </c>
      <c r="P1117" s="82">
        <v>4.0029922000000003E-2</v>
      </c>
      <c r="Q1117" s="81" t="s">
        <v>16</v>
      </c>
      <c r="R1117" s="80" t="s">
        <v>16</v>
      </c>
      <c r="S1117" s="88" t="s">
        <v>16</v>
      </c>
      <c r="T1117" s="88">
        <v>7.3374929999999996E-3</v>
      </c>
      <c r="U1117" s="82">
        <v>1.4778146000000001E-2</v>
      </c>
      <c r="V1117" s="88">
        <v>0.66873737300000002</v>
      </c>
      <c r="W1117" s="83">
        <v>8.9771600000000001E-4</v>
      </c>
      <c r="X1117" s="83">
        <v>3.8999999999999999E-5</v>
      </c>
      <c r="Y1117" s="80" t="b">
        <v>1</v>
      </c>
      <c r="Z1117" s="83">
        <v>7.6400000000000004E-19</v>
      </c>
      <c r="AA1117" s="80"/>
    </row>
    <row r="1118" spans="1:27" x14ac:dyDescent="0.15">
      <c r="A1118" s="80"/>
      <c r="B1118" s="80"/>
      <c r="C1118" s="80"/>
      <c r="D1118" s="80"/>
      <c r="E1118" s="80"/>
      <c r="F1118" s="80"/>
      <c r="G1118" s="80" t="s">
        <v>223</v>
      </c>
      <c r="H1118" s="80">
        <v>4</v>
      </c>
      <c r="I1118" s="88">
        <v>0.19014619999999999</v>
      </c>
      <c r="J1118" s="88">
        <v>-0.35014058300000001</v>
      </c>
      <c r="K1118" s="88">
        <v>-0.72282713499999995</v>
      </c>
      <c r="L1118" s="88">
        <v>2.2545968999999898E-2</v>
      </c>
      <c r="M1118" s="88">
        <v>0.70458902951625002</v>
      </c>
      <c r="N1118" s="88">
        <v>0.48537808501947599</v>
      </c>
      <c r="O1118" s="88">
        <v>1.02280205027124</v>
      </c>
      <c r="P1118" s="82">
        <v>0.162806331</v>
      </c>
      <c r="Q1118" s="81" t="s">
        <v>16</v>
      </c>
      <c r="R1118" s="80" t="s">
        <v>16</v>
      </c>
      <c r="S1118" s="88" t="s">
        <v>16</v>
      </c>
      <c r="T1118" s="88">
        <v>7.3374929999999996E-3</v>
      </c>
      <c r="U1118" s="82">
        <v>1.4778146000000001E-2</v>
      </c>
      <c r="V1118" s="88">
        <v>0.66873737300000002</v>
      </c>
      <c r="W1118" s="83">
        <v>8.9771600000000001E-4</v>
      </c>
      <c r="X1118" s="83">
        <v>3.8999999999999999E-5</v>
      </c>
      <c r="Y1118" s="80" t="b">
        <v>1</v>
      </c>
      <c r="Z1118" s="83">
        <v>7.6400000000000004E-19</v>
      </c>
      <c r="AA1118" s="80"/>
    </row>
    <row r="1119" spans="1:27" x14ac:dyDescent="0.15">
      <c r="A1119" s="80" t="s">
        <v>401</v>
      </c>
      <c r="B1119" s="80" t="s">
        <v>167</v>
      </c>
      <c r="C1119" s="80" t="s">
        <v>392</v>
      </c>
      <c r="D1119" s="80" t="s">
        <v>463</v>
      </c>
      <c r="E1119" s="80" t="s">
        <v>340</v>
      </c>
      <c r="F1119" s="80" t="s">
        <v>474</v>
      </c>
      <c r="G1119" s="80" t="s">
        <v>208</v>
      </c>
      <c r="H1119" s="80">
        <v>1</v>
      </c>
      <c r="I1119" s="88">
        <v>0.20071454899999999</v>
      </c>
      <c r="J1119" s="88">
        <v>-0.19501262799999999</v>
      </c>
      <c r="K1119" s="88">
        <v>-0.58841314404</v>
      </c>
      <c r="L1119" s="88">
        <v>0.19838788803999999</v>
      </c>
      <c r="M1119" s="88">
        <v>0.82282426736556302</v>
      </c>
      <c r="N1119" s="88">
        <v>0.55520762058844497</v>
      </c>
      <c r="O1119" s="88">
        <v>1.2194353064680701</v>
      </c>
      <c r="P1119" s="82">
        <v>0.331253619</v>
      </c>
      <c r="Q1119" s="81" t="s">
        <v>16</v>
      </c>
      <c r="R1119" s="80" t="s">
        <v>16</v>
      </c>
      <c r="S1119" s="88" t="s">
        <v>16</v>
      </c>
      <c r="T1119" s="88" t="s">
        <v>16</v>
      </c>
      <c r="U1119" s="82" t="s">
        <v>16</v>
      </c>
      <c r="V1119" s="88" t="s">
        <v>16</v>
      </c>
      <c r="W1119" s="83">
        <v>2.7932400000000001E-4</v>
      </c>
      <c r="X1119" s="83">
        <v>4.6500000000000004E-6</v>
      </c>
      <c r="Y1119" s="80" t="b">
        <v>1</v>
      </c>
      <c r="Z1119" s="83">
        <v>6.8499999999999998E-8</v>
      </c>
      <c r="AA1119" s="80" t="s">
        <v>464</v>
      </c>
    </row>
    <row r="1120" spans="1:27" x14ac:dyDescent="0.15">
      <c r="A1120" s="80" t="s">
        <v>401</v>
      </c>
      <c r="B1120" s="80" t="s">
        <v>167</v>
      </c>
      <c r="C1120" s="80" t="s">
        <v>397</v>
      </c>
      <c r="D1120" s="80" t="s">
        <v>447</v>
      </c>
      <c r="E1120" s="80" t="s">
        <v>340</v>
      </c>
      <c r="F1120" s="80" t="s">
        <v>474</v>
      </c>
      <c r="G1120" s="80" t="s">
        <v>200</v>
      </c>
      <c r="H1120" s="80">
        <v>6</v>
      </c>
      <c r="I1120" s="88">
        <v>0.155617477</v>
      </c>
      <c r="J1120" s="88">
        <v>-0.100462571</v>
      </c>
      <c r="K1120" s="88">
        <v>-0.40547282592</v>
      </c>
      <c r="L1120" s="88">
        <v>0.20454768392</v>
      </c>
      <c r="M1120" s="88">
        <v>0.90441896327664095</v>
      </c>
      <c r="N1120" s="88">
        <v>0.666661521478631</v>
      </c>
      <c r="O1120" s="88">
        <v>1.22696996118834</v>
      </c>
      <c r="P1120" s="82">
        <v>0.51855538800000001</v>
      </c>
      <c r="Q1120" s="81">
        <v>10.7855571</v>
      </c>
      <c r="R1120" s="80">
        <v>5</v>
      </c>
      <c r="S1120" s="88">
        <v>5.5801491000000002E-2</v>
      </c>
      <c r="T1120" s="88">
        <v>-1.5516686E-2</v>
      </c>
      <c r="U1120" s="82">
        <v>1.2192517E-2</v>
      </c>
      <c r="V1120" s="88">
        <v>0.27208792199999998</v>
      </c>
      <c r="W1120" s="83">
        <v>1.1915389999999999E-3</v>
      </c>
      <c r="X1120" s="83">
        <v>5.63E-5</v>
      </c>
      <c r="Y1120" s="80" t="b">
        <v>1</v>
      </c>
      <c r="Z1120" s="83">
        <v>2.7599999999999998E-22</v>
      </c>
      <c r="AA1120" s="80" t="s">
        <v>448</v>
      </c>
    </row>
    <row r="1121" spans="1:27" x14ac:dyDescent="0.15">
      <c r="A1121" s="80"/>
      <c r="B1121" s="80"/>
      <c r="C1121" s="80"/>
      <c r="D1121" s="80"/>
      <c r="E1121" s="80"/>
      <c r="F1121" s="80"/>
      <c r="G1121" s="80" t="s">
        <v>201</v>
      </c>
      <c r="H1121" s="80">
        <v>6</v>
      </c>
      <c r="I1121" s="88">
        <v>0.388107127</v>
      </c>
      <c r="J1121" s="88">
        <v>-0.55769379600000002</v>
      </c>
      <c r="K1121" s="88">
        <v>-1.3183837649200001</v>
      </c>
      <c r="L1121" s="88">
        <v>0.20299617292</v>
      </c>
      <c r="M1121" s="88">
        <v>0.57252790865475101</v>
      </c>
      <c r="N1121" s="88">
        <v>0.26756740450757499</v>
      </c>
      <c r="O1121" s="88">
        <v>1.22506777980613</v>
      </c>
      <c r="P1121" s="82">
        <v>0.224091655</v>
      </c>
      <c r="Q1121" s="81">
        <v>7.6770817979999997</v>
      </c>
      <c r="R1121" s="80">
        <v>4</v>
      </c>
      <c r="S1121" s="88">
        <v>0.10414952299999999</v>
      </c>
      <c r="T1121" s="88">
        <v>-1.5516686E-2</v>
      </c>
      <c r="U1121" s="82">
        <v>1.2192517E-2</v>
      </c>
      <c r="V1121" s="88">
        <v>0.27208792199999998</v>
      </c>
      <c r="W1121" s="83">
        <v>1.1915389999999999E-3</v>
      </c>
      <c r="X1121" s="83">
        <v>5.63E-5</v>
      </c>
      <c r="Y1121" s="80" t="b">
        <v>1</v>
      </c>
      <c r="Z1121" s="83">
        <v>2.7599999999999998E-22</v>
      </c>
      <c r="AA1121" s="80"/>
    </row>
    <row r="1122" spans="1:27" x14ac:dyDescent="0.15">
      <c r="A1122" s="80"/>
      <c r="B1122" s="80"/>
      <c r="C1122" s="80"/>
      <c r="D1122" s="80"/>
      <c r="E1122" s="80"/>
      <c r="F1122" s="80"/>
      <c r="G1122" s="80" t="s">
        <v>216</v>
      </c>
      <c r="H1122" s="80">
        <v>6</v>
      </c>
      <c r="I1122" s="88">
        <v>0.20663220700000001</v>
      </c>
      <c r="J1122" s="88">
        <v>-0.20632993499999999</v>
      </c>
      <c r="K1122" s="88">
        <v>-0.61132906072000004</v>
      </c>
      <c r="L1122" s="88">
        <v>0.19866919072</v>
      </c>
      <c r="M1122" s="88">
        <v>0.81356460855778201</v>
      </c>
      <c r="N1122" s="88">
        <v>0.54262920245284396</v>
      </c>
      <c r="O1122" s="88">
        <v>1.2197783851400701</v>
      </c>
      <c r="P1122" s="82">
        <v>0.36386065499999998</v>
      </c>
      <c r="Q1122" s="81" t="s">
        <v>16</v>
      </c>
      <c r="R1122" s="80" t="s">
        <v>16</v>
      </c>
      <c r="S1122" s="88" t="s">
        <v>16</v>
      </c>
      <c r="T1122" s="88">
        <v>-1.5516686E-2</v>
      </c>
      <c r="U1122" s="82">
        <v>1.2192517E-2</v>
      </c>
      <c r="V1122" s="88">
        <v>0.27208792199999998</v>
      </c>
      <c r="W1122" s="83">
        <v>1.1915389999999999E-3</v>
      </c>
      <c r="X1122" s="83">
        <v>5.63E-5</v>
      </c>
      <c r="Y1122" s="80" t="b">
        <v>1</v>
      </c>
      <c r="Z1122" s="83">
        <v>2.7599999999999998E-22</v>
      </c>
      <c r="AA1122" s="80"/>
    </row>
    <row r="1123" spans="1:27" x14ac:dyDescent="0.15">
      <c r="A1123" s="80"/>
      <c r="B1123" s="80"/>
      <c r="C1123" s="80"/>
      <c r="D1123" s="80"/>
      <c r="E1123" s="80"/>
      <c r="F1123" s="80"/>
      <c r="G1123" s="80" t="s">
        <v>203</v>
      </c>
      <c r="H1123" s="80">
        <v>6</v>
      </c>
      <c r="I1123" s="88">
        <v>0.147288529</v>
      </c>
      <c r="J1123" s="88">
        <v>-0.173967488</v>
      </c>
      <c r="K1123" s="88">
        <v>-0.46265300483999999</v>
      </c>
      <c r="L1123" s="88">
        <v>0.11471802884</v>
      </c>
      <c r="M1123" s="88">
        <v>0.84032421783528299</v>
      </c>
      <c r="N1123" s="88">
        <v>0.62961106660097799</v>
      </c>
      <c r="O1123" s="88">
        <v>1.12155714621199</v>
      </c>
      <c r="P1123" s="82">
        <v>0.237549497</v>
      </c>
      <c r="Q1123" s="81" t="s">
        <v>16</v>
      </c>
      <c r="R1123" s="80" t="s">
        <v>16</v>
      </c>
      <c r="S1123" s="88" t="s">
        <v>16</v>
      </c>
      <c r="T1123" s="88">
        <v>-1.5516686E-2</v>
      </c>
      <c r="U1123" s="82">
        <v>1.2192517E-2</v>
      </c>
      <c r="V1123" s="88">
        <v>0.27208792199999998</v>
      </c>
      <c r="W1123" s="83">
        <v>1.1915389999999999E-3</v>
      </c>
      <c r="X1123" s="83">
        <v>5.63E-5</v>
      </c>
      <c r="Y1123" s="80" t="b">
        <v>1</v>
      </c>
      <c r="Z1123" s="83">
        <v>2.7599999999999998E-22</v>
      </c>
      <c r="AA1123" s="80"/>
    </row>
    <row r="1124" spans="1:27" x14ac:dyDescent="0.15">
      <c r="A1124" s="80"/>
      <c r="B1124" s="80"/>
      <c r="C1124" s="80"/>
      <c r="D1124" s="80"/>
      <c r="E1124" s="80"/>
      <c r="F1124" s="80"/>
      <c r="G1124" s="80" t="s">
        <v>223</v>
      </c>
      <c r="H1124" s="80">
        <v>6</v>
      </c>
      <c r="I1124" s="88">
        <v>0.19017145999999999</v>
      </c>
      <c r="J1124" s="88">
        <v>-0.17720957800000001</v>
      </c>
      <c r="K1124" s="88">
        <v>-0.54994563959999998</v>
      </c>
      <c r="L1124" s="88">
        <v>0.1955264836</v>
      </c>
      <c r="M1124" s="88">
        <v>0.837604222708903</v>
      </c>
      <c r="N1124" s="88">
        <v>0.57698117445543295</v>
      </c>
      <c r="O1124" s="88">
        <v>1.2159509962555599</v>
      </c>
      <c r="P1124" s="82">
        <v>0.394191299</v>
      </c>
      <c r="Q1124" s="81" t="s">
        <v>16</v>
      </c>
      <c r="R1124" s="80" t="s">
        <v>16</v>
      </c>
      <c r="S1124" s="88" t="s">
        <v>16</v>
      </c>
      <c r="T1124" s="88">
        <v>-1.5516686E-2</v>
      </c>
      <c r="U1124" s="82">
        <v>1.2192517E-2</v>
      </c>
      <c r="V1124" s="88">
        <v>0.27208792199999998</v>
      </c>
      <c r="W1124" s="83">
        <v>1.1915389999999999E-3</v>
      </c>
      <c r="X1124" s="83">
        <v>5.63E-5</v>
      </c>
      <c r="Y1124" s="80" t="b">
        <v>1</v>
      </c>
      <c r="Z1124" s="83">
        <v>2.7599999999999998E-22</v>
      </c>
      <c r="AA1124" s="80"/>
    </row>
    <row r="1125" spans="1:27" x14ac:dyDescent="0.15">
      <c r="A1125" s="80" t="s">
        <v>401</v>
      </c>
      <c r="B1125" s="80" t="s">
        <v>167</v>
      </c>
      <c r="C1125" s="80" t="s">
        <v>397</v>
      </c>
      <c r="D1125" s="80" t="s">
        <v>449</v>
      </c>
      <c r="E1125" s="80" t="s">
        <v>340</v>
      </c>
      <c r="F1125" s="80" t="s">
        <v>474</v>
      </c>
      <c r="G1125" s="80" t="s">
        <v>208</v>
      </c>
      <c r="H1125" s="80">
        <v>1</v>
      </c>
      <c r="I1125" s="88">
        <v>0.23814708000000001</v>
      </c>
      <c r="J1125" s="88">
        <v>-0.23138177200000001</v>
      </c>
      <c r="K1125" s="88">
        <v>-0.69815004879999998</v>
      </c>
      <c r="L1125" s="88">
        <v>0.23538650480000001</v>
      </c>
      <c r="M1125" s="88">
        <v>0.79343649636816305</v>
      </c>
      <c r="N1125" s="88">
        <v>0.497504812631064</v>
      </c>
      <c r="O1125" s="88">
        <v>1.2653977565355501</v>
      </c>
      <c r="P1125" s="82">
        <v>0.331253619</v>
      </c>
      <c r="Q1125" s="81" t="s">
        <v>16</v>
      </c>
      <c r="R1125" s="80" t="s">
        <v>16</v>
      </c>
      <c r="S1125" s="88" t="s">
        <v>16</v>
      </c>
      <c r="T1125" s="88" t="s">
        <v>16</v>
      </c>
      <c r="U1125" s="82" t="s">
        <v>16</v>
      </c>
      <c r="V1125" s="88" t="s">
        <v>16</v>
      </c>
      <c r="W1125" s="83">
        <v>2.4414199999999998E-4</v>
      </c>
      <c r="X1125" s="83">
        <v>4.6500000000000004E-6</v>
      </c>
      <c r="Y1125" s="80" t="b">
        <v>1</v>
      </c>
      <c r="Z1125" s="83">
        <v>1.59E-6</v>
      </c>
      <c r="AA1125" s="80" t="s">
        <v>450</v>
      </c>
    </row>
    <row r="1126" spans="1:27" x14ac:dyDescent="0.15">
      <c r="A1126" s="80" t="s">
        <v>401</v>
      </c>
      <c r="B1126" s="80" t="s">
        <v>167</v>
      </c>
      <c r="C1126" s="80" t="s">
        <v>397</v>
      </c>
      <c r="D1126" s="80" t="s">
        <v>444</v>
      </c>
      <c r="E1126" s="80" t="s">
        <v>33</v>
      </c>
      <c r="F1126" s="80" t="s">
        <v>474</v>
      </c>
      <c r="G1126" s="80" t="s">
        <v>208</v>
      </c>
      <c r="H1126" s="80">
        <v>1</v>
      </c>
      <c r="I1126" s="88">
        <v>0.48036928600000001</v>
      </c>
      <c r="J1126" s="88">
        <v>0.109440941</v>
      </c>
      <c r="K1126" s="88">
        <v>-0.83208285956000005</v>
      </c>
      <c r="L1126" s="88">
        <v>1.0509647415600001</v>
      </c>
      <c r="M1126" s="88">
        <v>1.1156541795692401</v>
      </c>
      <c r="N1126" s="88">
        <v>0.43514200209770498</v>
      </c>
      <c r="O1126" s="88">
        <v>2.8604093431339899</v>
      </c>
      <c r="P1126" s="82">
        <v>0.81978098200000005</v>
      </c>
      <c r="Q1126" s="81" t="s">
        <v>16</v>
      </c>
      <c r="R1126" s="80" t="s">
        <v>16</v>
      </c>
      <c r="S1126" s="88" t="s">
        <v>16</v>
      </c>
      <c r="T1126" s="88" t="s">
        <v>16</v>
      </c>
      <c r="U1126" s="82" t="s">
        <v>16</v>
      </c>
      <c r="V1126" s="88" t="s">
        <v>16</v>
      </c>
      <c r="W1126" s="83">
        <v>8.9800000000000001E-5</v>
      </c>
      <c r="X1126" s="83">
        <v>2.4900000000000002E-7</v>
      </c>
      <c r="Y1126" s="80" t="b">
        <v>1</v>
      </c>
      <c r="Z1126" s="80">
        <v>1.2192850000000001E-3</v>
      </c>
      <c r="AA1126" s="80" t="s">
        <v>465</v>
      </c>
    </row>
    <row r="1127" spans="1:27" x14ac:dyDescent="0.15">
      <c r="A1127" s="80" t="s">
        <v>401</v>
      </c>
      <c r="B1127" s="80" t="s">
        <v>167</v>
      </c>
      <c r="C1127" s="80" t="s">
        <v>397</v>
      </c>
      <c r="D1127" s="80" t="s">
        <v>445</v>
      </c>
      <c r="E1127" s="80" t="s">
        <v>33</v>
      </c>
      <c r="F1127" s="80" t="s">
        <v>474</v>
      </c>
      <c r="G1127" s="80" t="s">
        <v>208</v>
      </c>
      <c r="H1127" s="80">
        <v>1</v>
      </c>
      <c r="I1127" s="88">
        <v>0.59320272699999999</v>
      </c>
      <c r="J1127" s="88">
        <v>-0.576350959</v>
      </c>
      <c r="K1127" s="88">
        <v>-1.7390283039200001</v>
      </c>
      <c r="L1127" s="88">
        <v>0.58632638591999997</v>
      </c>
      <c r="M1127" s="88">
        <v>0.56194519086251504</v>
      </c>
      <c r="N1127" s="88">
        <v>0.17569103599167299</v>
      </c>
      <c r="O1127" s="88">
        <v>1.79737341607159</v>
      </c>
      <c r="P1127" s="82">
        <v>0.331253619</v>
      </c>
      <c r="Q1127" s="81" t="s">
        <v>16</v>
      </c>
      <c r="R1127" s="80" t="s">
        <v>16</v>
      </c>
      <c r="S1127" s="88" t="s">
        <v>16</v>
      </c>
      <c r="T1127" s="88" t="s">
        <v>16</v>
      </c>
      <c r="U1127" s="82" t="s">
        <v>16</v>
      </c>
      <c r="V1127" s="88" t="s">
        <v>16</v>
      </c>
      <c r="W1127" s="83">
        <v>6.3499999999999999E-5</v>
      </c>
      <c r="X1127" s="83">
        <v>4.6500000000000004E-6</v>
      </c>
      <c r="Y1127" s="80" t="b">
        <v>1</v>
      </c>
      <c r="Z1127" s="80">
        <v>3.7840736999999999E-2</v>
      </c>
      <c r="AA1127" s="80" t="s">
        <v>446</v>
      </c>
    </row>
    <row r="1128" spans="1:27" x14ac:dyDescent="0.15">
      <c r="A1128" s="80" t="s">
        <v>401</v>
      </c>
      <c r="B1128" s="80" t="s">
        <v>146</v>
      </c>
      <c r="C1128" s="80" t="s">
        <v>392</v>
      </c>
      <c r="D1128" s="80" t="s">
        <v>406</v>
      </c>
      <c r="E1128" s="80" t="s">
        <v>391</v>
      </c>
      <c r="F1128" s="80" t="s">
        <v>60</v>
      </c>
      <c r="G1128" s="80" t="s">
        <v>208</v>
      </c>
      <c r="H1128" s="80">
        <v>1</v>
      </c>
      <c r="I1128" s="88">
        <v>0.21313723300000001</v>
      </c>
      <c r="J1128" s="88">
        <v>-0.14216253400000001</v>
      </c>
      <c r="K1128" s="88">
        <v>-0.55991151068</v>
      </c>
      <c r="L1128" s="88">
        <v>0.27558644267999999</v>
      </c>
      <c r="M1128" s="88">
        <v>0.86748024999209705</v>
      </c>
      <c r="N1128" s="88">
        <v>0.571259611986905</v>
      </c>
      <c r="O1128" s="88">
        <v>1.3173029710764901</v>
      </c>
      <c r="P1128" s="82">
        <v>0.50477213300000001</v>
      </c>
      <c r="Q1128" s="81" t="s">
        <v>16</v>
      </c>
      <c r="R1128" s="80" t="s">
        <v>16</v>
      </c>
      <c r="S1128" s="88" t="s">
        <v>16</v>
      </c>
      <c r="T1128" s="88" t="s">
        <v>16</v>
      </c>
      <c r="U1128" s="82" t="s">
        <v>16</v>
      </c>
      <c r="V1128" s="88" t="s">
        <v>16</v>
      </c>
      <c r="W1128" s="83">
        <v>3.2619799999999998E-4</v>
      </c>
      <c r="X1128" s="83">
        <v>7.8099999999999998E-6</v>
      </c>
      <c r="Y1128" s="80" t="b">
        <v>1</v>
      </c>
      <c r="Z1128" s="80">
        <v>4.2690000000000002E-4</v>
      </c>
      <c r="AA1128" s="80" t="s">
        <v>407</v>
      </c>
    </row>
    <row r="1129" spans="1:27" x14ac:dyDescent="0.15">
      <c r="A1129" s="80" t="s">
        <v>401</v>
      </c>
      <c r="B1129" s="80" t="s">
        <v>146</v>
      </c>
      <c r="C1129" s="80" t="s">
        <v>397</v>
      </c>
      <c r="D1129" s="80" t="s">
        <v>479</v>
      </c>
      <c r="E1129" s="80" t="s">
        <v>33</v>
      </c>
      <c r="F1129" s="80" t="s">
        <v>60</v>
      </c>
      <c r="G1129" s="80" t="s">
        <v>208</v>
      </c>
      <c r="H1129" s="80">
        <v>1</v>
      </c>
      <c r="I1129" s="88">
        <v>0.66409487</v>
      </c>
      <c r="J1129" s="88">
        <v>0.442951278</v>
      </c>
      <c r="K1129" s="88">
        <v>-0.85867466719999996</v>
      </c>
      <c r="L1129" s="88">
        <v>1.7445772232000001</v>
      </c>
      <c r="M1129" s="88">
        <v>1.5572964578953501</v>
      </c>
      <c r="N1129" s="88">
        <v>0.42372328471298498</v>
      </c>
      <c r="O1129" s="88">
        <v>5.7234812087707603</v>
      </c>
      <c r="P1129" s="82">
        <v>0.50477213300000001</v>
      </c>
      <c r="Q1129" s="81" t="s">
        <v>16</v>
      </c>
      <c r="R1129" s="80" t="s">
        <v>16</v>
      </c>
      <c r="S1129" s="88" t="s">
        <v>16</v>
      </c>
      <c r="T1129" s="88" t="s">
        <v>16</v>
      </c>
      <c r="U1129" s="82" t="s">
        <v>16</v>
      </c>
      <c r="V1129" s="88" t="s">
        <v>16</v>
      </c>
      <c r="W1129" s="83">
        <v>4.07E-5</v>
      </c>
      <c r="X1129" s="83">
        <v>7.8099999999999998E-6</v>
      </c>
      <c r="Y1129" s="80" t="b">
        <v>1</v>
      </c>
      <c r="Z1129" s="80">
        <v>0.42746236300000001</v>
      </c>
      <c r="AA1129" s="80" t="s">
        <v>480</v>
      </c>
    </row>
    <row r="1130" spans="1:27" x14ac:dyDescent="0.15">
      <c r="A1130" s="80" t="s">
        <v>401</v>
      </c>
      <c r="B1130" s="80" t="s">
        <v>146</v>
      </c>
      <c r="C1130" s="80" t="s">
        <v>392</v>
      </c>
      <c r="D1130" s="80" t="s">
        <v>461</v>
      </c>
      <c r="E1130" s="80" t="s">
        <v>391</v>
      </c>
      <c r="F1130" s="80" t="s">
        <v>60</v>
      </c>
      <c r="G1130" s="80" t="s">
        <v>200</v>
      </c>
      <c r="H1130" s="80">
        <v>4</v>
      </c>
      <c r="I1130" s="88">
        <v>0.17267553599999999</v>
      </c>
      <c r="J1130" s="88">
        <v>-0.13450573800000001</v>
      </c>
      <c r="K1130" s="88">
        <v>-0.47294978855999997</v>
      </c>
      <c r="L1130" s="88">
        <v>0.20393831256</v>
      </c>
      <c r="M1130" s="88">
        <v>0.87414786300174396</v>
      </c>
      <c r="N1130" s="88">
        <v>0.62316136022136603</v>
      </c>
      <c r="O1130" s="88">
        <v>1.22622250859564</v>
      </c>
      <c r="P1130" s="82">
        <v>0.43600872600000001</v>
      </c>
      <c r="Q1130" s="81">
        <v>5.1417260000000001E-3</v>
      </c>
      <c r="R1130" s="80">
        <v>3</v>
      </c>
      <c r="S1130" s="88">
        <v>0.99990209299999999</v>
      </c>
      <c r="T1130" s="88">
        <v>-7.4636600000000004E-4</v>
      </c>
      <c r="U1130" s="82">
        <v>1.040872E-2</v>
      </c>
      <c r="V1130" s="88">
        <v>0.94936137399999998</v>
      </c>
      <c r="W1130" s="83">
        <v>3.83841E-4</v>
      </c>
      <c r="X1130" s="83">
        <v>1.0699999999999999E-5</v>
      </c>
      <c r="Y1130" s="80" t="b">
        <v>1</v>
      </c>
      <c r="Z1130" s="80">
        <v>1.6682099999999999E-4</v>
      </c>
      <c r="AA1130" s="80" t="s">
        <v>520</v>
      </c>
    </row>
    <row r="1131" spans="1:27" x14ac:dyDescent="0.15">
      <c r="A1131" s="80"/>
      <c r="B1131" s="80"/>
      <c r="C1131" s="80"/>
      <c r="D1131" s="80"/>
      <c r="E1131" s="80"/>
      <c r="F1131" s="80"/>
      <c r="G1131" s="80" t="s">
        <v>201</v>
      </c>
      <c r="H1131" s="80">
        <v>4</v>
      </c>
      <c r="I1131" s="88">
        <v>0.4584918</v>
      </c>
      <c r="J1131" s="88">
        <v>-0.16496155000000001</v>
      </c>
      <c r="K1131" s="88">
        <v>-1.0636054779999999</v>
      </c>
      <c r="L1131" s="88">
        <v>0.73368237800000002</v>
      </c>
      <c r="M1131" s="88">
        <v>0.84792630622761</v>
      </c>
      <c r="N1131" s="88">
        <v>0.34520892069525599</v>
      </c>
      <c r="O1131" s="88">
        <v>2.0827359250878099</v>
      </c>
      <c r="P1131" s="82">
        <v>0.75344294999999994</v>
      </c>
      <c r="Q1131" s="81">
        <v>4.21E-34</v>
      </c>
      <c r="R1131" s="80">
        <v>2</v>
      </c>
      <c r="S1131" s="88">
        <v>1</v>
      </c>
      <c r="T1131" s="88">
        <v>-7.4636600000000004E-4</v>
      </c>
      <c r="U1131" s="82">
        <v>1.040872E-2</v>
      </c>
      <c r="V1131" s="88">
        <v>0.94936137399999998</v>
      </c>
      <c r="W1131" s="83">
        <v>3.83841E-4</v>
      </c>
      <c r="X1131" s="83">
        <v>1.0699999999999999E-5</v>
      </c>
      <c r="Y1131" s="80" t="b">
        <v>1</v>
      </c>
      <c r="Z1131" s="80">
        <v>1.6682099999999999E-4</v>
      </c>
      <c r="AA1131" s="80"/>
    </row>
    <row r="1132" spans="1:27" x14ac:dyDescent="0.15">
      <c r="A1132" s="80"/>
      <c r="B1132" s="80"/>
      <c r="C1132" s="80"/>
      <c r="D1132" s="80"/>
      <c r="E1132" s="80"/>
      <c r="F1132" s="80"/>
      <c r="G1132" s="80" t="s">
        <v>216</v>
      </c>
      <c r="H1132" s="80">
        <v>4</v>
      </c>
      <c r="I1132" s="88">
        <v>0.25371599299999997</v>
      </c>
      <c r="J1132" s="88">
        <v>-0.138048753</v>
      </c>
      <c r="K1132" s="88">
        <v>-0.63533209928000001</v>
      </c>
      <c r="L1132" s="88">
        <v>0.35923459328000001</v>
      </c>
      <c r="M1132" s="88">
        <v>0.87105622410649997</v>
      </c>
      <c r="N1132" s="88">
        <v>0.52975952634349199</v>
      </c>
      <c r="O1132" s="88">
        <v>1.43223275434355</v>
      </c>
      <c r="P1132" s="82">
        <v>0.624201377</v>
      </c>
      <c r="Q1132" s="81" t="s">
        <v>16</v>
      </c>
      <c r="R1132" s="80" t="s">
        <v>16</v>
      </c>
      <c r="S1132" s="88" t="s">
        <v>16</v>
      </c>
      <c r="T1132" s="88">
        <v>-7.4636600000000004E-4</v>
      </c>
      <c r="U1132" s="82">
        <v>1.040872E-2</v>
      </c>
      <c r="V1132" s="88">
        <v>0.94936137399999998</v>
      </c>
      <c r="W1132" s="83">
        <v>3.83841E-4</v>
      </c>
      <c r="X1132" s="83">
        <v>1.0699999999999999E-5</v>
      </c>
      <c r="Y1132" s="80" t="b">
        <v>1</v>
      </c>
      <c r="Z1132" s="80">
        <v>1.6682099999999999E-4</v>
      </c>
      <c r="AA1132" s="80"/>
    </row>
    <row r="1133" spans="1:27" x14ac:dyDescent="0.15">
      <c r="A1133" s="80"/>
      <c r="B1133" s="80"/>
      <c r="C1133" s="80"/>
      <c r="D1133" s="80"/>
      <c r="E1133" s="80"/>
      <c r="F1133" s="80"/>
      <c r="G1133" s="80" t="s">
        <v>203</v>
      </c>
      <c r="H1133" s="80">
        <v>4</v>
      </c>
      <c r="I1133" s="88">
        <v>0.18996977100000001</v>
      </c>
      <c r="J1133" s="88">
        <v>-0.139746487</v>
      </c>
      <c r="K1133" s="88">
        <v>-0.51208723816000001</v>
      </c>
      <c r="L1133" s="88">
        <v>0.23259426416000001</v>
      </c>
      <c r="M1133" s="88">
        <v>0.86957865695182102</v>
      </c>
      <c r="N1133" s="88">
        <v>0.59924350866411402</v>
      </c>
      <c r="O1133" s="88">
        <v>1.2618693898109099</v>
      </c>
      <c r="P1133" s="82">
        <v>0.46195902700000002</v>
      </c>
      <c r="Q1133" s="81" t="s">
        <v>16</v>
      </c>
      <c r="R1133" s="80" t="s">
        <v>16</v>
      </c>
      <c r="S1133" s="88" t="s">
        <v>16</v>
      </c>
      <c r="T1133" s="88">
        <v>-7.4636600000000004E-4</v>
      </c>
      <c r="U1133" s="82">
        <v>1.040872E-2</v>
      </c>
      <c r="V1133" s="88">
        <v>0.94936137399999998</v>
      </c>
      <c r="W1133" s="83">
        <v>3.83841E-4</v>
      </c>
      <c r="X1133" s="83">
        <v>1.0699999999999999E-5</v>
      </c>
      <c r="Y1133" s="80" t="b">
        <v>1</v>
      </c>
      <c r="Z1133" s="80">
        <v>1.6682099999999999E-4</v>
      </c>
      <c r="AA1133" s="80"/>
    </row>
    <row r="1134" spans="1:27" x14ac:dyDescent="0.15">
      <c r="A1134" s="80"/>
      <c r="B1134" s="80"/>
      <c r="C1134" s="80"/>
      <c r="D1134" s="80"/>
      <c r="E1134" s="80"/>
      <c r="F1134" s="80"/>
      <c r="G1134" s="80" t="s">
        <v>223</v>
      </c>
      <c r="H1134" s="80">
        <v>4</v>
      </c>
      <c r="I1134" s="88">
        <v>0.20719127500000001</v>
      </c>
      <c r="J1134" s="88">
        <v>-0.139410741</v>
      </c>
      <c r="K1134" s="88">
        <v>-0.54550564000000001</v>
      </c>
      <c r="L1134" s="88">
        <v>0.266684158</v>
      </c>
      <c r="M1134" s="88">
        <v>0.86987066352485398</v>
      </c>
      <c r="N1134" s="88">
        <v>0.57954866625262602</v>
      </c>
      <c r="O1134" s="88">
        <v>1.3056280090399399</v>
      </c>
      <c r="P1134" s="82">
        <v>0.54922889699999999</v>
      </c>
      <c r="Q1134" s="81" t="s">
        <v>16</v>
      </c>
      <c r="R1134" s="80" t="s">
        <v>16</v>
      </c>
      <c r="S1134" s="88" t="s">
        <v>16</v>
      </c>
      <c r="T1134" s="88">
        <v>-7.4636600000000004E-4</v>
      </c>
      <c r="U1134" s="82">
        <v>1.040872E-2</v>
      </c>
      <c r="V1134" s="88">
        <v>0.94936137399999998</v>
      </c>
      <c r="W1134" s="83">
        <v>3.83841E-4</v>
      </c>
      <c r="X1134" s="83">
        <v>1.0699999999999999E-5</v>
      </c>
      <c r="Y1134" s="80" t="b">
        <v>1</v>
      </c>
      <c r="Z1134" s="80">
        <v>1.6682099999999999E-4</v>
      </c>
      <c r="AA1134" s="80"/>
    </row>
    <row r="1135" spans="1:27" x14ac:dyDescent="0.15">
      <c r="A1135" s="80" t="s">
        <v>401</v>
      </c>
      <c r="B1135" s="80" t="s">
        <v>146</v>
      </c>
      <c r="C1135" s="80" t="s">
        <v>345</v>
      </c>
      <c r="D1135" s="80" t="s">
        <v>413</v>
      </c>
      <c r="E1135" s="80" t="s">
        <v>347</v>
      </c>
      <c r="F1135" s="80" t="s">
        <v>60</v>
      </c>
      <c r="G1135" s="80" t="s">
        <v>208</v>
      </c>
      <c r="H1135" s="80">
        <v>1</v>
      </c>
      <c r="I1135" s="88">
        <v>2.2544280999999999E-2</v>
      </c>
      <c r="J1135" s="88">
        <v>-3.877616E-3</v>
      </c>
      <c r="K1135" s="88">
        <v>-4.8064406759999997E-2</v>
      </c>
      <c r="L1135" s="88">
        <v>4.0309174759999997E-2</v>
      </c>
      <c r="M1135" s="88">
        <v>0.99612989224508997</v>
      </c>
      <c r="N1135" s="88">
        <v>0.95307240079529998</v>
      </c>
      <c r="O1135" s="88">
        <v>1.0411326163638801</v>
      </c>
      <c r="P1135" s="82">
        <v>0.86343752900000004</v>
      </c>
      <c r="Q1135" s="81" t="s">
        <v>16</v>
      </c>
      <c r="R1135" s="80" t="s">
        <v>16</v>
      </c>
      <c r="S1135" s="88" t="s">
        <v>16</v>
      </c>
      <c r="T1135" s="88" t="s">
        <v>16</v>
      </c>
      <c r="U1135" s="82" t="s">
        <v>16</v>
      </c>
      <c r="V1135" s="88" t="s">
        <v>16</v>
      </c>
      <c r="W1135" s="83">
        <v>3.6172745999999999E-2</v>
      </c>
      <c r="X1135" s="83">
        <v>5.2099999999999997E-7</v>
      </c>
      <c r="Y1135" s="80" t="b">
        <v>1</v>
      </c>
      <c r="Z1135" s="83">
        <v>2.9900000000000002E-22</v>
      </c>
      <c r="AA1135" s="80" t="s">
        <v>414</v>
      </c>
    </row>
    <row r="1136" spans="1:27" x14ac:dyDescent="0.15">
      <c r="A1136" s="80" t="s">
        <v>401</v>
      </c>
      <c r="B1136" s="80" t="s">
        <v>146</v>
      </c>
      <c r="C1136" s="80" t="s">
        <v>397</v>
      </c>
      <c r="D1136" s="80" t="s">
        <v>417</v>
      </c>
      <c r="E1136" s="80" t="s">
        <v>340</v>
      </c>
      <c r="F1136" s="80" t="s">
        <v>60</v>
      </c>
      <c r="G1136" s="80" t="s">
        <v>200</v>
      </c>
      <c r="H1136" s="80">
        <v>2</v>
      </c>
      <c r="I1136" s="88">
        <v>0.25000883400000001</v>
      </c>
      <c r="J1136" s="88">
        <v>0.38266968099999998</v>
      </c>
      <c r="K1136" s="88">
        <v>-0.10734763364</v>
      </c>
      <c r="L1136" s="88">
        <v>0.87268699563999996</v>
      </c>
      <c r="M1136" s="88">
        <v>1.46619363845447</v>
      </c>
      <c r="N1136" s="88">
        <v>0.89821336952671005</v>
      </c>
      <c r="O1136" s="88">
        <v>2.39333309698684</v>
      </c>
      <c r="P1136" s="82">
        <v>0.12586218900000001</v>
      </c>
      <c r="Q1136" s="81">
        <v>1.0040125559999999</v>
      </c>
      <c r="R1136" s="80">
        <v>1</v>
      </c>
      <c r="S1136" s="88">
        <v>0.31634153100000001</v>
      </c>
      <c r="T1136" s="88" t="s">
        <v>16</v>
      </c>
      <c r="U1136" s="82" t="s">
        <v>16</v>
      </c>
      <c r="V1136" s="88" t="s">
        <v>16</v>
      </c>
      <c r="W1136" s="83">
        <v>1.9410099999999999E-4</v>
      </c>
      <c r="X1136" s="83">
        <v>5.8900000000000002E-5</v>
      </c>
      <c r="Y1136" s="80" t="b">
        <v>1</v>
      </c>
      <c r="Z1136" s="80">
        <v>0.166751923</v>
      </c>
      <c r="AA1136" s="80" t="s">
        <v>418</v>
      </c>
    </row>
    <row r="1137" spans="1:27" x14ac:dyDescent="0.15">
      <c r="A1137" s="80" t="s">
        <v>401</v>
      </c>
      <c r="B1137" s="80" t="s">
        <v>146</v>
      </c>
      <c r="C1137" s="80" t="s">
        <v>397</v>
      </c>
      <c r="D1137" s="80" t="s">
        <v>415</v>
      </c>
      <c r="E1137" s="80" t="s">
        <v>33</v>
      </c>
      <c r="F1137" s="80" t="s">
        <v>60</v>
      </c>
      <c r="G1137" s="80" t="s">
        <v>208</v>
      </c>
      <c r="H1137" s="80">
        <v>1</v>
      </c>
      <c r="I1137" s="88">
        <v>0.36359320499999997</v>
      </c>
      <c r="J1137" s="88">
        <v>0.46576289599999998</v>
      </c>
      <c r="K1137" s="88">
        <v>-0.2468797858</v>
      </c>
      <c r="L1137" s="88">
        <v>1.1784055778</v>
      </c>
      <c r="M1137" s="88">
        <v>1.59322919354591</v>
      </c>
      <c r="N1137" s="88">
        <v>0.78123460337947204</v>
      </c>
      <c r="O1137" s="88">
        <v>3.2491894908218599</v>
      </c>
      <c r="P1137" s="82">
        <v>0.20019366599999999</v>
      </c>
      <c r="Q1137" s="81" t="s">
        <v>16</v>
      </c>
      <c r="R1137" s="80" t="s">
        <v>16</v>
      </c>
      <c r="S1137" s="88" t="s">
        <v>16</v>
      </c>
      <c r="T1137" s="88" t="s">
        <v>16</v>
      </c>
      <c r="U1137" s="82" t="s">
        <v>16</v>
      </c>
      <c r="V1137" s="88" t="s">
        <v>16</v>
      </c>
      <c r="W1137" s="83">
        <v>1.3380099999999999E-4</v>
      </c>
      <c r="X1137" s="83">
        <v>2.8799999999999999E-5</v>
      </c>
      <c r="Y1137" s="80" t="b">
        <v>1</v>
      </c>
      <c r="Z1137" s="80">
        <v>0.17017640000000001</v>
      </c>
      <c r="AA1137" s="80" t="s">
        <v>416</v>
      </c>
    </row>
    <row r="1138" spans="1:27" x14ac:dyDescent="0.15">
      <c r="A1138" s="80" t="s">
        <v>401</v>
      </c>
      <c r="B1138" s="80" t="s">
        <v>535</v>
      </c>
      <c r="C1138" s="80" t="s">
        <v>392</v>
      </c>
      <c r="D1138" s="80" t="s">
        <v>540</v>
      </c>
      <c r="E1138" s="80" t="s">
        <v>391</v>
      </c>
      <c r="F1138" s="80" t="s">
        <v>60</v>
      </c>
      <c r="G1138" s="80" t="s">
        <v>200</v>
      </c>
      <c r="H1138" s="80">
        <v>6</v>
      </c>
      <c r="I1138" s="88">
        <v>0.16370570000000001</v>
      </c>
      <c r="J1138" s="88">
        <v>-0.17878125</v>
      </c>
      <c r="K1138" s="88">
        <v>-0.49964442199999998</v>
      </c>
      <c r="L1138" s="88">
        <v>0.142081922</v>
      </c>
      <c r="M1138" s="88">
        <v>0.83628881756847395</v>
      </c>
      <c r="N1138" s="88">
        <v>0.606746367019666</v>
      </c>
      <c r="O1138" s="88">
        <v>1.1526710737889101</v>
      </c>
      <c r="P1138" s="82">
        <v>0.27479383499999999</v>
      </c>
      <c r="Q1138" s="81">
        <v>0.65483887600000001</v>
      </c>
      <c r="R1138" s="80">
        <v>5</v>
      </c>
      <c r="S1138" s="88">
        <v>0.98535499199999999</v>
      </c>
      <c r="T1138" s="88">
        <v>3.5976939999999998E-3</v>
      </c>
      <c r="U1138" s="82">
        <v>5.6274569999999998E-3</v>
      </c>
      <c r="V1138" s="88">
        <v>0.55739667900000001</v>
      </c>
      <c r="W1138" s="83">
        <v>4.3999399999999998E-4</v>
      </c>
      <c r="X1138" s="83">
        <v>3.2400000000000001E-5</v>
      </c>
      <c r="Y1138" s="80" t="b">
        <v>1</v>
      </c>
      <c r="Z1138" s="80">
        <v>4.2034599999999999E-4</v>
      </c>
      <c r="AA1138" s="80" t="s">
        <v>521</v>
      </c>
    </row>
    <row r="1139" spans="1:27" x14ac:dyDescent="0.15">
      <c r="A1139" s="80"/>
      <c r="B1139" s="80"/>
      <c r="C1139" s="80"/>
      <c r="D1139" s="80"/>
      <c r="E1139" s="80"/>
      <c r="F1139" s="80"/>
      <c r="G1139" s="80" t="s">
        <v>201</v>
      </c>
      <c r="H1139" s="80">
        <v>6</v>
      </c>
      <c r="I1139" s="88">
        <v>0.32076101299999998</v>
      </c>
      <c r="J1139" s="88">
        <v>-2.4333499999999999E-3</v>
      </c>
      <c r="K1139" s="88">
        <v>-0.63112493548000004</v>
      </c>
      <c r="L1139" s="88">
        <v>0.62625823548000004</v>
      </c>
      <c r="M1139" s="88">
        <v>0.99756960819618301</v>
      </c>
      <c r="N1139" s="88">
        <v>0.53199300645934999</v>
      </c>
      <c r="O1139" s="88">
        <v>1.87059813026456</v>
      </c>
      <c r="P1139" s="82">
        <v>0.99431043500000005</v>
      </c>
      <c r="Q1139" s="81">
        <v>0.246120644</v>
      </c>
      <c r="R1139" s="80">
        <v>4</v>
      </c>
      <c r="S1139" s="88">
        <v>0.99302153100000001</v>
      </c>
      <c r="T1139" s="88">
        <v>3.5976939999999998E-3</v>
      </c>
      <c r="U1139" s="82">
        <v>5.6274569999999998E-3</v>
      </c>
      <c r="V1139" s="88">
        <v>0.55739667900000001</v>
      </c>
      <c r="W1139" s="83">
        <v>4.3999399999999998E-4</v>
      </c>
      <c r="X1139" s="83">
        <v>3.2400000000000001E-5</v>
      </c>
      <c r="Y1139" s="80" t="b">
        <v>1</v>
      </c>
      <c r="Z1139" s="80">
        <v>4.2034599999999999E-4</v>
      </c>
      <c r="AA1139" s="80"/>
    </row>
    <row r="1140" spans="1:27" x14ac:dyDescent="0.15">
      <c r="A1140" s="80"/>
      <c r="B1140" s="80"/>
      <c r="C1140" s="80"/>
      <c r="D1140" s="80"/>
      <c r="E1140" s="80"/>
      <c r="F1140" s="80"/>
      <c r="G1140" s="80" t="s">
        <v>216</v>
      </c>
      <c r="H1140" s="80">
        <v>6</v>
      </c>
      <c r="I1140" s="88">
        <v>0.25367416100000001</v>
      </c>
      <c r="J1140" s="88">
        <v>-0.122378125</v>
      </c>
      <c r="K1140" s="88">
        <v>-0.61957948056000001</v>
      </c>
      <c r="L1140" s="88">
        <v>0.37482323056</v>
      </c>
      <c r="M1140" s="88">
        <v>0.88481373504641203</v>
      </c>
      <c r="N1140" s="88">
        <v>0.53817070125912303</v>
      </c>
      <c r="O1140" s="88">
        <v>1.45473423933167</v>
      </c>
      <c r="P1140" s="82">
        <v>0.64988431199999996</v>
      </c>
      <c r="Q1140" s="81" t="s">
        <v>16</v>
      </c>
      <c r="R1140" s="80" t="s">
        <v>16</v>
      </c>
      <c r="S1140" s="88" t="s">
        <v>16</v>
      </c>
      <c r="T1140" s="88">
        <v>3.5976939999999998E-3</v>
      </c>
      <c r="U1140" s="82">
        <v>5.6274569999999998E-3</v>
      </c>
      <c r="V1140" s="88">
        <v>0.55739667900000001</v>
      </c>
      <c r="W1140" s="83">
        <v>4.3999399999999998E-4</v>
      </c>
      <c r="X1140" s="83">
        <v>3.2400000000000001E-5</v>
      </c>
      <c r="Y1140" s="80" t="b">
        <v>1</v>
      </c>
      <c r="Z1140" s="80">
        <v>4.2034599999999999E-4</v>
      </c>
      <c r="AA1140" s="80"/>
    </row>
    <row r="1141" spans="1:27" x14ac:dyDescent="0.15">
      <c r="A1141" s="80"/>
      <c r="B1141" s="80"/>
      <c r="C1141" s="80"/>
      <c r="D1141" s="80"/>
      <c r="E1141" s="80"/>
      <c r="F1141" s="80"/>
      <c r="G1141" s="80" t="s">
        <v>203</v>
      </c>
      <c r="H1141" s="80">
        <v>6</v>
      </c>
      <c r="I1141" s="88">
        <v>0.19300236300000001</v>
      </c>
      <c r="J1141" s="88">
        <v>-0.139746487</v>
      </c>
      <c r="K1141" s="88">
        <v>-0.51803111848000005</v>
      </c>
      <c r="L1141" s="88">
        <v>0.23853814447999999</v>
      </c>
      <c r="M1141" s="88">
        <v>0.86957865695182102</v>
      </c>
      <c r="N1141" s="88">
        <v>0.59569224157478995</v>
      </c>
      <c r="O1141" s="88">
        <v>1.2693921254154801</v>
      </c>
      <c r="P1141" s="82">
        <v>0.46902509599999997</v>
      </c>
      <c r="Q1141" s="81" t="s">
        <v>16</v>
      </c>
      <c r="R1141" s="80" t="s">
        <v>16</v>
      </c>
      <c r="S1141" s="88" t="s">
        <v>16</v>
      </c>
      <c r="T1141" s="88">
        <v>3.5976939999999998E-3</v>
      </c>
      <c r="U1141" s="82">
        <v>5.6274569999999998E-3</v>
      </c>
      <c r="V1141" s="88">
        <v>0.55739667900000001</v>
      </c>
      <c r="W1141" s="83">
        <v>4.3999399999999998E-4</v>
      </c>
      <c r="X1141" s="83">
        <v>3.2400000000000001E-5</v>
      </c>
      <c r="Y1141" s="80" t="b">
        <v>1</v>
      </c>
      <c r="Z1141" s="80">
        <v>4.2034599999999999E-4</v>
      </c>
      <c r="AA1141" s="80"/>
    </row>
    <row r="1142" spans="1:27" x14ac:dyDescent="0.15">
      <c r="A1142" s="80"/>
      <c r="B1142" s="80"/>
      <c r="C1142" s="80"/>
      <c r="D1142" s="80"/>
      <c r="E1142" s="80"/>
      <c r="F1142" s="80"/>
      <c r="G1142" s="80" t="s">
        <v>223</v>
      </c>
      <c r="H1142" s="80">
        <v>6</v>
      </c>
      <c r="I1142" s="88">
        <v>0.191500738</v>
      </c>
      <c r="J1142" s="88">
        <v>-0.136580699</v>
      </c>
      <c r="K1142" s="88">
        <v>-0.51192214548000003</v>
      </c>
      <c r="L1142" s="88">
        <v>0.23876074748000001</v>
      </c>
      <c r="M1142" s="88">
        <v>0.87233592078260502</v>
      </c>
      <c r="N1142" s="88">
        <v>0.59934244754775001</v>
      </c>
      <c r="O1142" s="88">
        <v>1.26967472736362</v>
      </c>
      <c r="P1142" s="82">
        <v>0.50760959999999999</v>
      </c>
      <c r="Q1142" s="81" t="s">
        <v>16</v>
      </c>
      <c r="R1142" s="80" t="s">
        <v>16</v>
      </c>
      <c r="S1142" s="88" t="s">
        <v>16</v>
      </c>
      <c r="T1142" s="88">
        <v>3.5976939999999998E-3</v>
      </c>
      <c r="U1142" s="82">
        <v>5.6274569999999998E-3</v>
      </c>
      <c r="V1142" s="88">
        <v>0.55739667900000001</v>
      </c>
      <c r="W1142" s="83">
        <v>4.3999399999999998E-4</v>
      </c>
      <c r="X1142" s="83">
        <v>3.2400000000000001E-5</v>
      </c>
      <c r="Y1142" s="80" t="b">
        <v>1</v>
      </c>
      <c r="Z1142" s="80">
        <v>4.2034599999999999E-4</v>
      </c>
      <c r="AA1142" s="80"/>
    </row>
    <row r="1143" spans="1:27" x14ac:dyDescent="0.15">
      <c r="A1143" s="80" t="s">
        <v>401</v>
      </c>
      <c r="B1143" s="80" t="s">
        <v>535</v>
      </c>
      <c r="C1143" s="80" t="s">
        <v>392</v>
      </c>
      <c r="D1143" s="80" t="s">
        <v>541</v>
      </c>
      <c r="E1143" s="80" t="s">
        <v>340</v>
      </c>
      <c r="F1143" s="80" t="s">
        <v>60</v>
      </c>
      <c r="G1143" s="80" t="s">
        <v>200</v>
      </c>
      <c r="H1143" s="80">
        <v>3</v>
      </c>
      <c r="I1143" s="88">
        <v>0.11070331999999999</v>
      </c>
      <c r="J1143" s="88">
        <v>-3.1827847999999999E-2</v>
      </c>
      <c r="K1143" s="88">
        <v>-0.2488063552</v>
      </c>
      <c r="L1143" s="88">
        <v>0.18515065920000001</v>
      </c>
      <c r="M1143" s="88">
        <v>0.96867332677661999</v>
      </c>
      <c r="N1143" s="88">
        <v>0.779730949610139</v>
      </c>
      <c r="O1143" s="88">
        <v>1.20339972971144</v>
      </c>
      <c r="P1143" s="82">
        <v>0.77372505199999997</v>
      </c>
      <c r="Q1143" s="81">
        <v>1.157713408</v>
      </c>
      <c r="R1143" s="80">
        <v>2</v>
      </c>
      <c r="S1143" s="88">
        <v>0.56053886200000003</v>
      </c>
      <c r="T1143" s="88">
        <v>-1.0740767999999999E-2</v>
      </c>
      <c r="U1143" s="82">
        <v>1.4173012E-2</v>
      </c>
      <c r="V1143" s="88">
        <v>0.587155235</v>
      </c>
      <c r="W1143" s="83">
        <v>7.9722799999999998E-4</v>
      </c>
      <c r="X1143" s="83">
        <v>2.1800000000000001E-5</v>
      </c>
      <c r="Y1143" s="80" t="b">
        <v>1</v>
      </c>
      <c r="Z1143" s="83">
        <v>1.2599999999999999E-7</v>
      </c>
      <c r="AA1143" s="80" t="s">
        <v>425</v>
      </c>
    </row>
    <row r="1144" spans="1:27" x14ac:dyDescent="0.15">
      <c r="A1144" s="80"/>
      <c r="B1144" s="80"/>
      <c r="C1144" s="80"/>
      <c r="D1144" s="80"/>
      <c r="E1144" s="80"/>
      <c r="F1144" s="80"/>
      <c r="G1144" s="80" t="s">
        <v>201</v>
      </c>
      <c r="H1144" s="80">
        <v>3</v>
      </c>
      <c r="I1144" s="88">
        <v>0.43687182800000002</v>
      </c>
      <c r="J1144" s="88">
        <v>-0.35209769899999999</v>
      </c>
      <c r="K1144" s="88">
        <v>-1.20836648188</v>
      </c>
      <c r="L1144" s="88">
        <v>0.50417108387999998</v>
      </c>
      <c r="M1144" s="88">
        <v>0.70321141556803202</v>
      </c>
      <c r="N1144" s="88">
        <v>0.29868478815793598</v>
      </c>
      <c r="O1144" s="88">
        <v>1.6556125875540599</v>
      </c>
      <c r="P1144" s="82">
        <v>0.56814283200000004</v>
      </c>
      <c r="Q1144" s="81">
        <v>0.58340343299999997</v>
      </c>
      <c r="R1144" s="80">
        <v>1</v>
      </c>
      <c r="S1144" s="88">
        <v>0.44498136700000002</v>
      </c>
      <c r="T1144" s="88">
        <v>-1.0740767999999999E-2</v>
      </c>
      <c r="U1144" s="82">
        <v>1.4173012E-2</v>
      </c>
      <c r="V1144" s="88">
        <v>0.587155235</v>
      </c>
      <c r="W1144" s="83">
        <v>7.9722799999999998E-4</v>
      </c>
      <c r="X1144" s="83">
        <v>2.1800000000000001E-5</v>
      </c>
      <c r="Y1144" s="80" t="b">
        <v>1</v>
      </c>
      <c r="Z1144" s="83">
        <v>1.2599999999999999E-7</v>
      </c>
      <c r="AA1144" s="80"/>
    </row>
    <row r="1145" spans="1:27" x14ac:dyDescent="0.15">
      <c r="A1145" s="80"/>
      <c r="B1145" s="80"/>
      <c r="C1145" s="80"/>
      <c r="D1145" s="80"/>
      <c r="E1145" s="80"/>
      <c r="F1145" s="80"/>
      <c r="G1145" s="80" t="s">
        <v>216</v>
      </c>
      <c r="H1145" s="80">
        <v>3</v>
      </c>
      <c r="I1145" s="88">
        <v>0.14519468499999999</v>
      </c>
      <c r="J1145" s="88">
        <v>-6.2701409E-2</v>
      </c>
      <c r="K1145" s="88">
        <v>-0.34728299159999998</v>
      </c>
      <c r="L1145" s="88">
        <v>0.22188017360000001</v>
      </c>
      <c r="M1145" s="88">
        <v>0.93922387562054899</v>
      </c>
      <c r="N1145" s="88">
        <v>0.70660533658633395</v>
      </c>
      <c r="O1145" s="88">
        <v>1.2484217750143001</v>
      </c>
      <c r="P1145" s="82">
        <v>0.70795287500000004</v>
      </c>
      <c r="Q1145" s="81" t="s">
        <v>16</v>
      </c>
      <c r="R1145" s="80" t="s">
        <v>16</v>
      </c>
      <c r="S1145" s="88" t="s">
        <v>16</v>
      </c>
      <c r="T1145" s="88">
        <v>-1.0740767999999999E-2</v>
      </c>
      <c r="U1145" s="82">
        <v>1.4173012E-2</v>
      </c>
      <c r="V1145" s="88">
        <v>0.587155235</v>
      </c>
      <c r="W1145" s="83">
        <v>7.9722799999999998E-4</v>
      </c>
      <c r="X1145" s="83">
        <v>2.1800000000000001E-5</v>
      </c>
      <c r="Y1145" s="80" t="b">
        <v>1</v>
      </c>
      <c r="Z1145" s="83">
        <v>1.2599999999999999E-7</v>
      </c>
      <c r="AA1145" s="80"/>
    </row>
    <row r="1146" spans="1:27" x14ac:dyDescent="0.15">
      <c r="A1146" s="80"/>
      <c r="B1146" s="80"/>
      <c r="C1146" s="80"/>
      <c r="D1146" s="80"/>
      <c r="E1146" s="80"/>
      <c r="F1146" s="80"/>
      <c r="G1146" s="80" t="s">
        <v>203</v>
      </c>
      <c r="H1146" s="80">
        <v>3</v>
      </c>
      <c r="I1146" s="88">
        <v>0.118644902</v>
      </c>
      <c r="J1146" s="88">
        <v>-5.3111487999999998E-2</v>
      </c>
      <c r="K1146" s="88">
        <v>-0.28565549592</v>
      </c>
      <c r="L1146" s="88">
        <v>0.17943251992000001</v>
      </c>
      <c r="M1146" s="88">
        <v>0.94827428538522696</v>
      </c>
      <c r="N1146" s="88">
        <v>0.751521473569425</v>
      </c>
      <c r="O1146" s="88">
        <v>1.1965381588524799</v>
      </c>
      <c r="P1146" s="82">
        <v>0.65440521900000004</v>
      </c>
      <c r="Q1146" s="81" t="s">
        <v>16</v>
      </c>
      <c r="R1146" s="80" t="s">
        <v>16</v>
      </c>
      <c r="S1146" s="88" t="s">
        <v>16</v>
      </c>
      <c r="T1146" s="88">
        <v>-1.0740767999999999E-2</v>
      </c>
      <c r="U1146" s="82">
        <v>1.4173012E-2</v>
      </c>
      <c r="V1146" s="88">
        <v>0.587155235</v>
      </c>
      <c r="W1146" s="83">
        <v>7.9722799999999998E-4</v>
      </c>
      <c r="X1146" s="83">
        <v>2.1800000000000001E-5</v>
      </c>
      <c r="Y1146" s="80" t="b">
        <v>1</v>
      </c>
      <c r="Z1146" s="83">
        <v>1.2599999999999999E-7</v>
      </c>
      <c r="AA1146" s="80"/>
    </row>
    <row r="1147" spans="1:27" x14ac:dyDescent="0.15">
      <c r="A1147" s="80"/>
      <c r="B1147" s="80"/>
      <c r="C1147" s="80"/>
      <c r="D1147" s="80"/>
      <c r="E1147" s="80"/>
      <c r="F1147" s="80"/>
      <c r="G1147" s="80" t="s">
        <v>223</v>
      </c>
      <c r="H1147" s="80">
        <v>3</v>
      </c>
      <c r="I1147" s="88">
        <v>0.13453896200000001</v>
      </c>
      <c r="J1147" s="88">
        <v>-6.5045210000000006E-2</v>
      </c>
      <c r="K1147" s="88">
        <v>-0.32874157552</v>
      </c>
      <c r="L1147" s="88">
        <v>0.19865115552000001</v>
      </c>
      <c r="M1147" s="88">
        <v>0.93702509951502599</v>
      </c>
      <c r="N1147" s="88">
        <v>0.71982901415156997</v>
      </c>
      <c r="O1147" s="88">
        <v>1.2197563863913199</v>
      </c>
      <c r="P1147" s="82">
        <v>0.67651744800000002</v>
      </c>
      <c r="Q1147" s="81" t="s">
        <v>16</v>
      </c>
      <c r="R1147" s="80" t="s">
        <v>16</v>
      </c>
      <c r="S1147" s="88" t="s">
        <v>16</v>
      </c>
      <c r="T1147" s="88">
        <v>-1.0740767999999999E-2</v>
      </c>
      <c r="U1147" s="82">
        <v>1.4173012E-2</v>
      </c>
      <c r="V1147" s="88">
        <v>0.587155235</v>
      </c>
      <c r="W1147" s="83">
        <v>7.9722799999999998E-4</v>
      </c>
      <c r="X1147" s="83">
        <v>2.1800000000000001E-5</v>
      </c>
      <c r="Y1147" s="80" t="b">
        <v>1</v>
      </c>
      <c r="Z1147" s="83">
        <v>1.2599999999999999E-7</v>
      </c>
      <c r="AA1147" s="80"/>
    </row>
    <row r="1148" spans="1:27" x14ac:dyDescent="0.15">
      <c r="A1148" s="80" t="s">
        <v>401</v>
      </c>
      <c r="B1148" s="80" t="s">
        <v>535</v>
      </c>
      <c r="C1148" s="80" t="s">
        <v>397</v>
      </c>
      <c r="D1148" s="80" t="s">
        <v>542</v>
      </c>
      <c r="E1148" s="80" t="s">
        <v>340</v>
      </c>
      <c r="F1148" s="80" t="s">
        <v>60</v>
      </c>
      <c r="G1148" s="80" t="s">
        <v>200</v>
      </c>
      <c r="H1148" s="80">
        <v>7</v>
      </c>
      <c r="I1148" s="88">
        <v>0.101823224</v>
      </c>
      <c r="J1148" s="88">
        <v>-1.7538512999999999E-2</v>
      </c>
      <c r="K1148" s="88">
        <v>-0.21711203204000001</v>
      </c>
      <c r="L1148" s="88">
        <v>0.18203500604</v>
      </c>
      <c r="M1148" s="88">
        <v>0.98261439150827201</v>
      </c>
      <c r="N1148" s="88">
        <v>0.80483979640970404</v>
      </c>
      <c r="O1148" s="88">
        <v>1.19965618835735</v>
      </c>
      <c r="P1148" s="82">
        <v>0.86324513999999997</v>
      </c>
      <c r="Q1148" s="81">
        <v>5.4070927559999999</v>
      </c>
      <c r="R1148" s="80">
        <v>6</v>
      </c>
      <c r="S1148" s="88">
        <v>0.492756156</v>
      </c>
      <c r="T1148" s="88">
        <v>-9.1881229999999994E-3</v>
      </c>
      <c r="U1148" s="82">
        <v>8.1836849999999996E-3</v>
      </c>
      <c r="V1148" s="88">
        <v>0.31254926799999999</v>
      </c>
      <c r="W1148" s="83">
        <v>1.21149E-3</v>
      </c>
      <c r="X1148" s="83">
        <v>9.5400000000000001E-5</v>
      </c>
      <c r="Y1148" s="80" t="b">
        <v>1</v>
      </c>
      <c r="Z1148" s="83">
        <v>3.1400000000000003E-8</v>
      </c>
      <c r="AA1148" s="80" t="s">
        <v>428</v>
      </c>
    </row>
    <row r="1149" spans="1:27" x14ac:dyDescent="0.15">
      <c r="A1149" s="80"/>
      <c r="B1149" s="80"/>
      <c r="C1149" s="80"/>
      <c r="D1149" s="80"/>
      <c r="E1149" s="80"/>
      <c r="F1149" s="80"/>
      <c r="G1149" s="80" t="s">
        <v>201</v>
      </c>
      <c r="H1149" s="80">
        <v>7</v>
      </c>
      <c r="I1149" s="88">
        <v>0.29030330500000001</v>
      </c>
      <c r="J1149" s="88">
        <v>-0.322766053</v>
      </c>
      <c r="K1149" s="88">
        <v>-0.89176053079999995</v>
      </c>
      <c r="L1149" s="88">
        <v>0.24622842480000001</v>
      </c>
      <c r="M1149" s="88">
        <v>0.72414324569274702</v>
      </c>
      <c r="N1149" s="88">
        <v>0.40993341668544597</v>
      </c>
      <c r="O1149" s="88">
        <v>1.27919173928873</v>
      </c>
      <c r="P1149" s="82">
        <v>0.31679479500000002</v>
      </c>
      <c r="Q1149" s="81">
        <v>4.1465553220000002</v>
      </c>
      <c r="R1149" s="80">
        <v>5</v>
      </c>
      <c r="S1149" s="88">
        <v>0.52851447200000001</v>
      </c>
      <c r="T1149" s="88">
        <v>-9.1881229999999994E-3</v>
      </c>
      <c r="U1149" s="82">
        <v>8.1836849999999996E-3</v>
      </c>
      <c r="V1149" s="88">
        <v>0.31254926799999999</v>
      </c>
      <c r="W1149" s="83">
        <v>1.21149E-3</v>
      </c>
      <c r="X1149" s="83">
        <v>9.5400000000000001E-5</v>
      </c>
      <c r="Y1149" s="80" t="b">
        <v>1</v>
      </c>
      <c r="Z1149" s="83">
        <v>3.1400000000000003E-8</v>
      </c>
      <c r="AA1149" s="80"/>
    </row>
    <row r="1150" spans="1:27" x14ac:dyDescent="0.15">
      <c r="A1150" s="80"/>
      <c r="B1150" s="80"/>
      <c r="C1150" s="80"/>
      <c r="D1150" s="80"/>
      <c r="E1150" s="80"/>
      <c r="F1150" s="80"/>
      <c r="G1150" s="80" t="s">
        <v>216</v>
      </c>
      <c r="H1150" s="80">
        <v>7</v>
      </c>
      <c r="I1150" s="88">
        <v>0.15814921400000001</v>
      </c>
      <c r="J1150" s="88">
        <v>-0.14092745800000001</v>
      </c>
      <c r="K1150" s="88">
        <v>-0.45089991744000002</v>
      </c>
      <c r="L1150" s="88">
        <v>0.16904500144000001</v>
      </c>
      <c r="M1150" s="88">
        <v>0.86855231593451598</v>
      </c>
      <c r="N1150" s="88">
        <v>0.63705459704248601</v>
      </c>
      <c r="O1150" s="88">
        <v>1.18417342723437</v>
      </c>
      <c r="P1150" s="82">
        <v>0.40718458299999999</v>
      </c>
      <c r="Q1150" s="81" t="s">
        <v>16</v>
      </c>
      <c r="R1150" s="80" t="s">
        <v>16</v>
      </c>
      <c r="S1150" s="88" t="s">
        <v>16</v>
      </c>
      <c r="T1150" s="88">
        <v>-9.1881229999999994E-3</v>
      </c>
      <c r="U1150" s="82">
        <v>8.1836849999999996E-3</v>
      </c>
      <c r="V1150" s="88">
        <v>0.31254926799999999</v>
      </c>
      <c r="W1150" s="83">
        <v>1.21149E-3</v>
      </c>
      <c r="X1150" s="83">
        <v>9.5400000000000001E-5</v>
      </c>
      <c r="Y1150" s="80" t="b">
        <v>1</v>
      </c>
      <c r="Z1150" s="83">
        <v>3.1400000000000003E-8</v>
      </c>
      <c r="AA1150" s="80"/>
    </row>
    <row r="1151" spans="1:27" x14ac:dyDescent="0.15">
      <c r="A1151" s="80"/>
      <c r="B1151" s="80"/>
      <c r="C1151" s="80"/>
      <c r="D1151" s="80"/>
      <c r="E1151" s="80"/>
      <c r="F1151" s="80"/>
      <c r="G1151" s="80" t="s">
        <v>203</v>
      </c>
      <c r="H1151" s="80">
        <v>7</v>
      </c>
      <c r="I1151" s="88">
        <v>0.12959774299999999</v>
      </c>
      <c r="J1151" s="88">
        <v>-0.128887379</v>
      </c>
      <c r="K1151" s="88">
        <v>-0.38289895528000001</v>
      </c>
      <c r="L1151" s="88">
        <v>0.12512419727999999</v>
      </c>
      <c r="M1151" s="88">
        <v>0.87907296204699503</v>
      </c>
      <c r="N1151" s="88">
        <v>0.68188179636027502</v>
      </c>
      <c r="O1151" s="88">
        <v>1.1332891957622799</v>
      </c>
      <c r="P1151" s="82">
        <v>0.31997040300000001</v>
      </c>
      <c r="Q1151" s="81" t="s">
        <v>16</v>
      </c>
      <c r="R1151" s="80" t="s">
        <v>16</v>
      </c>
      <c r="S1151" s="88" t="s">
        <v>16</v>
      </c>
      <c r="T1151" s="88">
        <v>-9.1881229999999994E-3</v>
      </c>
      <c r="U1151" s="82">
        <v>8.1836849999999996E-3</v>
      </c>
      <c r="V1151" s="88">
        <v>0.31254926799999999</v>
      </c>
      <c r="W1151" s="83">
        <v>1.21149E-3</v>
      </c>
      <c r="X1151" s="83">
        <v>9.5400000000000001E-5</v>
      </c>
      <c r="Y1151" s="80" t="b">
        <v>1</v>
      </c>
      <c r="Z1151" s="83">
        <v>3.1400000000000003E-8</v>
      </c>
      <c r="AA1151" s="80"/>
    </row>
    <row r="1152" spans="1:27" x14ac:dyDescent="0.15">
      <c r="A1152" s="80"/>
      <c r="B1152" s="80"/>
      <c r="C1152" s="80"/>
      <c r="D1152" s="80"/>
      <c r="E1152" s="80"/>
      <c r="F1152" s="80"/>
      <c r="G1152" s="80" t="s">
        <v>223</v>
      </c>
      <c r="H1152" s="80">
        <v>7</v>
      </c>
      <c r="I1152" s="88">
        <v>0.14287393000000001</v>
      </c>
      <c r="J1152" s="88">
        <v>-0.14314263199999999</v>
      </c>
      <c r="K1152" s="88">
        <v>-0.42317553479999998</v>
      </c>
      <c r="L1152" s="88">
        <v>0.13689027079999999</v>
      </c>
      <c r="M1152" s="88">
        <v>0.866630450845289</v>
      </c>
      <c r="N1152" s="88">
        <v>0.65496365410666202</v>
      </c>
      <c r="O1152" s="88">
        <v>1.14670231488906</v>
      </c>
      <c r="P1152" s="82">
        <v>0.35507914899999998</v>
      </c>
      <c r="Q1152" s="81" t="s">
        <v>16</v>
      </c>
      <c r="R1152" s="80" t="s">
        <v>16</v>
      </c>
      <c r="S1152" s="88" t="s">
        <v>16</v>
      </c>
      <c r="T1152" s="88">
        <v>-9.1881229999999994E-3</v>
      </c>
      <c r="U1152" s="82">
        <v>8.1836849999999996E-3</v>
      </c>
      <c r="V1152" s="88">
        <v>0.31254926799999999</v>
      </c>
      <c r="W1152" s="83">
        <v>1.21149E-3</v>
      </c>
      <c r="X1152" s="83">
        <v>9.5400000000000001E-5</v>
      </c>
      <c r="Y1152" s="80" t="b">
        <v>1</v>
      </c>
      <c r="Z1152" s="83">
        <v>3.1400000000000003E-8</v>
      </c>
      <c r="AA1152" s="80"/>
    </row>
    <row r="1153" spans="1:27" x14ac:dyDescent="0.15">
      <c r="A1153" s="80" t="s">
        <v>401</v>
      </c>
      <c r="B1153" s="80" t="s">
        <v>535</v>
      </c>
      <c r="C1153" s="80" t="s">
        <v>397</v>
      </c>
      <c r="D1153" s="80" t="s">
        <v>543</v>
      </c>
      <c r="E1153" s="80" t="s">
        <v>33</v>
      </c>
      <c r="F1153" s="80" t="s">
        <v>60</v>
      </c>
      <c r="G1153" s="80" t="s">
        <v>208</v>
      </c>
      <c r="H1153" s="80">
        <v>1</v>
      </c>
      <c r="I1153" s="88">
        <v>0.36359320499999997</v>
      </c>
      <c r="J1153" s="88">
        <v>0.46576289599999998</v>
      </c>
      <c r="K1153" s="88">
        <v>-0.2468797858</v>
      </c>
      <c r="L1153" s="88">
        <v>1.1784055778</v>
      </c>
      <c r="M1153" s="88">
        <v>1.59322919354591</v>
      </c>
      <c r="N1153" s="88">
        <v>0.78123460337947204</v>
      </c>
      <c r="O1153" s="88">
        <v>3.2491894908218599</v>
      </c>
      <c r="P1153" s="82">
        <v>0.20019366599999999</v>
      </c>
      <c r="Q1153" s="81" t="s">
        <v>16</v>
      </c>
      <c r="R1153" s="80" t="s">
        <v>16</v>
      </c>
      <c r="S1153" s="88" t="s">
        <v>16</v>
      </c>
      <c r="T1153" s="88" t="s">
        <v>16</v>
      </c>
      <c r="U1153" s="82" t="s">
        <v>16</v>
      </c>
      <c r="V1153" s="88" t="s">
        <v>16</v>
      </c>
      <c r="W1153" s="83">
        <v>1.3380099999999999E-4</v>
      </c>
      <c r="X1153" s="83">
        <v>2.8799999999999999E-5</v>
      </c>
      <c r="Y1153" s="80" t="b">
        <v>1</v>
      </c>
      <c r="Z1153" s="80">
        <v>0.17017640000000001</v>
      </c>
      <c r="AA1153" s="80" t="s">
        <v>427</v>
      </c>
    </row>
    <row r="1154" spans="1:27" x14ac:dyDescent="0.15">
      <c r="A1154" s="80" t="s">
        <v>401</v>
      </c>
      <c r="B1154" s="80" t="s">
        <v>167</v>
      </c>
      <c r="C1154" s="80" t="s">
        <v>392</v>
      </c>
      <c r="D1154" s="80" t="s">
        <v>462</v>
      </c>
      <c r="E1154" s="80" t="s">
        <v>391</v>
      </c>
      <c r="F1154" s="80" t="s">
        <v>60</v>
      </c>
      <c r="G1154" s="80" t="s">
        <v>200</v>
      </c>
      <c r="H1154" s="80">
        <v>2</v>
      </c>
      <c r="I1154" s="88">
        <v>0.51461981400000001</v>
      </c>
      <c r="J1154" s="88">
        <v>-0.57203690399999996</v>
      </c>
      <c r="K1154" s="88">
        <v>-1.58069173944</v>
      </c>
      <c r="L1154" s="88">
        <v>0.43661793144</v>
      </c>
      <c r="M1154" s="88">
        <v>0.56437469005148</v>
      </c>
      <c r="N1154" s="88">
        <v>0.20583266637433401</v>
      </c>
      <c r="O1154" s="88">
        <v>1.5474647264756101</v>
      </c>
      <c r="P1154" s="82">
        <v>0.266322277</v>
      </c>
      <c r="Q1154" s="81">
        <v>7.6500000000000001E-34</v>
      </c>
      <c r="R1154" s="80">
        <v>1</v>
      </c>
      <c r="S1154" s="88">
        <v>1</v>
      </c>
      <c r="T1154" s="88" t="s">
        <v>16</v>
      </c>
      <c r="U1154" s="82" t="s">
        <v>16</v>
      </c>
      <c r="V1154" s="88" t="s">
        <v>16</v>
      </c>
      <c r="W1154" s="83">
        <v>5.6199999999999997E-5</v>
      </c>
      <c r="X1154" s="83">
        <v>2.1699999999999999E-5</v>
      </c>
      <c r="Y1154" s="80" t="b">
        <v>1</v>
      </c>
      <c r="Z1154" s="80">
        <v>0.51234625199999995</v>
      </c>
      <c r="AA1154" s="80" t="s">
        <v>522</v>
      </c>
    </row>
    <row r="1155" spans="1:27" x14ac:dyDescent="0.15">
      <c r="A1155" s="80" t="s">
        <v>401</v>
      </c>
      <c r="B1155" s="80" t="s">
        <v>167</v>
      </c>
      <c r="C1155" s="80" t="s">
        <v>345</v>
      </c>
      <c r="D1155" s="80" t="s">
        <v>442</v>
      </c>
      <c r="E1155" s="80" t="s">
        <v>347</v>
      </c>
      <c r="F1155" s="80" t="s">
        <v>60</v>
      </c>
      <c r="G1155" s="80" t="s">
        <v>208</v>
      </c>
      <c r="H1155" s="80">
        <v>1</v>
      </c>
      <c r="I1155" s="88">
        <v>4.0596558999999997E-2</v>
      </c>
      <c r="J1155" s="88">
        <v>1.8227855000000001E-2</v>
      </c>
      <c r="K1155" s="88">
        <v>-6.1341400640000002E-2</v>
      </c>
      <c r="L1155" s="88">
        <v>9.7797110640000004E-2</v>
      </c>
      <c r="M1155" s="88">
        <v>1.0183949963472301</v>
      </c>
      <c r="N1155" s="88">
        <v>0.94050209694212705</v>
      </c>
      <c r="O1155" s="88">
        <v>1.1027390283946299</v>
      </c>
      <c r="P1155" s="82">
        <v>0.65343165700000005</v>
      </c>
      <c r="Q1155" s="81" t="s">
        <v>16</v>
      </c>
      <c r="R1155" s="80" t="s">
        <v>16</v>
      </c>
      <c r="S1155" s="88" t="s">
        <v>16</v>
      </c>
      <c r="T1155" s="88" t="s">
        <v>16</v>
      </c>
      <c r="U1155" s="82" t="s">
        <v>16</v>
      </c>
      <c r="V1155" s="88" t="s">
        <v>16</v>
      </c>
      <c r="W1155" s="83">
        <v>1.1737757E-2</v>
      </c>
      <c r="X1155" s="83">
        <v>3.54E-6</v>
      </c>
      <c r="Y1155" s="80" t="b">
        <v>1</v>
      </c>
      <c r="Z1155" s="83">
        <v>4.7299999999999996E-6</v>
      </c>
      <c r="AA1155" s="80" t="s">
        <v>443</v>
      </c>
    </row>
    <row r="1156" spans="1:27" x14ac:dyDescent="0.15">
      <c r="A1156" s="80" t="s">
        <v>401</v>
      </c>
      <c r="B1156" s="80" t="s">
        <v>167</v>
      </c>
      <c r="C1156" s="80" t="s">
        <v>392</v>
      </c>
      <c r="D1156" s="80" t="s">
        <v>440</v>
      </c>
      <c r="E1156" s="80" t="s">
        <v>340</v>
      </c>
      <c r="F1156" s="80" t="s">
        <v>60</v>
      </c>
      <c r="G1156" s="80" t="s">
        <v>200</v>
      </c>
      <c r="H1156" s="80">
        <v>3</v>
      </c>
      <c r="I1156" s="88">
        <v>0.11070331999999999</v>
      </c>
      <c r="J1156" s="88">
        <v>-3.1827847999999999E-2</v>
      </c>
      <c r="K1156" s="88">
        <v>-0.2488063552</v>
      </c>
      <c r="L1156" s="88">
        <v>0.18515065920000001</v>
      </c>
      <c r="M1156" s="88">
        <v>0.96867332677661999</v>
      </c>
      <c r="N1156" s="88">
        <v>0.779730949610139</v>
      </c>
      <c r="O1156" s="88">
        <v>1.20339972971144</v>
      </c>
      <c r="P1156" s="82">
        <v>0.77372505199999997</v>
      </c>
      <c r="Q1156" s="81">
        <v>1.157713408</v>
      </c>
      <c r="R1156" s="80">
        <v>2</v>
      </c>
      <c r="S1156" s="88">
        <v>0.56053886200000003</v>
      </c>
      <c r="T1156" s="88">
        <v>-1.0740767999999999E-2</v>
      </c>
      <c r="U1156" s="82">
        <v>1.4173012E-2</v>
      </c>
      <c r="V1156" s="88">
        <v>0.587155235</v>
      </c>
      <c r="W1156" s="83">
        <v>7.9722799999999998E-4</v>
      </c>
      <c r="X1156" s="83">
        <v>2.1800000000000001E-5</v>
      </c>
      <c r="Y1156" s="80" t="b">
        <v>1</v>
      </c>
      <c r="Z1156" s="83">
        <v>1.2599999999999999E-7</v>
      </c>
      <c r="AA1156" s="80" t="s">
        <v>441</v>
      </c>
    </row>
    <row r="1157" spans="1:27" x14ac:dyDescent="0.15">
      <c r="A1157" s="80"/>
      <c r="B1157" s="80"/>
      <c r="C1157" s="80"/>
      <c r="D1157" s="80"/>
      <c r="E1157" s="80"/>
      <c r="F1157" s="80"/>
      <c r="G1157" s="80" t="s">
        <v>201</v>
      </c>
      <c r="H1157" s="80">
        <v>3</v>
      </c>
      <c r="I1157" s="88">
        <v>0.43687182800000002</v>
      </c>
      <c r="J1157" s="88">
        <v>-0.35209769899999999</v>
      </c>
      <c r="K1157" s="88">
        <v>-1.20836648188</v>
      </c>
      <c r="L1157" s="88">
        <v>0.50417108387999998</v>
      </c>
      <c r="M1157" s="88">
        <v>0.70321141556803202</v>
      </c>
      <c r="N1157" s="88">
        <v>0.29868478815793598</v>
      </c>
      <c r="O1157" s="88">
        <v>1.6556125875540599</v>
      </c>
      <c r="P1157" s="82">
        <v>0.56814283200000004</v>
      </c>
      <c r="Q1157" s="81">
        <v>0.58340343299999997</v>
      </c>
      <c r="R1157" s="80">
        <v>1</v>
      </c>
      <c r="S1157" s="88">
        <v>0.44498136700000002</v>
      </c>
      <c r="T1157" s="88">
        <v>-1.0740767999999999E-2</v>
      </c>
      <c r="U1157" s="82">
        <v>1.4173012E-2</v>
      </c>
      <c r="V1157" s="88">
        <v>0.587155235</v>
      </c>
      <c r="W1157" s="83">
        <v>7.9722799999999998E-4</v>
      </c>
      <c r="X1157" s="83">
        <v>2.1800000000000001E-5</v>
      </c>
      <c r="Y1157" s="80" t="b">
        <v>1</v>
      </c>
      <c r="Z1157" s="83">
        <v>1.2599999999999999E-7</v>
      </c>
      <c r="AA1157" s="80"/>
    </row>
    <row r="1158" spans="1:27" x14ac:dyDescent="0.15">
      <c r="A1158" s="80"/>
      <c r="B1158" s="80"/>
      <c r="C1158" s="80"/>
      <c r="D1158" s="80"/>
      <c r="E1158" s="80"/>
      <c r="F1158" s="80"/>
      <c r="G1158" s="80" t="s">
        <v>216</v>
      </c>
      <c r="H1158" s="80">
        <v>3</v>
      </c>
      <c r="I1158" s="88">
        <v>0.15409604499999999</v>
      </c>
      <c r="J1158" s="88">
        <v>-6.2701409E-2</v>
      </c>
      <c r="K1158" s="88">
        <v>-0.3647296572</v>
      </c>
      <c r="L1158" s="88">
        <v>0.2393268392</v>
      </c>
      <c r="M1158" s="88">
        <v>0.93922387562054899</v>
      </c>
      <c r="N1158" s="88">
        <v>0.69438434731437504</v>
      </c>
      <c r="O1158" s="88">
        <v>1.2703936831921501</v>
      </c>
      <c r="P1158" s="82">
        <v>0.723496853</v>
      </c>
      <c r="Q1158" s="81" t="s">
        <v>16</v>
      </c>
      <c r="R1158" s="80" t="s">
        <v>16</v>
      </c>
      <c r="S1158" s="88" t="s">
        <v>16</v>
      </c>
      <c r="T1158" s="88">
        <v>-1.0740767999999999E-2</v>
      </c>
      <c r="U1158" s="82">
        <v>1.4173012E-2</v>
      </c>
      <c r="V1158" s="88">
        <v>0.587155235</v>
      </c>
      <c r="W1158" s="83">
        <v>7.9722799999999998E-4</v>
      </c>
      <c r="X1158" s="83">
        <v>2.1800000000000001E-5</v>
      </c>
      <c r="Y1158" s="80" t="b">
        <v>1</v>
      </c>
      <c r="Z1158" s="83">
        <v>1.2599999999999999E-7</v>
      </c>
      <c r="AA1158" s="80"/>
    </row>
    <row r="1159" spans="1:27" x14ac:dyDescent="0.15">
      <c r="A1159" s="80"/>
      <c r="B1159" s="80"/>
      <c r="C1159" s="80"/>
      <c r="D1159" s="80"/>
      <c r="E1159" s="80"/>
      <c r="F1159" s="80"/>
      <c r="G1159" s="80" t="s">
        <v>203</v>
      </c>
      <c r="H1159" s="80">
        <v>3</v>
      </c>
      <c r="I1159" s="88">
        <v>0.11769683</v>
      </c>
      <c r="J1159" s="88">
        <v>-5.3111487999999998E-2</v>
      </c>
      <c r="K1159" s="88">
        <v>-0.2837972748</v>
      </c>
      <c r="L1159" s="88">
        <v>0.1775742988</v>
      </c>
      <c r="M1159" s="88">
        <v>0.94827428538522696</v>
      </c>
      <c r="N1159" s="88">
        <v>0.75291926494425898</v>
      </c>
      <c r="O1159" s="88">
        <v>1.19431679091043</v>
      </c>
      <c r="P1159" s="82">
        <v>0.65180452099999997</v>
      </c>
      <c r="Q1159" s="81" t="s">
        <v>16</v>
      </c>
      <c r="R1159" s="80" t="s">
        <v>16</v>
      </c>
      <c r="S1159" s="88" t="s">
        <v>16</v>
      </c>
      <c r="T1159" s="88">
        <v>-1.0740767999999999E-2</v>
      </c>
      <c r="U1159" s="82">
        <v>1.4173012E-2</v>
      </c>
      <c r="V1159" s="88">
        <v>0.587155235</v>
      </c>
      <c r="W1159" s="83">
        <v>7.9722799999999998E-4</v>
      </c>
      <c r="X1159" s="83">
        <v>2.1800000000000001E-5</v>
      </c>
      <c r="Y1159" s="80" t="b">
        <v>1</v>
      </c>
      <c r="Z1159" s="83">
        <v>1.2599999999999999E-7</v>
      </c>
      <c r="AA1159" s="80"/>
    </row>
    <row r="1160" spans="1:27" x14ac:dyDescent="0.15">
      <c r="A1160" s="80"/>
      <c r="B1160" s="80"/>
      <c r="C1160" s="80"/>
      <c r="D1160" s="80"/>
      <c r="E1160" s="80"/>
      <c r="F1160" s="80"/>
      <c r="G1160" s="80" t="s">
        <v>223</v>
      </c>
      <c r="H1160" s="80">
        <v>3</v>
      </c>
      <c r="I1160" s="88">
        <v>0.14541135099999999</v>
      </c>
      <c r="J1160" s="88">
        <v>-6.5045210000000006E-2</v>
      </c>
      <c r="K1160" s="88">
        <v>-0.35005145795999998</v>
      </c>
      <c r="L1160" s="88">
        <v>0.21996103795999999</v>
      </c>
      <c r="M1160" s="88">
        <v>0.93702509951502599</v>
      </c>
      <c r="N1160" s="88">
        <v>0.70465182884014399</v>
      </c>
      <c r="O1160" s="88">
        <v>1.24602818184175</v>
      </c>
      <c r="P1160" s="82">
        <v>0.69842426499999999</v>
      </c>
      <c r="Q1160" s="81" t="s">
        <v>16</v>
      </c>
      <c r="R1160" s="80" t="s">
        <v>16</v>
      </c>
      <c r="S1160" s="88" t="s">
        <v>16</v>
      </c>
      <c r="T1160" s="88">
        <v>-1.0740767999999999E-2</v>
      </c>
      <c r="U1160" s="82">
        <v>1.4173012E-2</v>
      </c>
      <c r="V1160" s="88">
        <v>0.587155235</v>
      </c>
      <c r="W1160" s="83">
        <v>7.9722799999999998E-4</v>
      </c>
      <c r="X1160" s="83">
        <v>2.1800000000000001E-5</v>
      </c>
      <c r="Y1160" s="80" t="b">
        <v>1</v>
      </c>
      <c r="Z1160" s="83">
        <v>1.2599999999999999E-7</v>
      </c>
      <c r="AA1160" s="80"/>
    </row>
    <row r="1161" spans="1:27" x14ac:dyDescent="0.15">
      <c r="A1161" s="80" t="s">
        <v>401</v>
      </c>
      <c r="B1161" s="80" t="s">
        <v>167</v>
      </c>
      <c r="C1161" s="80" t="s">
        <v>397</v>
      </c>
      <c r="D1161" s="80" t="s">
        <v>447</v>
      </c>
      <c r="E1161" s="80" t="s">
        <v>340</v>
      </c>
      <c r="F1161" s="80" t="s">
        <v>60</v>
      </c>
      <c r="G1161" s="80" t="s">
        <v>200</v>
      </c>
      <c r="H1161" s="80">
        <v>5</v>
      </c>
      <c r="I1161" s="88">
        <v>0.11153336899999999</v>
      </c>
      <c r="J1161" s="88">
        <v>-9.7507952999999994E-2</v>
      </c>
      <c r="K1161" s="88">
        <v>-0.31611335623999998</v>
      </c>
      <c r="L1161" s="88">
        <v>0.12109745024</v>
      </c>
      <c r="M1161" s="88">
        <v>0.90709512739956599</v>
      </c>
      <c r="N1161" s="88">
        <v>0.728976811413514</v>
      </c>
      <c r="O1161" s="88">
        <v>1.1287349024951201</v>
      </c>
      <c r="P1161" s="82">
        <v>0.38198258699999998</v>
      </c>
      <c r="Q1161" s="81">
        <v>1.316224431</v>
      </c>
      <c r="R1161" s="80">
        <v>4</v>
      </c>
      <c r="S1161" s="88">
        <v>0.85861686599999998</v>
      </c>
      <c r="T1161" s="88">
        <v>-6.7636049999999998E-3</v>
      </c>
      <c r="U1161" s="82">
        <v>9.2031040000000001E-3</v>
      </c>
      <c r="V1161" s="88">
        <v>0.51562218599999998</v>
      </c>
      <c r="W1161" s="83">
        <v>1.01739E-3</v>
      </c>
      <c r="X1161" s="83">
        <v>3.65E-5</v>
      </c>
      <c r="Y1161" s="80" t="b">
        <v>1</v>
      </c>
      <c r="Z1161" s="83">
        <v>1.11E-8</v>
      </c>
      <c r="AA1161" s="80" t="s">
        <v>448</v>
      </c>
    </row>
    <row r="1162" spans="1:27" x14ac:dyDescent="0.15">
      <c r="A1162" s="80"/>
      <c r="B1162" s="80"/>
      <c r="C1162" s="80"/>
      <c r="D1162" s="80"/>
      <c r="E1162" s="80"/>
      <c r="F1162" s="80"/>
      <c r="G1162" s="80" t="s">
        <v>201</v>
      </c>
      <c r="H1162" s="80">
        <v>5</v>
      </c>
      <c r="I1162" s="88">
        <v>0.30643092599999999</v>
      </c>
      <c r="J1162" s="88">
        <v>-0.30726504399999999</v>
      </c>
      <c r="K1162" s="88">
        <v>-0.90786965896000005</v>
      </c>
      <c r="L1162" s="88">
        <v>0.29333957096000002</v>
      </c>
      <c r="M1162" s="88">
        <v>0.73545564696621402</v>
      </c>
      <c r="N1162" s="88">
        <v>0.40338265195515</v>
      </c>
      <c r="O1162" s="88">
        <v>1.3408980431677799</v>
      </c>
      <c r="P1162" s="82">
        <v>0.38987819400000001</v>
      </c>
      <c r="Q1162" s="81">
        <v>0.77610758000000002</v>
      </c>
      <c r="R1162" s="80">
        <v>3</v>
      </c>
      <c r="S1162" s="88">
        <v>0.85517282999999999</v>
      </c>
      <c r="T1162" s="88">
        <v>-6.7636049999999998E-3</v>
      </c>
      <c r="U1162" s="82">
        <v>9.2031040000000001E-3</v>
      </c>
      <c r="V1162" s="88">
        <v>0.51562218599999998</v>
      </c>
      <c r="W1162" s="83">
        <v>1.01739E-3</v>
      </c>
      <c r="X1162" s="83">
        <v>3.65E-5</v>
      </c>
      <c r="Y1162" s="80" t="b">
        <v>1</v>
      </c>
      <c r="Z1162" s="83">
        <v>1.11E-8</v>
      </c>
      <c r="AA1162" s="80"/>
    </row>
    <row r="1163" spans="1:27" x14ac:dyDescent="0.15">
      <c r="A1163" s="80"/>
      <c r="B1163" s="80"/>
      <c r="C1163" s="80"/>
      <c r="D1163" s="80"/>
      <c r="E1163" s="80"/>
      <c r="F1163" s="80"/>
      <c r="G1163" s="80" t="s">
        <v>216</v>
      </c>
      <c r="H1163" s="80">
        <v>5</v>
      </c>
      <c r="I1163" s="88">
        <v>0.16106707300000001</v>
      </c>
      <c r="J1163" s="88">
        <v>-0.14778480099999999</v>
      </c>
      <c r="K1163" s="88">
        <v>-0.46347626407999998</v>
      </c>
      <c r="L1163" s="88">
        <v>0.16790666207999999</v>
      </c>
      <c r="M1163" s="88">
        <v>0.86261672922683796</v>
      </c>
      <c r="N1163" s="88">
        <v>0.62909294677552197</v>
      </c>
      <c r="O1163" s="88">
        <v>1.1828262029577701</v>
      </c>
      <c r="P1163" s="82">
        <v>0.41077929299999999</v>
      </c>
      <c r="Q1163" s="81" t="s">
        <v>16</v>
      </c>
      <c r="R1163" s="80" t="s">
        <v>16</v>
      </c>
      <c r="S1163" s="88" t="s">
        <v>16</v>
      </c>
      <c r="T1163" s="88">
        <v>-6.7636049999999998E-3</v>
      </c>
      <c r="U1163" s="82">
        <v>9.2031040000000001E-3</v>
      </c>
      <c r="V1163" s="88">
        <v>0.51562218599999998</v>
      </c>
      <c r="W1163" s="83">
        <v>1.01739E-3</v>
      </c>
      <c r="X1163" s="83">
        <v>3.65E-5</v>
      </c>
      <c r="Y1163" s="80" t="b">
        <v>1</v>
      </c>
      <c r="Z1163" s="83">
        <v>1.11E-8</v>
      </c>
      <c r="AA1163" s="80"/>
    </row>
    <row r="1164" spans="1:27" x14ac:dyDescent="0.15">
      <c r="A1164" s="80"/>
      <c r="B1164" s="80"/>
      <c r="C1164" s="80"/>
      <c r="D1164" s="80"/>
      <c r="E1164" s="80"/>
      <c r="F1164" s="80"/>
      <c r="G1164" s="80" t="s">
        <v>203</v>
      </c>
      <c r="H1164" s="80">
        <v>5</v>
      </c>
      <c r="I1164" s="88">
        <v>0.134625834</v>
      </c>
      <c r="J1164" s="88">
        <v>-0.14304223399999999</v>
      </c>
      <c r="K1164" s="88">
        <v>-0.40690886863999998</v>
      </c>
      <c r="L1164" s="88">
        <v>0.12082440064</v>
      </c>
      <c r="M1164" s="88">
        <v>0.86671746317715204</v>
      </c>
      <c r="N1164" s="88">
        <v>0.665704854126006</v>
      </c>
      <c r="O1164" s="88">
        <v>1.12842674395468</v>
      </c>
      <c r="P1164" s="82">
        <v>0.28800105799999998</v>
      </c>
      <c r="Q1164" s="81" t="s">
        <v>16</v>
      </c>
      <c r="R1164" s="80" t="s">
        <v>16</v>
      </c>
      <c r="S1164" s="88" t="s">
        <v>16</v>
      </c>
      <c r="T1164" s="88">
        <v>-6.7636049999999998E-3</v>
      </c>
      <c r="U1164" s="82">
        <v>9.2031040000000001E-3</v>
      </c>
      <c r="V1164" s="88">
        <v>0.51562218599999998</v>
      </c>
      <c r="W1164" s="83">
        <v>1.01739E-3</v>
      </c>
      <c r="X1164" s="83">
        <v>3.65E-5</v>
      </c>
      <c r="Y1164" s="80" t="b">
        <v>1</v>
      </c>
      <c r="Z1164" s="83">
        <v>1.11E-8</v>
      </c>
      <c r="AA1164" s="80"/>
    </row>
    <row r="1165" spans="1:27" x14ac:dyDescent="0.15">
      <c r="A1165" s="80"/>
      <c r="B1165" s="80"/>
      <c r="C1165" s="80"/>
      <c r="D1165" s="80"/>
      <c r="E1165" s="80"/>
      <c r="F1165" s="80"/>
      <c r="G1165" s="80" t="s">
        <v>223</v>
      </c>
      <c r="H1165" s="80">
        <v>5</v>
      </c>
      <c r="I1165" s="88">
        <v>0.16660414800000001</v>
      </c>
      <c r="J1165" s="88">
        <v>-0.150157613</v>
      </c>
      <c r="K1165" s="88">
        <v>-0.47670174308000002</v>
      </c>
      <c r="L1165" s="88">
        <v>0.17638651708</v>
      </c>
      <c r="M1165" s="88">
        <v>0.86057232834899999</v>
      </c>
      <c r="N1165" s="88">
        <v>0.62082766783069798</v>
      </c>
      <c r="O1165" s="88">
        <v>1.1928990454110699</v>
      </c>
      <c r="P1165" s="82">
        <v>0.41839868299999999</v>
      </c>
      <c r="Q1165" s="81" t="s">
        <v>16</v>
      </c>
      <c r="R1165" s="80" t="s">
        <v>16</v>
      </c>
      <c r="S1165" s="88" t="s">
        <v>16</v>
      </c>
      <c r="T1165" s="88">
        <v>-6.7636049999999998E-3</v>
      </c>
      <c r="U1165" s="82">
        <v>9.2031040000000001E-3</v>
      </c>
      <c r="V1165" s="88">
        <v>0.51562218599999998</v>
      </c>
      <c r="W1165" s="83">
        <v>1.01739E-3</v>
      </c>
      <c r="X1165" s="83">
        <v>3.65E-5</v>
      </c>
      <c r="Y1165" s="80" t="b">
        <v>1</v>
      </c>
      <c r="Z1165" s="83">
        <v>1.11E-8</v>
      </c>
      <c r="AA1165" s="80"/>
    </row>
    <row r="1166" spans="1:27" x14ac:dyDescent="0.15">
      <c r="A1166" s="80" t="s">
        <v>401</v>
      </c>
      <c r="B1166" s="80" t="s">
        <v>146</v>
      </c>
      <c r="C1166" s="80" t="s">
        <v>392</v>
      </c>
      <c r="D1166" s="80" t="s">
        <v>406</v>
      </c>
      <c r="E1166" s="80" t="s">
        <v>391</v>
      </c>
      <c r="F1166" s="80" t="s">
        <v>475</v>
      </c>
      <c r="G1166" s="80" t="s">
        <v>208</v>
      </c>
      <c r="H1166" s="80">
        <v>1</v>
      </c>
      <c r="I1166" s="88">
        <v>7.3015340999999997E-2</v>
      </c>
      <c r="J1166" s="88">
        <v>2.2780786000000001E-2</v>
      </c>
      <c r="K1166" s="88">
        <v>-0.12032928236</v>
      </c>
      <c r="L1166" s="88">
        <v>0.16589085436000001</v>
      </c>
      <c r="M1166" s="88" t="s">
        <v>16</v>
      </c>
      <c r="N1166" s="88" t="s">
        <v>16</v>
      </c>
      <c r="O1166" s="88" t="s">
        <v>16</v>
      </c>
      <c r="P1166" s="82">
        <v>0.75504052300000002</v>
      </c>
      <c r="Q1166" s="81" t="s">
        <v>16</v>
      </c>
      <c r="R1166" s="80" t="s">
        <v>16</v>
      </c>
      <c r="S1166" s="88" t="s">
        <v>16</v>
      </c>
      <c r="T1166" s="88" t="s">
        <v>16</v>
      </c>
      <c r="U1166" s="82" t="s">
        <v>16</v>
      </c>
      <c r="V1166" s="88" t="s">
        <v>16</v>
      </c>
      <c r="W1166" s="83">
        <v>3.2619799999999998E-4</v>
      </c>
      <c r="X1166" s="83">
        <v>1.9500000000000001E-7</v>
      </c>
      <c r="Y1166" s="80" t="b">
        <v>1</v>
      </c>
      <c r="Z1166" s="83">
        <v>1.39E-22</v>
      </c>
      <c r="AA1166" s="80" t="s">
        <v>407</v>
      </c>
    </row>
    <row r="1167" spans="1:27" x14ac:dyDescent="0.15">
      <c r="A1167" s="80" t="s">
        <v>401</v>
      </c>
      <c r="B1167" s="80" t="s">
        <v>146</v>
      </c>
      <c r="C1167" s="80" t="s">
        <v>397</v>
      </c>
      <c r="D1167" s="80" t="s">
        <v>479</v>
      </c>
      <c r="E1167" s="80" t="s">
        <v>33</v>
      </c>
      <c r="F1167" s="80" t="s">
        <v>475</v>
      </c>
      <c r="G1167" s="80" t="s">
        <v>208</v>
      </c>
      <c r="H1167" s="80">
        <v>1</v>
      </c>
      <c r="I1167" s="88">
        <v>0.22750184400000001</v>
      </c>
      <c r="J1167" s="88">
        <v>-7.0980575000000004E-2</v>
      </c>
      <c r="K1167" s="88">
        <v>-0.51688418924000001</v>
      </c>
      <c r="L1167" s="88">
        <v>0.37492303923999998</v>
      </c>
      <c r="M1167" s="88" t="s">
        <v>16</v>
      </c>
      <c r="N1167" s="88" t="s">
        <v>16</v>
      </c>
      <c r="O1167" s="88" t="s">
        <v>16</v>
      </c>
      <c r="P1167" s="82">
        <v>0.75504052300000002</v>
      </c>
      <c r="Q1167" s="81" t="s">
        <v>16</v>
      </c>
      <c r="R1167" s="80" t="s">
        <v>16</v>
      </c>
      <c r="S1167" s="88" t="s">
        <v>16</v>
      </c>
      <c r="T1167" s="88" t="s">
        <v>16</v>
      </c>
      <c r="U1167" s="82" t="s">
        <v>16</v>
      </c>
      <c r="V1167" s="88" t="s">
        <v>16</v>
      </c>
      <c r="W1167" s="83">
        <v>4.07E-5</v>
      </c>
      <c r="X1167" s="83">
        <v>1.9500000000000001E-7</v>
      </c>
      <c r="Y1167" s="80" t="b">
        <v>1</v>
      </c>
      <c r="Z1167" s="80">
        <v>7.358201E-3</v>
      </c>
      <c r="AA1167" s="80" t="s">
        <v>480</v>
      </c>
    </row>
    <row r="1168" spans="1:27" x14ac:dyDescent="0.15">
      <c r="A1168" s="80" t="s">
        <v>401</v>
      </c>
      <c r="B1168" s="80" t="s">
        <v>146</v>
      </c>
      <c r="C1168" s="80" t="s">
        <v>392</v>
      </c>
      <c r="D1168" s="80" t="s">
        <v>461</v>
      </c>
      <c r="E1168" s="80" t="s">
        <v>391</v>
      </c>
      <c r="F1168" s="80" t="s">
        <v>475</v>
      </c>
      <c r="G1168" s="80" t="s">
        <v>200</v>
      </c>
      <c r="H1168" s="80">
        <v>6</v>
      </c>
      <c r="I1168" s="88">
        <v>6.2943794999999997E-2</v>
      </c>
      <c r="J1168" s="88">
        <v>-8.5661991000000007E-2</v>
      </c>
      <c r="K1168" s="88">
        <v>-0.20903182919999999</v>
      </c>
      <c r="L1168" s="88">
        <v>3.7707847199999998E-2</v>
      </c>
      <c r="M1168" s="88" t="s">
        <v>16</v>
      </c>
      <c r="N1168" s="88" t="s">
        <v>16</v>
      </c>
      <c r="O1168" s="88" t="s">
        <v>16</v>
      </c>
      <c r="P1168" s="82">
        <v>0.173536358</v>
      </c>
      <c r="Q1168" s="81">
        <v>6.1363570149999997</v>
      </c>
      <c r="R1168" s="80">
        <v>5</v>
      </c>
      <c r="S1168" s="88">
        <v>0.29317604200000003</v>
      </c>
      <c r="T1168" s="88">
        <v>8.6509120000000002E-3</v>
      </c>
      <c r="U1168" s="82">
        <v>3.4994430000000001E-3</v>
      </c>
      <c r="V1168" s="88">
        <v>6.8792812999999994E-2</v>
      </c>
      <c r="W1168" s="83">
        <v>4.84933E-4</v>
      </c>
      <c r="X1168" s="83">
        <v>1.7499999999999998E-5</v>
      </c>
      <c r="Y1168" s="80" t="b">
        <v>1</v>
      </c>
      <c r="Z1168" s="83">
        <v>3.1299999999999998E-20</v>
      </c>
      <c r="AA1168" s="80" t="s">
        <v>520</v>
      </c>
    </row>
    <row r="1169" spans="1:27" x14ac:dyDescent="0.15">
      <c r="A1169" s="80"/>
      <c r="B1169" s="80"/>
      <c r="C1169" s="80"/>
      <c r="D1169" s="80"/>
      <c r="E1169" s="80"/>
      <c r="F1169" s="80"/>
      <c r="G1169" s="80" t="s">
        <v>201</v>
      </c>
      <c r="H1169" s="80">
        <v>6</v>
      </c>
      <c r="I1169" s="88">
        <v>0.154339536</v>
      </c>
      <c r="J1169" s="88">
        <v>0.26908363899999999</v>
      </c>
      <c r="K1169" s="88">
        <v>-3.342185156E-2</v>
      </c>
      <c r="L1169" s="88">
        <v>0.57158912955999996</v>
      </c>
      <c r="M1169" s="88" t="s">
        <v>16</v>
      </c>
      <c r="N1169" s="88" t="s">
        <v>16</v>
      </c>
      <c r="O1169" s="88" t="s">
        <v>16</v>
      </c>
      <c r="P1169" s="82">
        <v>0.15620651499999999</v>
      </c>
      <c r="Q1169" s="81">
        <v>2.5164797999999999E-2</v>
      </c>
      <c r="R1169" s="80">
        <v>4</v>
      </c>
      <c r="S1169" s="88">
        <v>0.99992150199999996</v>
      </c>
      <c r="T1169" s="88">
        <v>8.6509120000000002E-3</v>
      </c>
      <c r="U1169" s="82">
        <v>3.4994430000000001E-3</v>
      </c>
      <c r="V1169" s="88">
        <v>6.8792812999999994E-2</v>
      </c>
      <c r="W1169" s="83">
        <v>4.84933E-4</v>
      </c>
      <c r="X1169" s="83">
        <v>1.7499999999999998E-5</v>
      </c>
      <c r="Y1169" s="80" t="b">
        <v>1</v>
      </c>
      <c r="Z1169" s="83">
        <v>3.1299999999999998E-20</v>
      </c>
      <c r="AA1169" s="80"/>
    </row>
    <row r="1170" spans="1:27" x14ac:dyDescent="0.15">
      <c r="A1170" s="80"/>
      <c r="B1170" s="80"/>
      <c r="C1170" s="80"/>
      <c r="D1170" s="80"/>
      <c r="E1170" s="80"/>
      <c r="F1170" s="80"/>
      <c r="G1170" s="80" t="s">
        <v>216</v>
      </c>
      <c r="H1170" s="80">
        <v>6</v>
      </c>
      <c r="I1170" s="88">
        <v>9.8688946E-2</v>
      </c>
      <c r="J1170" s="88">
        <v>-5.6579482E-2</v>
      </c>
      <c r="K1170" s="88">
        <v>-0.25000981616000001</v>
      </c>
      <c r="L1170" s="88">
        <v>0.13685085216000001</v>
      </c>
      <c r="M1170" s="88" t="s">
        <v>16</v>
      </c>
      <c r="N1170" s="88" t="s">
        <v>16</v>
      </c>
      <c r="O1170" s="88" t="s">
        <v>16</v>
      </c>
      <c r="P1170" s="82">
        <v>0.59125446100000001</v>
      </c>
      <c r="Q1170" s="81" t="s">
        <v>16</v>
      </c>
      <c r="R1170" s="80" t="s">
        <v>16</v>
      </c>
      <c r="S1170" s="88" t="s">
        <v>16</v>
      </c>
      <c r="T1170" s="88">
        <v>8.6509120000000002E-3</v>
      </c>
      <c r="U1170" s="82">
        <v>3.4994430000000001E-3</v>
      </c>
      <c r="V1170" s="88">
        <v>6.8792812999999994E-2</v>
      </c>
      <c r="W1170" s="83">
        <v>4.84933E-4</v>
      </c>
      <c r="X1170" s="83">
        <v>1.7499999999999998E-5</v>
      </c>
      <c r="Y1170" s="80" t="b">
        <v>1</v>
      </c>
      <c r="Z1170" s="83">
        <v>3.1299999999999998E-20</v>
      </c>
      <c r="AA1170" s="80"/>
    </row>
    <row r="1171" spans="1:27" x14ac:dyDescent="0.15">
      <c r="A1171" s="80"/>
      <c r="B1171" s="80"/>
      <c r="C1171" s="80"/>
      <c r="D1171" s="80"/>
      <c r="E1171" s="80"/>
      <c r="F1171" s="80"/>
      <c r="G1171" s="80" t="s">
        <v>203</v>
      </c>
      <c r="H1171" s="80">
        <v>6</v>
      </c>
      <c r="I1171" s="88">
        <v>6.7432544999999997E-2</v>
      </c>
      <c r="J1171" s="88">
        <v>-2.0089144999999999E-2</v>
      </c>
      <c r="K1171" s="88">
        <v>-0.1522569332</v>
      </c>
      <c r="L1171" s="88">
        <v>0.11207864319999999</v>
      </c>
      <c r="M1171" s="88" t="s">
        <v>16</v>
      </c>
      <c r="N1171" s="88" t="s">
        <v>16</v>
      </c>
      <c r="O1171" s="88" t="s">
        <v>16</v>
      </c>
      <c r="P1171" s="82">
        <v>0.76576827999999997</v>
      </c>
      <c r="Q1171" s="81" t="s">
        <v>16</v>
      </c>
      <c r="R1171" s="80" t="s">
        <v>16</v>
      </c>
      <c r="S1171" s="88" t="s">
        <v>16</v>
      </c>
      <c r="T1171" s="88">
        <v>8.6509120000000002E-3</v>
      </c>
      <c r="U1171" s="82">
        <v>3.4994430000000001E-3</v>
      </c>
      <c r="V1171" s="88">
        <v>6.8792812999999994E-2</v>
      </c>
      <c r="W1171" s="83">
        <v>4.84933E-4</v>
      </c>
      <c r="X1171" s="83">
        <v>1.7499999999999998E-5</v>
      </c>
      <c r="Y1171" s="80" t="b">
        <v>1</v>
      </c>
      <c r="Z1171" s="83">
        <v>3.1299999999999998E-20</v>
      </c>
      <c r="AA1171" s="80"/>
    </row>
    <row r="1172" spans="1:27" x14ac:dyDescent="0.15">
      <c r="A1172" s="80"/>
      <c r="B1172" s="80"/>
      <c r="C1172" s="80"/>
      <c r="D1172" s="80"/>
      <c r="E1172" s="80"/>
      <c r="F1172" s="80"/>
      <c r="G1172" s="80" t="s">
        <v>223</v>
      </c>
      <c r="H1172" s="80">
        <v>6</v>
      </c>
      <c r="I1172" s="88">
        <v>6.7311913000000001E-2</v>
      </c>
      <c r="J1172" s="88">
        <v>-2.5180464E-2</v>
      </c>
      <c r="K1172" s="88">
        <v>-0.15711181348</v>
      </c>
      <c r="L1172" s="88">
        <v>0.10675088548</v>
      </c>
      <c r="M1172" s="88" t="s">
        <v>16</v>
      </c>
      <c r="N1172" s="88" t="s">
        <v>16</v>
      </c>
      <c r="O1172" s="88" t="s">
        <v>16</v>
      </c>
      <c r="P1172" s="82">
        <v>0.72367926699999996</v>
      </c>
      <c r="Q1172" s="81" t="s">
        <v>16</v>
      </c>
      <c r="R1172" s="80" t="s">
        <v>16</v>
      </c>
      <c r="S1172" s="88" t="s">
        <v>16</v>
      </c>
      <c r="T1172" s="88">
        <v>8.6509120000000002E-3</v>
      </c>
      <c r="U1172" s="82">
        <v>3.4994430000000001E-3</v>
      </c>
      <c r="V1172" s="88">
        <v>6.8792812999999994E-2</v>
      </c>
      <c r="W1172" s="83">
        <v>4.84933E-4</v>
      </c>
      <c r="X1172" s="83">
        <v>1.7499999999999998E-5</v>
      </c>
      <c r="Y1172" s="80" t="b">
        <v>1</v>
      </c>
      <c r="Z1172" s="83">
        <v>3.1299999999999998E-20</v>
      </c>
      <c r="AA1172" s="80"/>
    </row>
    <row r="1173" spans="1:27" x14ac:dyDescent="0.15">
      <c r="A1173" s="80" t="s">
        <v>401</v>
      </c>
      <c r="B1173" s="80" t="s">
        <v>146</v>
      </c>
      <c r="C1173" s="80" t="s">
        <v>345</v>
      </c>
      <c r="D1173" s="80" t="s">
        <v>413</v>
      </c>
      <c r="E1173" s="80" t="s">
        <v>347</v>
      </c>
      <c r="F1173" s="80" t="s">
        <v>475</v>
      </c>
      <c r="G1173" s="80" t="s">
        <v>200</v>
      </c>
      <c r="H1173" s="80">
        <v>3</v>
      </c>
      <c r="I1173" s="88">
        <v>8.2304430000000005E-3</v>
      </c>
      <c r="J1173" s="88">
        <v>-8.0997700000000003E-4</v>
      </c>
      <c r="K1173" s="88">
        <v>-1.6941645280000001E-2</v>
      </c>
      <c r="L1173" s="88">
        <v>1.5321691280000001E-2</v>
      </c>
      <c r="M1173" s="88" t="s">
        <v>16</v>
      </c>
      <c r="N1173" s="88" t="s">
        <v>16</v>
      </c>
      <c r="O1173" s="88" t="s">
        <v>16</v>
      </c>
      <c r="P1173" s="82">
        <v>0.92160489300000004</v>
      </c>
      <c r="Q1173" s="81">
        <v>4.8692735799999998</v>
      </c>
      <c r="R1173" s="80">
        <v>2</v>
      </c>
      <c r="S1173" s="88">
        <v>8.7629569000000004E-2</v>
      </c>
      <c r="T1173" s="88">
        <v>1.225809E-3</v>
      </c>
      <c r="U1173" s="82">
        <v>2.1501287000000001E-2</v>
      </c>
      <c r="V1173" s="88">
        <v>0.96374494700000002</v>
      </c>
      <c r="W1173" s="83">
        <v>0.13010115999999999</v>
      </c>
      <c r="X1173" s="83">
        <v>1.9899999999999999E-5</v>
      </c>
      <c r="Y1173" s="80" t="b">
        <v>1</v>
      </c>
      <c r="Z1173" s="83">
        <v>1.4699999999999999E-76</v>
      </c>
      <c r="AA1173" s="80" t="s">
        <v>414</v>
      </c>
    </row>
    <row r="1174" spans="1:27" x14ac:dyDescent="0.15">
      <c r="A1174" s="80"/>
      <c r="B1174" s="80"/>
      <c r="C1174" s="80"/>
      <c r="D1174" s="80"/>
      <c r="E1174" s="80"/>
      <c r="F1174" s="80"/>
      <c r="G1174" s="80" t="s">
        <v>201</v>
      </c>
      <c r="H1174" s="80">
        <v>3</v>
      </c>
      <c r="I1174" s="88">
        <v>5.7897828999999998E-2</v>
      </c>
      <c r="J1174" s="88">
        <v>-4.0436170000000002E-3</v>
      </c>
      <c r="K1174" s="88">
        <v>-0.11752336184000001</v>
      </c>
      <c r="L1174" s="88">
        <v>0.10943612783999999</v>
      </c>
      <c r="M1174" s="88" t="s">
        <v>16</v>
      </c>
      <c r="N1174" s="88" t="s">
        <v>16</v>
      </c>
      <c r="O1174" s="88" t="s">
        <v>16</v>
      </c>
      <c r="P1174" s="82">
        <v>0.95561019199999997</v>
      </c>
      <c r="Q1174" s="81">
        <v>4.853498504</v>
      </c>
      <c r="R1174" s="80">
        <v>1</v>
      </c>
      <c r="S1174" s="88">
        <v>2.7590118E-2</v>
      </c>
      <c r="T1174" s="88">
        <v>1.225809E-3</v>
      </c>
      <c r="U1174" s="82">
        <v>2.1501287000000001E-2</v>
      </c>
      <c r="V1174" s="88">
        <v>0.96374494700000002</v>
      </c>
      <c r="W1174" s="83">
        <v>0.13010115999999999</v>
      </c>
      <c r="X1174" s="83">
        <v>1.9899999999999999E-5</v>
      </c>
      <c r="Y1174" s="80" t="b">
        <v>1</v>
      </c>
      <c r="Z1174" s="83">
        <v>1.4699999999999999E-76</v>
      </c>
      <c r="AA1174" s="80"/>
    </row>
    <row r="1175" spans="1:27" x14ac:dyDescent="0.15">
      <c r="A1175" s="80"/>
      <c r="B1175" s="80"/>
      <c r="C1175" s="80"/>
      <c r="D1175" s="80"/>
      <c r="E1175" s="80"/>
      <c r="F1175" s="80"/>
      <c r="G1175" s="80" t="s">
        <v>216</v>
      </c>
      <c r="H1175" s="80">
        <v>3</v>
      </c>
      <c r="I1175" s="88">
        <v>1.0586417000000001E-2</v>
      </c>
      <c r="J1175" s="88">
        <v>1.0020833E-2</v>
      </c>
      <c r="K1175" s="88">
        <v>-1.072854432E-2</v>
      </c>
      <c r="L1175" s="88">
        <v>3.0770210320000001E-2</v>
      </c>
      <c r="M1175" s="88" t="s">
        <v>16</v>
      </c>
      <c r="N1175" s="88" t="s">
        <v>16</v>
      </c>
      <c r="O1175" s="88" t="s">
        <v>16</v>
      </c>
      <c r="P1175" s="82">
        <v>0.44376886100000001</v>
      </c>
      <c r="Q1175" s="81" t="s">
        <v>16</v>
      </c>
      <c r="R1175" s="80" t="s">
        <v>16</v>
      </c>
      <c r="S1175" s="88" t="s">
        <v>16</v>
      </c>
      <c r="T1175" s="88">
        <v>1.225809E-3</v>
      </c>
      <c r="U1175" s="82">
        <v>2.1501287000000001E-2</v>
      </c>
      <c r="V1175" s="88">
        <v>0.96374494700000002</v>
      </c>
      <c r="W1175" s="83">
        <v>0.13010115999999999</v>
      </c>
      <c r="X1175" s="83">
        <v>1.9899999999999999E-5</v>
      </c>
      <c r="Y1175" s="80" t="b">
        <v>1</v>
      </c>
      <c r="Z1175" s="83">
        <v>1.4699999999999999E-76</v>
      </c>
      <c r="AA1175" s="80"/>
    </row>
    <row r="1176" spans="1:27" x14ac:dyDescent="0.15">
      <c r="A1176" s="80"/>
      <c r="B1176" s="80"/>
      <c r="C1176" s="80"/>
      <c r="D1176" s="80"/>
      <c r="E1176" s="80"/>
      <c r="F1176" s="80"/>
      <c r="G1176" s="80" t="s">
        <v>203</v>
      </c>
      <c r="H1176" s="80">
        <v>3</v>
      </c>
      <c r="I1176" s="88">
        <v>6.4590899999999998E-3</v>
      </c>
      <c r="J1176" s="88">
        <v>-9.7587200000000002E-4</v>
      </c>
      <c r="K1176" s="88">
        <v>-1.36356884E-2</v>
      </c>
      <c r="L1176" s="88">
        <v>1.16839444E-2</v>
      </c>
      <c r="M1176" s="88" t="s">
        <v>16</v>
      </c>
      <c r="N1176" s="88" t="s">
        <v>16</v>
      </c>
      <c r="O1176" s="88" t="s">
        <v>16</v>
      </c>
      <c r="P1176" s="82">
        <v>0.87990859300000002</v>
      </c>
      <c r="Q1176" s="81" t="s">
        <v>16</v>
      </c>
      <c r="R1176" s="80" t="s">
        <v>16</v>
      </c>
      <c r="S1176" s="88" t="s">
        <v>16</v>
      </c>
      <c r="T1176" s="88">
        <v>1.225809E-3</v>
      </c>
      <c r="U1176" s="82">
        <v>2.1501287000000001E-2</v>
      </c>
      <c r="V1176" s="88">
        <v>0.96374494700000002</v>
      </c>
      <c r="W1176" s="83">
        <v>0.13010115999999999</v>
      </c>
      <c r="X1176" s="83">
        <v>1.9899999999999999E-5</v>
      </c>
      <c r="Y1176" s="80" t="b">
        <v>1</v>
      </c>
      <c r="Z1176" s="83">
        <v>1.4699999999999999E-76</v>
      </c>
      <c r="AA1176" s="80"/>
    </row>
    <row r="1177" spans="1:27" x14ac:dyDescent="0.15">
      <c r="A1177" s="80"/>
      <c r="B1177" s="80"/>
      <c r="C1177" s="80"/>
      <c r="D1177" s="80"/>
      <c r="E1177" s="80"/>
      <c r="F1177" s="80"/>
      <c r="G1177" s="80" t="s">
        <v>223</v>
      </c>
      <c r="H1177" s="80">
        <v>3</v>
      </c>
      <c r="I1177" s="88">
        <v>9.1552920000000006E-3</v>
      </c>
      <c r="J1177" s="88">
        <v>-3.6964300000000001E-4</v>
      </c>
      <c r="K1177" s="88">
        <v>-1.8314015320000002E-2</v>
      </c>
      <c r="L1177" s="88">
        <v>1.7574729319999999E-2</v>
      </c>
      <c r="M1177" s="88" t="s">
        <v>16</v>
      </c>
      <c r="N1177" s="88" t="s">
        <v>16</v>
      </c>
      <c r="O1177" s="88" t="s">
        <v>16</v>
      </c>
      <c r="P1177" s="82">
        <v>0.97146233699999995</v>
      </c>
      <c r="Q1177" s="81" t="s">
        <v>16</v>
      </c>
      <c r="R1177" s="80" t="s">
        <v>16</v>
      </c>
      <c r="S1177" s="88" t="s">
        <v>16</v>
      </c>
      <c r="T1177" s="88">
        <v>1.225809E-3</v>
      </c>
      <c r="U1177" s="82">
        <v>2.1501287000000001E-2</v>
      </c>
      <c r="V1177" s="88">
        <v>0.96374494700000002</v>
      </c>
      <c r="W1177" s="83">
        <v>0.13010115999999999</v>
      </c>
      <c r="X1177" s="83">
        <v>1.9899999999999999E-5</v>
      </c>
      <c r="Y1177" s="80" t="b">
        <v>1</v>
      </c>
      <c r="Z1177" s="83">
        <v>1.4699999999999999E-76</v>
      </c>
      <c r="AA1177" s="80"/>
    </row>
    <row r="1178" spans="1:27" x14ac:dyDescent="0.15">
      <c r="A1178" s="80" t="s">
        <v>401</v>
      </c>
      <c r="B1178" s="80" t="s">
        <v>146</v>
      </c>
      <c r="C1178" s="80" t="s">
        <v>392</v>
      </c>
      <c r="D1178" s="80" t="s">
        <v>409</v>
      </c>
      <c r="E1178" s="80" t="s">
        <v>340</v>
      </c>
      <c r="F1178" s="80" t="s">
        <v>475</v>
      </c>
      <c r="G1178" s="80" t="s">
        <v>200</v>
      </c>
      <c r="H1178" s="80">
        <v>2</v>
      </c>
      <c r="I1178" s="88">
        <v>7.9977967999999997E-2</v>
      </c>
      <c r="J1178" s="88">
        <v>-2.2322097999999999E-2</v>
      </c>
      <c r="K1178" s="88">
        <v>-0.17907891528</v>
      </c>
      <c r="L1178" s="88">
        <v>0.13443471928</v>
      </c>
      <c r="M1178" s="88" t="s">
        <v>16</v>
      </c>
      <c r="N1178" s="88" t="s">
        <v>16</v>
      </c>
      <c r="O1178" s="88" t="s">
        <v>16</v>
      </c>
      <c r="P1178" s="82">
        <v>0.78016571400000001</v>
      </c>
      <c r="Q1178" s="81">
        <v>3.293468625</v>
      </c>
      <c r="R1178" s="80">
        <v>1</v>
      </c>
      <c r="S1178" s="88">
        <v>6.9555938999999997E-2</v>
      </c>
      <c r="T1178" s="88" t="s">
        <v>16</v>
      </c>
      <c r="U1178" s="82" t="s">
        <v>16</v>
      </c>
      <c r="V1178" s="88" t="s">
        <v>16</v>
      </c>
      <c r="W1178" s="83">
        <v>6.4122500000000004E-4</v>
      </c>
      <c r="X1178" s="83">
        <v>1.5299999999999999E-5</v>
      </c>
      <c r="Y1178" s="80" t="b">
        <v>1</v>
      </c>
      <c r="Z1178" s="83">
        <v>2.5100000000000001E-21</v>
      </c>
      <c r="AA1178" s="80" t="s">
        <v>410</v>
      </c>
    </row>
    <row r="1179" spans="1:27" x14ac:dyDescent="0.15">
      <c r="A1179" s="80" t="s">
        <v>401</v>
      </c>
      <c r="B1179" s="80" t="s">
        <v>146</v>
      </c>
      <c r="C1179" s="80" t="s">
        <v>397</v>
      </c>
      <c r="D1179" s="80" t="s">
        <v>417</v>
      </c>
      <c r="E1179" s="80" t="s">
        <v>340</v>
      </c>
      <c r="F1179" s="80" t="s">
        <v>475</v>
      </c>
      <c r="G1179" s="80" t="s">
        <v>200</v>
      </c>
      <c r="H1179" s="80">
        <v>4</v>
      </c>
      <c r="I1179" s="88">
        <v>0.10273330999999999</v>
      </c>
      <c r="J1179" s="88">
        <v>4.6309307000000001E-2</v>
      </c>
      <c r="K1179" s="88">
        <v>-0.1550479806</v>
      </c>
      <c r="L1179" s="88">
        <v>0.24766659460000001</v>
      </c>
      <c r="M1179" s="88" t="s">
        <v>16</v>
      </c>
      <c r="N1179" s="88" t="s">
        <v>16</v>
      </c>
      <c r="O1179" s="88" t="s">
        <v>16</v>
      </c>
      <c r="P1179" s="82">
        <v>0.65215383199999999</v>
      </c>
      <c r="Q1179" s="81">
        <v>6.6560065609999999</v>
      </c>
      <c r="R1179" s="80">
        <v>3</v>
      </c>
      <c r="S1179" s="88">
        <v>8.3708915999999994E-2</v>
      </c>
      <c r="T1179" s="88">
        <v>1.9459708999999999E-2</v>
      </c>
      <c r="U1179" s="82">
        <v>8.7271889999999998E-3</v>
      </c>
      <c r="V1179" s="88">
        <v>0.15552688200000001</v>
      </c>
      <c r="W1179" s="83">
        <v>5.0438499999999999E-4</v>
      </c>
      <c r="X1179" s="83">
        <v>2.87E-5</v>
      </c>
      <c r="Y1179" s="80" t="b">
        <v>1</v>
      </c>
      <c r="Z1179" s="83">
        <v>8.6300000000000002E-12</v>
      </c>
      <c r="AA1179" s="80" t="s">
        <v>418</v>
      </c>
    </row>
    <row r="1180" spans="1:27" x14ac:dyDescent="0.15">
      <c r="A1180" s="80"/>
      <c r="B1180" s="80"/>
      <c r="C1180" s="80"/>
      <c r="D1180" s="80"/>
      <c r="E1180" s="80"/>
      <c r="F1180" s="80"/>
      <c r="G1180" s="80" t="s">
        <v>201</v>
      </c>
      <c r="H1180" s="80">
        <v>4</v>
      </c>
      <c r="I1180" s="88">
        <v>0.39680153899999998</v>
      </c>
      <c r="J1180" s="88">
        <v>0.91762115399999999</v>
      </c>
      <c r="K1180" s="88">
        <v>0.13989013755999999</v>
      </c>
      <c r="L1180" s="88">
        <v>1.6953521704400001</v>
      </c>
      <c r="M1180" s="88" t="s">
        <v>16</v>
      </c>
      <c r="N1180" s="88" t="s">
        <v>16</v>
      </c>
      <c r="O1180" s="88" t="s">
        <v>16</v>
      </c>
      <c r="P1180" s="82">
        <v>0.14688104199999999</v>
      </c>
      <c r="Q1180" s="81">
        <v>1.6840896940000001</v>
      </c>
      <c r="R1180" s="80">
        <v>2</v>
      </c>
      <c r="S1180" s="88">
        <v>0.43082864300000001</v>
      </c>
      <c r="T1180" s="88">
        <v>1.9459708999999999E-2</v>
      </c>
      <c r="U1180" s="82">
        <v>8.7271889999999998E-3</v>
      </c>
      <c r="V1180" s="88">
        <v>0.15552688200000001</v>
      </c>
      <c r="W1180" s="83">
        <v>5.0438499999999999E-4</v>
      </c>
      <c r="X1180" s="83">
        <v>2.87E-5</v>
      </c>
      <c r="Y1180" s="80" t="b">
        <v>1</v>
      </c>
      <c r="Z1180" s="83">
        <v>8.6300000000000002E-12</v>
      </c>
      <c r="AA1180" s="80"/>
    </row>
    <row r="1181" spans="1:27" x14ac:dyDescent="0.15">
      <c r="A1181" s="80"/>
      <c r="B1181" s="80"/>
      <c r="C1181" s="80"/>
      <c r="D1181" s="80"/>
      <c r="E1181" s="80"/>
      <c r="F1181" s="80"/>
      <c r="G1181" s="80" t="s">
        <v>216</v>
      </c>
      <c r="H1181" s="80">
        <v>4</v>
      </c>
      <c r="I1181" s="88">
        <v>0.16294397899999999</v>
      </c>
      <c r="J1181" s="88">
        <v>-8.1956555E-2</v>
      </c>
      <c r="K1181" s="88">
        <v>-0.40132675383999999</v>
      </c>
      <c r="L1181" s="88">
        <v>0.23741364383999999</v>
      </c>
      <c r="M1181" s="88" t="s">
        <v>16</v>
      </c>
      <c r="N1181" s="88" t="s">
        <v>16</v>
      </c>
      <c r="O1181" s="88" t="s">
        <v>16</v>
      </c>
      <c r="P1181" s="82">
        <v>0.64958698800000003</v>
      </c>
      <c r="Q1181" s="81" t="s">
        <v>16</v>
      </c>
      <c r="R1181" s="80" t="s">
        <v>16</v>
      </c>
      <c r="S1181" s="88" t="s">
        <v>16</v>
      </c>
      <c r="T1181" s="88">
        <v>1.9459708999999999E-2</v>
      </c>
      <c r="U1181" s="82">
        <v>8.7271889999999998E-3</v>
      </c>
      <c r="V1181" s="88">
        <v>0.15552688200000001</v>
      </c>
      <c r="W1181" s="83">
        <v>5.0438499999999999E-4</v>
      </c>
      <c r="X1181" s="83">
        <v>2.87E-5</v>
      </c>
      <c r="Y1181" s="80" t="b">
        <v>1</v>
      </c>
      <c r="Z1181" s="83">
        <v>8.6300000000000002E-12</v>
      </c>
      <c r="AA1181" s="80"/>
    </row>
    <row r="1182" spans="1:27" x14ac:dyDescent="0.15">
      <c r="A1182" s="80"/>
      <c r="B1182" s="80"/>
      <c r="C1182" s="80"/>
      <c r="D1182" s="80"/>
      <c r="E1182" s="80"/>
      <c r="F1182" s="80"/>
      <c r="G1182" s="80" t="s">
        <v>203</v>
      </c>
      <c r="H1182" s="80">
        <v>4</v>
      </c>
      <c r="I1182" s="88">
        <v>8.6882197999999994E-2</v>
      </c>
      <c r="J1182" s="88">
        <v>1.8757801000000001E-2</v>
      </c>
      <c r="K1182" s="88">
        <v>-0.15153130708000001</v>
      </c>
      <c r="L1182" s="88">
        <v>0.18904690907999999</v>
      </c>
      <c r="M1182" s="88" t="s">
        <v>16</v>
      </c>
      <c r="N1182" s="88" t="s">
        <v>16</v>
      </c>
      <c r="O1182" s="88" t="s">
        <v>16</v>
      </c>
      <c r="P1182" s="82">
        <v>0.82906628800000004</v>
      </c>
      <c r="Q1182" s="81" t="s">
        <v>16</v>
      </c>
      <c r="R1182" s="80" t="s">
        <v>16</v>
      </c>
      <c r="S1182" s="88" t="s">
        <v>16</v>
      </c>
      <c r="T1182" s="88">
        <v>1.9459708999999999E-2</v>
      </c>
      <c r="U1182" s="82">
        <v>8.7271889999999998E-3</v>
      </c>
      <c r="V1182" s="88">
        <v>0.15552688200000001</v>
      </c>
      <c r="W1182" s="83">
        <v>5.0438499999999999E-4</v>
      </c>
      <c r="X1182" s="83">
        <v>2.87E-5</v>
      </c>
      <c r="Y1182" s="80" t="b">
        <v>1</v>
      </c>
      <c r="Z1182" s="83">
        <v>8.6300000000000002E-12</v>
      </c>
      <c r="AA1182" s="80"/>
    </row>
    <row r="1183" spans="1:27" x14ac:dyDescent="0.15">
      <c r="A1183" s="80"/>
      <c r="B1183" s="80"/>
      <c r="C1183" s="80"/>
      <c r="D1183" s="80"/>
      <c r="E1183" s="80"/>
      <c r="F1183" s="80"/>
      <c r="G1183" s="80" t="s">
        <v>223</v>
      </c>
      <c r="H1183" s="80">
        <v>4</v>
      </c>
      <c r="I1183" s="88">
        <v>0.13406185800000001</v>
      </c>
      <c r="J1183" s="88">
        <v>-8.1956555E-2</v>
      </c>
      <c r="K1183" s="88">
        <v>-0.34471779668000002</v>
      </c>
      <c r="L1183" s="88">
        <v>0.18080468667999999</v>
      </c>
      <c r="M1183" s="88" t="s">
        <v>16</v>
      </c>
      <c r="N1183" s="88" t="s">
        <v>16</v>
      </c>
      <c r="O1183" s="88" t="s">
        <v>16</v>
      </c>
      <c r="P1183" s="82">
        <v>0.58418626399999996</v>
      </c>
      <c r="Q1183" s="81" t="s">
        <v>16</v>
      </c>
      <c r="R1183" s="80" t="s">
        <v>16</v>
      </c>
      <c r="S1183" s="88" t="s">
        <v>16</v>
      </c>
      <c r="T1183" s="88">
        <v>1.9459708999999999E-2</v>
      </c>
      <c r="U1183" s="82">
        <v>8.7271889999999998E-3</v>
      </c>
      <c r="V1183" s="88">
        <v>0.15552688200000001</v>
      </c>
      <c r="W1183" s="83">
        <v>5.0438499999999999E-4</v>
      </c>
      <c r="X1183" s="83">
        <v>2.87E-5</v>
      </c>
      <c r="Y1183" s="80" t="b">
        <v>1</v>
      </c>
      <c r="Z1183" s="83">
        <v>8.6300000000000002E-12</v>
      </c>
      <c r="AA1183" s="80"/>
    </row>
    <row r="1184" spans="1:27" x14ac:dyDescent="0.15">
      <c r="A1184" s="80" t="s">
        <v>401</v>
      </c>
      <c r="B1184" s="80" t="s">
        <v>146</v>
      </c>
      <c r="C1184" s="80" t="s">
        <v>397</v>
      </c>
      <c r="D1184" s="80" t="s">
        <v>415</v>
      </c>
      <c r="E1184" s="80" t="s">
        <v>33</v>
      </c>
      <c r="F1184" s="80" t="s">
        <v>475</v>
      </c>
      <c r="G1184" s="80" t="s">
        <v>208</v>
      </c>
      <c r="H1184" s="80">
        <v>1</v>
      </c>
      <c r="I1184" s="88">
        <v>0.12493125300000001</v>
      </c>
      <c r="J1184" s="88">
        <v>-2.1987901000000001E-2</v>
      </c>
      <c r="K1184" s="88">
        <v>-0.26685315688</v>
      </c>
      <c r="L1184" s="88">
        <v>0.22287735487999999</v>
      </c>
      <c r="M1184" s="88" t="s">
        <v>16</v>
      </c>
      <c r="N1184" s="88" t="s">
        <v>16</v>
      </c>
      <c r="O1184" s="88" t="s">
        <v>16</v>
      </c>
      <c r="P1184" s="82">
        <v>0.86029394199999998</v>
      </c>
      <c r="Q1184" s="81" t="s">
        <v>16</v>
      </c>
      <c r="R1184" s="80" t="s">
        <v>16</v>
      </c>
      <c r="S1184" s="88" t="s">
        <v>16</v>
      </c>
      <c r="T1184" s="88" t="s">
        <v>16</v>
      </c>
      <c r="U1184" s="82" t="s">
        <v>16</v>
      </c>
      <c r="V1184" s="88" t="s">
        <v>16</v>
      </c>
      <c r="W1184" s="83">
        <v>1.3380099999999999E-4</v>
      </c>
      <c r="X1184" s="83">
        <v>6.2600000000000005E-8</v>
      </c>
      <c r="Y1184" s="80" t="b">
        <v>1</v>
      </c>
      <c r="Z1184" s="83">
        <v>3.3200000000000001E-7</v>
      </c>
      <c r="AA1184" s="80" t="s">
        <v>416</v>
      </c>
    </row>
    <row r="1185" spans="1:27" x14ac:dyDescent="0.15">
      <c r="A1185" s="80" t="s">
        <v>401</v>
      </c>
      <c r="B1185" s="80" t="s">
        <v>535</v>
      </c>
      <c r="C1185" s="80" t="s">
        <v>392</v>
      </c>
      <c r="D1185" s="80" t="s">
        <v>540</v>
      </c>
      <c r="E1185" s="80" t="s">
        <v>391</v>
      </c>
      <c r="F1185" s="80" t="s">
        <v>475</v>
      </c>
      <c r="G1185" s="80" t="s">
        <v>200</v>
      </c>
      <c r="H1185" s="80">
        <v>8</v>
      </c>
      <c r="I1185" s="88">
        <v>5.5212061999999999E-2</v>
      </c>
      <c r="J1185" s="88">
        <v>-8.7432105999999996E-2</v>
      </c>
      <c r="K1185" s="88">
        <v>-0.19564774752</v>
      </c>
      <c r="L1185" s="88">
        <v>2.078353552E-2</v>
      </c>
      <c r="M1185" s="88" t="s">
        <v>16</v>
      </c>
      <c r="N1185" s="88" t="s">
        <v>16</v>
      </c>
      <c r="O1185" s="88" t="s">
        <v>16</v>
      </c>
      <c r="P1185" s="82">
        <v>0.113291849</v>
      </c>
      <c r="Q1185" s="81">
        <v>6.1537774460000003</v>
      </c>
      <c r="R1185" s="80">
        <v>7</v>
      </c>
      <c r="S1185" s="88">
        <v>0.52191285899999995</v>
      </c>
      <c r="T1185" s="88">
        <v>4.3210419999999998E-3</v>
      </c>
      <c r="U1185" s="82">
        <v>2.4063190000000001E-3</v>
      </c>
      <c r="V1185" s="88">
        <v>0.122679724</v>
      </c>
      <c r="W1185" s="83">
        <v>5.5017800000000002E-4</v>
      </c>
      <c r="X1185" s="83">
        <v>1.8600000000000001E-5</v>
      </c>
      <c r="Y1185" s="80" t="b">
        <v>1</v>
      </c>
      <c r="Z1185" s="83">
        <v>1.3800000000000001E-21</v>
      </c>
      <c r="AA1185" s="80" t="s">
        <v>521</v>
      </c>
    </row>
    <row r="1186" spans="1:27" x14ac:dyDescent="0.15">
      <c r="A1186" s="80"/>
      <c r="B1186" s="80"/>
      <c r="C1186" s="80"/>
      <c r="D1186" s="80"/>
      <c r="E1186" s="80"/>
      <c r="F1186" s="80"/>
      <c r="G1186" s="80" t="s">
        <v>201</v>
      </c>
      <c r="H1186" s="80">
        <v>8</v>
      </c>
      <c r="I1186" s="88">
        <v>0.121662204</v>
      </c>
      <c r="J1186" s="88">
        <v>0.107245307</v>
      </c>
      <c r="K1186" s="88">
        <v>-0.13121261283999999</v>
      </c>
      <c r="L1186" s="88">
        <v>0.34570322683999999</v>
      </c>
      <c r="M1186" s="88" t="s">
        <v>16</v>
      </c>
      <c r="N1186" s="88" t="s">
        <v>16</v>
      </c>
      <c r="O1186" s="88" t="s">
        <v>16</v>
      </c>
      <c r="P1186" s="82">
        <v>0.41196375800000001</v>
      </c>
      <c r="Q1186" s="81">
        <v>2.9292166399999999</v>
      </c>
      <c r="R1186" s="80">
        <v>6</v>
      </c>
      <c r="S1186" s="88">
        <v>0.81767704900000004</v>
      </c>
      <c r="T1186" s="88">
        <v>4.3210419999999998E-3</v>
      </c>
      <c r="U1186" s="82">
        <v>2.4063190000000001E-3</v>
      </c>
      <c r="V1186" s="88">
        <v>0.122679724</v>
      </c>
      <c r="W1186" s="83">
        <v>5.5017800000000002E-4</v>
      </c>
      <c r="X1186" s="83">
        <v>1.8600000000000001E-5</v>
      </c>
      <c r="Y1186" s="80" t="b">
        <v>1</v>
      </c>
      <c r="Z1186" s="83">
        <v>1.3800000000000001E-21</v>
      </c>
      <c r="AA1186" s="80"/>
    </row>
    <row r="1187" spans="1:27" x14ac:dyDescent="0.15">
      <c r="A1187" s="80"/>
      <c r="B1187" s="80"/>
      <c r="C1187" s="80"/>
      <c r="D1187" s="80"/>
      <c r="E1187" s="80"/>
      <c r="F1187" s="80"/>
      <c r="G1187" s="80" t="s">
        <v>216</v>
      </c>
      <c r="H1187" s="80">
        <v>8</v>
      </c>
      <c r="I1187" s="88">
        <v>0.116769479</v>
      </c>
      <c r="J1187" s="88">
        <v>-9.5056162999999999E-2</v>
      </c>
      <c r="K1187" s="88">
        <v>-0.32392434184000002</v>
      </c>
      <c r="L1187" s="88">
        <v>0.13381201583999999</v>
      </c>
      <c r="M1187" s="88" t="s">
        <v>16</v>
      </c>
      <c r="N1187" s="88" t="s">
        <v>16</v>
      </c>
      <c r="O1187" s="88" t="s">
        <v>16</v>
      </c>
      <c r="P1187" s="82">
        <v>0.442423868</v>
      </c>
      <c r="Q1187" s="81" t="s">
        <v>16</v>
      </c>
      <c r="R1187" s="80" t="s">
        <v>16</v>
      </c>
      <c r="S1187" s="88" t="s">
        <v>16</v>
      </c>
      <c r="T1187" s="88">
        <v>4.3210419999999998E-3</v>
      </c>
      <c r="U1187" s="82">
        <v>2.4063190000000001E-3</v>
      </c>
      <c r="V1187" s="88">
        <v>0.122679724</v>
      </c>
      <c r="W1187" s="83">
        <v>5.5017800000000002E-4</v>
      </c>
      <c r="X1187" s="83">
        <v>1.8600000000000001E-5</v>
      </c>
      <c r="Y1187" s="80" t="b">
        <v>1</v>
      </c>
      <c r="Z1187" s="83">
        <v>1.3800000000000001E-21</v>
      </c>
      <c r="AA1187" s="80"/>
    </row>
    <row r="1188" spans="1:27" x14ac:dyDescent="0.15">
      <c r="A1188" s="80"/>
      <c r="B1188" s="80"/>
      <c r="C1188" s="80"/>
      <c r="D1188" s="80"/>
      <c r="E1188" s="80"/>
      <c r="F1188" s="80"/>
      <c r="G1188" s="80" t="s">
        <v>203</v>
      </c>
      <c r="H1188" s="80">
        <v>8</v>
      </c>
      <c r="I1188" s="88">
        <v>6.7663424999999999E-2</v>
      </c>
      <c r="J1188" s="88">
        <v>-2.0089144999999999E-2</v>
      </c>
      <c r="K1188" s="88">
        <v>-0.15270945799999999</v>
      </c>
      <c r="L1188" s="88">
        <v>0.112531168</v>
      </c>
      <c r="M1188" s="88" t="s">
        <v>16</v>
      </c>
      <c r="N1188" s="88" t="s">
        <v>16</v>
      </c>
      <c r="O1188" s="88" t="s">
        <v>16</v>
      </c>
      <c r="P1188" s="82">
        <v>0.766544271</v>
      </c>
      <c r="Q1188" s="81" t="s">
        <v>16</v>
      </c>
      <c r="R1188" s="80" t="s">
        <v>16</v>
      </c>
      <c r="S1188" s="88" t="s">
        <v>16</v>
      </c>
      <c r="T1188" s="88">
        <v>4.3210419999999998E-3</v>
      </c>
      <c r="U1188" s="82">
        <v>2.4063190000000001E-3</v>
      </c>
      <c r="V1188" s="88">
        <v>0.122679724</v>
      </c>
      <c r="W1188" s="83">
        <v>5.5017800000000002E-4</v>
      </c>
      <c r="X1188" s="83">
        <v>1.8600000000000001E-5</v>
      </c>
      <c r="Y1188" s="80" t="b">
        <v>1</v>
      </c>
      <c r="Z1188" s="83">
        <v>1.3800000000000001E-21</v>
      </c>
      <c r="AA1188" s="80"/>
    </row>
    <row r="1189" spans="1:27" x14ac:dyDescent="0.15">
      <c r="A1189" s="80"/>
      <c r="B1189" s="80"/>
      <c r="C1189" s="80"/>
      <c r="D1189" s="80"/>
      <c r="E1189" s="80"/>
      <c r="F1189" s="80"/>
      <c r="G1189" s="80" t="s">
        <v>223</v>
      </c>
      <c r="H1189" s="80">
        <v>8</v>
      </c>
      <c r="I1189" s="88">
        <v>6.9603509999999993E-2</v>
      </c>
      <c r="J1189" s="88">
        <v>-2.2926331000000001E-2</v>
      </c>
      <c r="K1189" s="88">
        <v>-0.15934921060000001</v>
      </c>
      <c r="L1189" s="88">
        <v>0.1134965486</v>
      </c>
      <c r="M1189" s="88" t="s">
        <v>16</v>
      </c>
      <c r="N1189" s="88" t="s">
        <v>16</v>
      </c>
      <c r="O1189" s="88" t="s">
        <v>16</v>
      </c>
      <c r="P1189" s="82">
        <v>0.751501427</v>
      </c>
      <c r="Q1189" s="81" t="s">
        <v>16</v>
      </c>
      <c r="R1189" s="80" t="s">
        <v>16</v>
      </c>
      <c r="S1189" s="88" t="s">
        <v>16</v>
      </c>
      <c r="T1189" s="88">
        <v>4.3210419999999998E-3</v>
      </c>
      <c r="U1189" s="82">
        <v>2.4063190000000001E-3</v>
      </c>
      <c r="V1189" s="88">
        <v>0.122679724</v>
      </c>
      <c r="W1189" s="83">
        <v>5.5017800000000002E-4</v>
      </c>
      <c r="X1189" s="83">
        <v>1.8600000000000001E-5</v>
      </c>
      <c r="Y1189" s="80" t="b">
        <v>1</v>
      </c>
      <c r="Z1189" s="83">
        <v>1.3800000000000001E-21</v>
      </c>
      <c r="AA1189" s="80"/>
    </row>
    <row r="1190" spans="1:27" x14ac:dyDescent="0.15">
      <c r="A1190" s="80" t="s">
        <v>401</v>
      </c>
      <c r="B1190" s="80" t="s">
        <v>535</v>
      </c>
      <c r="C1190" s="80" t="s">
        <v>392</v>
      </c>
      <c r="D1190" s="80" t="s">
        <v>541</v>
      </c>
      <c r="E1190" s="80" t="s">
        <v>340</v>
      </c>
      <c r="F1190" s="80" t="s">
        <v>475</v>
      </c>
      <c r="G1190" s="80" t="s">
        <v>200</v>
      </c>
      <c r="H1190" s="80">
        <v>6</v>
      </c>
      <c r="I1190" s="88">
        <v>3.6272883999999998E-2</v>
      </c>
      <c r="J1190" s="88">
        <v>-3.7529753999999999E-2</v>
      </c>
      <c r="K1190" s="88">
        <v>-0.10862460664</v>
      </c>
      <c r="L1190" s="88">
        <v>3.3565098639999999E-2</v>
      </c>
      <c r="M1190" s="88" t="s">
        <v>16</v>
      </c>
      <c r="N1190" s="88" t="s">
        <v>16</v>
      </c>
      <c r="O1190" s="88" t="s">
        <v>16</v>
      </c>
      <c r="P1190" s="82">
        <v>0.30083220199999999</v>
      </c>
      <c r="Q1190" s="81">
        <v>6.1961907370000002</v>
      </c>
      <c r="R1190" s="80">
        <v>5</v>
      </c>
      <c r="S1190" s="88">
        <v>0.28759414999999999</v>
      </c>
      <c r="T1190" s="88">
        <v>5.613636E-3</v>
      </c>
      <c r="U1190" s="82">
        <v>2.8015660000000001E-3</v>
      </c>
      <c r="V1190" s="88">
        <v>0.115620614</v>
      </c>
      <c r="W1190" s="83">
        <v>1.5408889999999999E-3</v>
      </c>
      <c r="X1190" s="83">
        <v>3.0499999999999999E-5</v>
      </c>
      <c r="Y1190" s="80" t="b">
        <v>1</v>
      </c>
      <c r="Z1190" s="83">
        <v>2.8900000000000001E-47</v>
      </c>
      <c r="AA1190" s="80" t="s">
        <v>425</v>
      </c>
    </row>
    <row r="1191" spans="1:27" x14ac:dyDescent="0.15">
      <c r="A1191" s="80"/>
      <c r="B1191" s="80"/>
      <c r="C1191" s="80"/>
      <c r="D1191" s="80"/>
      <c r="E1191" s="80"/>
      <c r="F1191" s="80"/>
      <c r="G1191" s="80" t="s">
        <v>201</v>
      </c>
      <c r="H1191" s="80">
        <v>6</v>
      </c>
      <c r="I1191" s="88">
        <v>7.9534521999999996E-2</v>
      </c>
      <c r="J1191" s="88">
        <v>0.107849416</v>
      </c>
      <c r="K1191" s="88">
        <v>-4.8038247120000002E-2</v>
      </c>
      <c r="L1191" s="88">
        <v>0.26373707912</v>
      </c>
      <c r="M1191" s="88" t="s">
        <v>16</v>
      </c>
      <c r="N1191" s="88" t="s">
        <v>16</v>
      </c>
      <c r="O1191" s="88" t="s">
        <v>16</v>
      </c>
      <c r="P1191" s="82">
        <v>0.24659457100000001</v>
      </c>
      <c r="Q1191" s="81">
        <v>2.1811800629999998</v>
      </c>
      <c r="R1191" s="80">
        <v>4</v>
      </c>
      <c r="S1191" s="88">
        <v>0.70247624500000005</v>
      </c>
      <c r="T1191" s="88">
        <v>5.613636E-3</v>
      </c>
      <c r="U1191" s="82">
        <v>2.8015660000000001E-3</v>
      </c>
      <c r="V1191" s="88">
        <v>0.115620614</v>
      </c>
      <c r="W1191" s="83">
        <v>1.5408889999999999E-3</v>
      </c>
      <c r="X1191" s="83">
        <v>3.0499999999999999E-5</v>
      </c>
      <c r="Y1191" s="80" t="b">
        <v>1</v>
      </c>
      <c r="Z1191" s="83">
        <v>2.8900000000000001E-47</v>
      </c>
      <c r="AA1191" s="80"/>
    </row>
    <row r="1192" spans="1:27" x14ac:dyDescent="0.15">
      <c r="A1192" s="80"/>
      <c r="B1192" s="80"/>
      <c r="C1192" s="80"/>
      <c r="D1192" s="80"/>
      <c r="E1192" s="80"/>
      <c r="F1192" s="80"/>
      <c r="G1192" s="80" t="s">
        <v>216</v>
      </c>
      <c r="H1192" s="80">
        <v>6</v>
      </c>
      <c r="I1192" s="88">
        <v>5.7451728000000001E-2</v>
      </c>
      <c r="J1192" s="88">
        <v>-2.2504937999999999E-2</v>
      </c>
      <c r="K1192" s="88">
        <v>-0.13511032487999999</v>
      </c>
      <c r="L1192" s="88">
        <v>9.0100448880000003E-2</v>
      </c>
      <c r="M1192" s="88" t="s">
        <v>16</v>
      </c>
      <c r="N1192" s="88" t="s">
        <v>16</v>
      </c>
      <c r="O1192" s="88" t="s">
        <v>16</v>
      </c>
      <c r="P1192" s="82">
        <v>0.71140416799999995</v>
      </c>
      <c r="Q1192" s="81" t="s">
        <v>16</v>
      </c>
      <c r="R1192" s="80" t="s">
        <v>16</v>
      </c>
      <c r="S1192" s="88" t="s">
        <v>16</v>
      </c>
      <c r="T1192" s="88">
        <v>5.613636E-3</v>
      </c>
      <c r="U1192" s="82">
        <v>2.8015660000000001E-3</v>
      </c>
      <c r="V1192" s="88">
        <v>0.115620614</v>
      </c>
      <c r="W1192" s="83">
        <v>1.5408889999999999E-3</v>
      </c>
      <c r="X1192" s="83">
        <v>3.0499999999999999E-5</v>
      </c>
      <c r="Y1192" s="80" t="b">
        <v>1</v>
      </c>
      <c r="Z1192" s="83">
        <v>2.8900000000000001E-47</v>
      </c>
      <c r="AA1192" s="80"/>
    </row>
    <row r="1193" spans="1:27" x14ac:dyDescent="0.15">
      <c r="A1193" s="80"/>
      <c r="B1193" s="80"/>
      <c r="C1193" s="80"/>
      <c r="D1193" s="80"/>
      <c r="E1193" s="80"/>
      <c r="F1193" s="80"/>
      <c r="G1193" s="80" t="s">
        <v>203</v>
      </c>
      <c r="H1193" s="80">
        <v>6</v>
      </c>
      <c r="I1193" s="88">
        <v>3.9651482000000002E-2</v>
      </c>
      <c r="J1193" s="88">
        <v>5.516829E-3</v>
      </c>
      <c r="K1193" s="88">
        <v>-7.2200075720000007E-2</v>
      </c>
      <c r="L1193" s="88">
        <v>8.3233733719999994E-2</v>
      </c>
      <c r="M1193" s="88" t="s">
        <v>16</v>
      </c>
      <c r="N1193" s="88" t="s">
        <v>16</v>
      </c>
      <c r="O1193" s="88" t="s">
        <v>16</v>
      </c>
      <c r="P1193" s="82">
        <v>0.88934507299999999</v>
      </c>
      <c r="Q1193" s="81" t="s">
        <v>16</v>
      </c>
      <c r="R1193" s="80" t="s">
        <v>16</v>
      </c>
      <c r="S1193" s="88" t="s">
        <v>16</v>
      </c>
      <c r="T1193" s="88">
        <v>5.613636E-3</v>
      </c>
      <c r="U1193" s="82">
        <v>2.8015660000000001E-3</v>
      </c>
      <c r="V1193" s="88">
        <v>0.115620614</v>
      </c>
      <c r="W1193" s="83">
        <v>1.5408889999999999E-3</v>
      </c>
      <c r="X1193" s="83">
        <v>3.0499999999999999E-5</v>
      </c>
      <c r="Y1193" s="80" t="b">
        <v>1</v>
      </c>
      <c r="Z1193" s="83">
        <v>2.8900000000000001E-47</v>
      </c>
      <c r="AA1193" s="80"/>
    </row>
    <row r="1194" spans="1:27" x14ac:dyDescent="0.15">
      <c r="A1194" s="80"/>
      <c r="B1194" s="80"/>
      <c r="C1194" s="80"/>
      <c r="D1194" s="80"/>
      <c r="E1194" s="80"/>
      <c r="F1194" s="80"/>
      <c r="G1194" s="80" t="s">
        <v>223</v>
      </c>
      <c r="H1194" s="80">
        <v>6</v>
      </c>
      <c r="I1194" s="88">
        <v>4.1080667000000001E-2</v>
      </c>
      <c r="J1194" s="88">
        <v>-3.7690800000000002E-3</v>
      </c>
      <c r="K1194" s="88">
        <v>-8.4287187319999998E-2</v>
      </c>
      <c r="L1194" s="88">
        <v>7.6749027319999996E-2</v>
      </c>
      <c r="M1194" s="88" t="s">
        <v>16</v>
      </c>
      <c r="N1194" s="88" t="s">
        <v>16</v>
      </c>
      <c r="O1194" s="88" t="s">
        <v>16</v>
      </c>
      <c r="P1194" s="82">
        <v>0.93046052999999995</v>
      </c>
      <c r="Q1194" s="81" t="s">
        <v>16</v>
      </c>
      <c r="R1194" s="80" t="s">
        <v>16</v>
      </c>
      <c r="S1194" s="88" t="s">
        <v>16</v>
      </c>
      <c r="T1194" s="88">
        <v>5.613636E-3</v>
      </c>
      <c r="U1194" s="82">
        <v>2.8015660000000001E-3</v>
      </c>
      <c r="V1194" s="88">
        <v>0.115620614</v>
      </c>
      <c r="W1194" s="83">
        <v>1.5408889999999999E-3</v>
      </c>
      <c r="X1194" s="83">
        <v>3.0499999999999999E-5</v>
      </c>
      <c r="Y1194" s="80" t="b">
        <v>1</v>
      </c>
      <c r="Z1194" s="83">
        <v>2.8900000000000001E-47</v>
      </c>
      <c r="AA1194" s="80"/>
    </row>
    <row r="1195" spans="1:27" x14ac:dyDescent="0.15">
      <c r="A1195" s="80" t="s">
        <v>401</v>
      </c>
      <c r="B1195" s="80" t="s">
        <v>535</v>
      </c>
      <c r="C1195" s="80" t="s">
        <v>397</v>
      </c>
      <c r="D1195" s="80" t="s">
        <v>542</v>
      </c>
      <c r="E1195" s="80" t="s">
        <v>340</v>
      </c>
      <c r="F1195" s="80" t="s">
        <v>475</v>
      </c>
      <c r="G1195" s="80" t="s">
        <v>200</v>
      </c>
      <c r="H1195" s="80">
        <v>10</v>
      </c>
      <c r="I1195" s="88">
        <v>3.5754648E-2</v>
      </c>
      <c r="J1195" s="88">
        <v>-2.7910349000000001E-2</v>
      </c>
      <c r="K1195" s="88">
        <v>-9.7989459079999994E-2</v>
      </c>
      <c r="L1195" s="88">
        <v>4.2168761079999999E-2</v>
      </c>
      <c r="M1195" s="88" t="s">
        <v>16</v>
      </c>
      <c r="N1195" s="88" t="s">
        <v>16</v>
      </c>
      <c r="O1195" s="88" t="s">
        <v>16</v>
      </c>
      <c r="P1195" s="82">
        <v>0.43503333500000002</v>
      </c>
      <c r="Q1195" s="81">
        <v>10.83116981</v>
      </c>
      <c r="R1195" s="80">
        <v>9</v>
      </c>
      <c r="S1195" s="88">
        <v>0.287459203</v>
      </c>
      <c r="T1195" s="88">
        <v>-7.5770299999999998E-4</v>
      </c>
      <c r="U1195" s="82">
        <v>2.9814300000000002E-3</v>
      </c>
      <c r="V1195" s="88">
        <v>0.80579695299999998</v>
      </c>
      <c r="W1195" s="83">
        <v>1.6967060000000001E-3</v>
      </c>
      <c r="X1195" s="83">
        <v>4.0099999999999999E-5</v>
      </c>
      <c r="Y1195" s="80" t="b">
        <v>1</v>
      </c>
      <c r="Z1195" s="83">
        <v>1.4399999999999999E-48</v>
      </c>
      <c r="AA1195" s="80" t="s">
        <v>428</v>
      </c>
    </row>
    <row r="1196" spans="1:27" x14ac:dyDescent="0.15">
      <c r="A1196" s="80"/>
      <c r="B1196" s="80"/>
      <c r="C1196" s="80"/>
      <c r="D1196" s="80"/>
      <c r="E1196" s="80"/>
      <c r="F1196" s="80"/>
      <c r="G1196" s="80" t="s">
        <v>201</v>
      </c>
      <c r="H1196" s="80">
        <v>10</v>
      </c>
      <c r="I1196" s="88">
        <v>0.10030971599999999</v>
      </c>
      <c r="J1196" s="88">
        <v>-5.1526805000000002E-2</v>
      </c>
      <c r="K1196" s="88">
        <v>-0.24813384835999999</v>
      </c>
      <c r="L1196" s="88">
        <v>0.14508023836</v>
      </c>
      <c r="M1196" s="88" t="s">
        <v>16</v>
      </c>
      <c r="N1196" s="88" t="s">
        <v>16</v>
      </c>
      <c r="O1196" s="88" t="s">
        <v>16</v>
      </c>
      <c r="P1196" s="82">
        <v>0.62136064099999999</v>
      </c>
      <c r="Q1196" s="81">
        <v>10.7444253</v>
      </c>
      <c r="R1196" s="80">
        <v>8</v>
      </c>
      <c r="S1196" s="88">
        <v>0.21660511900000001</v>
      </c>
      <c r="T1196" s="88">
        <v>-7.5770299999999998E-4</v>
      </c>
      <c r="U1196" s="82">
        <v>2.9814300000000002E-3</v>
      </c>
      <c r="V1196" s="88">
        <v>0.80579695299999998</v>
      </c>
      <c r="W1196" s="83">
        <v>1.6967060000000001E-3</v>
      </c>
      <c r="X1196" s="83">
        <v>4.0099999999999999E-5</v>
      </c>
      <c r="Y1196" s="80" t="b">
        <v>1</v>
      </c>
      <c r="Z1196" s="83">
        <v>1.4399999999999999E-48</v>
      </c>
      <c r="AA1196" s="80"/>
    </row>
    <row r="1197" spans="1:27" x14ac:dyDescent="0.15">
      <c r="A1197" s="80"/>
      <c r="B1197" s="80"/>
      <c r="C1197" s="80"/>
      <c r="D1197" s="80"/>
      <c r="E1197" s="80"/>
      <c r="F1197" s="80"/>
      <c r="G1197" s="80" t="s">
        <v>216</v>
      </c>
      <c r="H1197" s="80">
        <v>10</v>
      </c>
      <c r="I1197" s="88">
        <v>6.4339316999999993E-2</v>
      </c>
      <c r="J1197" s="88">
        <v>-9.8885208000000002E-2</v>
      </c>
      <c r="K1197" s="88">
        <v>-0.22499026931999999</v>
      </c>
      <c r="L1197" s="88">
        <v>2.7219853320000001E-2</v>
      </c>
      <c r="M1197" s="88" t="s">
        <v>16</v>
      </c>
      <c r="N1197" s="88" t="s">
        <v>16</v>
      </c>
      <c r="O1197" s="88" t="s">
        <v>16</v>
      </c>
      <c r="P1197" s="82">
        <v>0.15868713300000001</v>
      </c>
      <c r="Q1197" s="81" t="s">
        <v>16</v>
      </c>
      <c r="R1197" s="80" t="s">
        <v>16</v>
      </c>
      <c r="S1197" s="88" t="s">
        <v>16</v>
      </c>
      <c r="T1197" s="88">
        <v>-7.5770299999999998E-4</v>
      </c>
      <c r="U1197" s="82">
        <v>2.9814300000000002E-3</v>
      </c>
      <c r="V1197" s="88">
        <v>0.80579695299999998</v>
      </c>
      <c r="W1197" s="83">
        <v>1.6967060000000001E-3</v>
      </c>
      <c r="X1197" s="83">
        <v>4.0099999999999999E-5</v>
      </c>
      <c r="Y1197" s="80" t="b">
        <v>1</v>
      </c>
      <c r="Z1197" s="83">
        <v>1.4399999999999999E-48</v>
      </c>
      <c r="AA1197" s="80"/>
    </row>
    <row r="1198" spans="1:27" x14ac:dyDescent="0.15">
      <c r="A1198" s="80"/>
      <c r="B1198" s="80"/>
      <c r="C1198" s="80"/>
      <c r="D1198" s="80"/>
      <c r="E1198" s="80"/>
      <c r="F1198" s="80"/>
      <c r="G1198" s="80" t="s">
        <v>203</v>
      </c>
      <c r="H1198" s="80">
        <v>10</v>
      </c>
      <c r="I1198" s="88">
        <v>4.3685117000000002E-2</v>
      </c>
      <c r="J1198" s="88">
        <v>-7.7616378E-2</v>
      </c>
      <c r="K1198" s="88">
        <v>-0.16323920732</v>
      </c>
      <c r="L1198" s="88">
        <v>8.0064513200000104E-3</v>
      </c>
      <c r="M1198" s="88" t="s">
        <v>16</v>
      </c>
      <c r="N1198" s="88" t="s">
        <v>16</v>
      </c>
      <c r="O1198" s="88" t="s">
        <v>16</v>
      </c>
      <c r="P1198" s="82">
        <v>7.5613729000000005E-2</v>
      </c>
      <c r="Q1198" s="81" t="s">
        <v>16</v>
      </c>
      <c r="R1198" s="80" t="s">
        <v>16</v>
      </c>
      <c r="S1198" s="88" t="s">
        <v>16</v>
      </c>
      <c r="T1198" s="88">
        <v>-7.5770299999999998E-4</v>
      </c>
      <c r="U1198" s="82">
        <v>2.9814300000000002E-3</v>
      </c>
      <c r="V1198" s="88">
        <v>0.80579695299999998</v>
      </c>
      <c r="W1198" s="83">
        <v>1.6967060000000001E-3</v>
      </c>
      <c r="X1198" s="83">
        <v>4.0099999999999999E-5</v>
      </c>
      <c r="Y1198" s="80" t="b">
        <v>1</v>
      </c>
      <c r="Z1198" s="83">
        <v>1.4399999999999999E-48</v>
      </c>
      <c r="AA1198" s="80"/>
    </row>
    <row r="1199" spans="1:27" x14ac:dyDescent="0.15">
      <c r="A1199" s="80"/>
      <c r="B1199" s="80"/>
      <c r="C1199" s="80"/>
      <c r="D1199" s="80"/>
      <c r="E1199" s="80"/>
      <c r="F1199" s="80"/>
      <c r="G1199" s="80" t="s">
        <v>223</v>
      </c>
      <c r="H1199" s="80">
        <v>10</v>
      </c>
      <c r="I1199" s="88">
        <v>5.6096489999999999E-2</v>
      </c>
      <c r="J1199" s="88">
        <v>-9.6268305999999998E-2</v>
      </c>
      <c r="K1199" s="88">
        <v>-0.20621742639999999</v>
      </c>
      <c r="L1199" s="88">
        <v>1.36808144E-2</v>
      </c>
      <c r="M1199" s="88" t="s">
        <v>16</v>
      </c>
      <c r="N1199" s="88" t="s">
        <v>16</v>
      </c>
      <c r="O1199" s="88" t="s">
        <v>16</v>
      </c>
      <c r="P1199" s="82">
        <v>0.120274649</v>
      </c>
      <c r="Q1199" s="81" t="s">
        <v>16</v>
      </c>
      <c r="R1199" s="80" t="s">
        <v>16</v>
      </c>
      <c r="S1199" s="88" t="s">
        <v>16</v>
      </c>
      <c r="T1199" s="88">
        <v>-7.5770299999999998E-4</v>
      </c>
      <c r="U1199" s="82">
        <v>2.9814300000000002E-3</v>
      </c>
      <c r="V1199" s="88">
        <v>0.80579695299999998</v>
      </c>
      <c r="W1199" s="83">
        <v>1.6967060000000001E-3</v>
      </c>
      <c r="X1199" s="83">
        <v>4.0099999999999999E-5</v>
      </c>
      <c r="Y1199" s="80" t="b">
        <v>1</v>
      </c>
      <c r="Z1199" s="83">
        <v>1.4399999999999999E-48</v>
      </c>
      <c r="AA1199" s="80"/>
    </row>
    <row r="1200" spans="1:27" x14ac:dyDescent="0.15">
      <c r="A1200" s="80" t="s">
        <v>401</v>
      </c>
      <c r="B1200" s="80" t="s">
        <v>535</v>
      </c>
      <c r="C1200" s="80" t="s">
        <v>397</v>
      </c>
      <c r="D1200" s="80" t="s">
        <v>543</v>
      </c>
      <c r="E1200" s="80" t="s">
        <v>33</v>
      </c>
      <c r="F1200" s="80" t="s">
        <v>475</v>
      </c>
      <c r="G1200" s="80" t="s">
        <v>200</v>
      </c>
      <c r="H1200" s="80">
        <v>2</v>
      </c>
      <c r="I1200" s="88">
        <v>0.10871821800000001</v>
      </c>
      <c r="J1200" s="88">
        <v>-5.2215494000000001E-2</v>
      </c>
      <c r="K1200" s="88">
        <v>-0.26530320128000001</v>
      </c>
      <c r="L1200" s="88">
        <v>0.16087221328000001</v>
      </c>
      <c r="M1200" s="88" t="s">
        <v>16</v>
      </c>
      <c r="N1200" s="88" t="s">
        <v>16</v>
      </c>
      <c r="O1200" s="88" t="s">
        <v>16</v>
      </c>
      <c r="P1200" s="82">
        <v>0.63102629499999996</v>
      </c>
      <c r="Q1200" s="81">
        <v>0.24120040100000001</v>
      </c>
      <c r="R1200" s="80">
        <v>1</v>
      </c>
      <c r="S1200" s="88">
        <v>0.62334046300000001</v>
      </c>
      <c r="T1200" s="88" t="s">
        <v>16</v>
      </c>
      <c r="U1200" s="82" t="s">
        <v>16</v>
      </c>
      <c r="V1200" s="88" t="s">
        <v>16</v>
      </c>
      <c r="W1200" s="83">
        <v>2.2363099999999999E-4</v>
      </c>
      <c r="X1200" s="83">
        <v>1.9E-6</v>
      </c>
      <c r="Y1200" s="80" t="b">
        <v>1</v>
      </c>
      <c r="Z1200" s="83">
        <v>1.03E-8</v>
      </c>
      <c r="AA1200" s="80" t="s">
        <v>427</v>
      </c>
    </row>
    <row r="1201" spans="1:27" x14ac:dyDescent="0.15">
      <c r="A1201" s="80" t="s">
        <v>401</v>
      </c>
      <c r="B1201" s="80" t="s">
        <v>167</v>
      </c>
      <c r="C1201" s="80" t="s">
        <v>392</v>
      </c>
      <c r="D1201" s="80" t="s">
        <v>462</v>
      </c>
      <c r="E1201" s="80" t="s">
        <v>391</v>
      </c>
      <c r="F1201" s="80" t="s">
        <v>475</v>
      </c>
      <c r="G1201" s="80" t="s">
        <v>200</v>
      </c>
      <c r="H1201" s="80">
        <v>2</v>
      </c>
      <c r="I1201" s="88">
        <v>0.23390770999999999</v>
      </c>
      <c r="J1201" s="88">
        <v>-0.117432387</v>
      </c>
      <c r="K1201" s="88">
        <v>-0.5758914986</v>
      </c>
      <c r="L1201" s="88">
        <v>0.3410267246</v>
      </c>
      <c r="M1201" s="88" t="s">
        <v>16</v>
      </c>
      <c r="N1201" s="88" t="s">
        <v>16</v>
      </c>
      <c r="O1201" s="88" t="s">
        <v>16</v>
      </c>
      <c r="P1201" s="82">
        <v>0.61563529400000006</v>
      </c>
      <c r="Q1201" s="81">
        <v>4.7599999999999997E-34</v>
      </c>
      <c r="R1201" s="80">
        <v>1</v>
      </c>
      <c r="S1201" s="88">
        <v>1</v>
      </c>
      <c r="T1201" s="88" t="s">
        <v>16</v>
      </c>
      <c r="U1201" s="82" t="s">
        <v>16</v>
      </c>
      <c r="V1201" s="88" t="s">
        <v>16</v>
      </c>
      <c r="W1201" s="83">
        <v>6.5199999999999999E-5</v>
      </c>
      <c r="X1201" s="83">
        <v>1.0499999999999999E-6</v>
      </c>
      <c r="Y1201" s="80" t="b">
        <v>1</v>
      </c>
      <c r="Z1201" s="80">
        <v>2.4542330000000001E-3</v>
      </c>
      <c r="AA1201" s="80" t="s">
        <v>522</v>
      </c>
    </row>
    <row r="1202" spans="1:27" x14ac:dyDescent="0.15">
      <c r="A1202" s="80" t="s">
        <v>401</v>
      </c>
      <c r="B1202" s="80" t="s">
        <v>167</v>
      </c>
      <c r="C1202" s="80" t="s">
        <v>345</v>
      </c>
      <c r="D1202" s="80" t="s">
        <v>442</v>
      </c>
      <c r="E1202" s="80" t="s">
        <v>347</v>
      </c>
      <c r="F1202" s="80" t="s">
        <v>475</v>
      </c>
      <c r="G1202" s="80" t="s">
        <v>200</v>
      </c>
      <c r="H1202" s="80">
        <v>2</v>
      </c>
      <c r="I1202" s="88">
        <v>1.089005E-2</v>
      </c>
      <c r="J1202" s="88">
        <v>-1.007395E-2</v>
      </c>
      <c r="K1202" s="88">
        <v>-3.1418448000000002E-2</v>
      </c>
      <c r="L1202" s="88">
        <v>1.1270548E-2</v>
      </c>
      <c r="M1202" s="88" t="s">
        <v>16</v>
      </c>
      <c r="N1202" s="88" t="s">
        <v>16</v>
      </c>
      <c r="O1202" s="88" t="s">
        <v>16</v>
      </c>
      <c r="P1202" s="82">
        <v>0.35493472300000001</v>
      </c>
      <c r="Q1202" s="81">
        <v>0.70391408600000005</v>
      </c>
      <c r="R1202" s="80">
        <v>1</v>
      </c>
      <c r="S1202" s="88">
        <v>0.40147162199999997</v>
      </c>
      <c r="T1202" s="88" t="s">
        <v>16</v>
      </c>
      <c r="U1202" s="82" t="s">
        <v>16</v>
      </c>
      <c r="V1202" s="88" t="s">
        <v>16</v>
      </c>
      <c r="W1202" s="83">
        <v>1.9537245000000002E-2</v>
      </c>
      <c r="X1202" s="83">
        <v>3.3400000000000002E-6</v>
      </c>
      <c r="Y1202" s="80" t="b">
        <v>1</v>
      </c>
      <c r="Z1202" s="83">
        <v>1.1800000000000001E-10</v>
      </c>
      <c r="AA1202" s="80" t="s">
        <v>443</v>
      </c>
    </row>
    <row r="1203" spans="1:27" x14ac:dyDescent="0.15">
      <c r="A1203" s="80" t="s">
        <v>401</v>
      </c>
      <c r="B1203" s="80" t="s">
        <v>167</v>
      </c>
      <c r="C1203" s="80" t="s">
        <v>392</v>
      </c>
      <c r="D1203" s="80" t="s">
        <v>440</v>
      </c>
      <c r="E1203" s="80" t="s">
        <v>340</v>
      </c>
      <c r="F1203" s="80" t="s">
        <v>475</v>
      </c>
      <c r="G1203" s="80" t="s">
        <v>200</v>
      </c>
      <c r="H1203" s="80">
        <v>4</v>
      </c>
      <c r="I1203" s="88">
        <v>4.8394459000000001E-2</v>
      </c>
      <c r="J1203" s="88">
        <v>-5.5868361999999998E-2</v>
      </c>
      <c r="K1203" s="88">
        <v>-0.15072150164000001</v>
      </c>
      <c r="L1203" s="88">
        <v>3.8984777640000003E-2</v>
      </c>
      <c r="M1203" s="88" t="s">
        <v>16</v>
      </c>
      <c r="N1203" s="88" t="s">
        <v>16</v>
      </c>
      <c r="O1203" s="88" t="s">
        <v>16</v>
      </c>
      <c r="P1203" s="82">
        <v>0.248320979</v>
      </c>
      <c r="Q1203" s="81">
        <v>2.6400467939999999</v>
      </c>
      <c r="R1203" s="80">
        <v>3</v>
      </c>
      <c r="S1203" s="88">
        <v>0.45051204099999997</v>
      </c>
      <c r="T1203" s="88">
        <v>6.0407430000000003E-3</v>
      </c>
      <c r="U1203" s="82">
        <v>4.6782799999999999E-3</v>
      </c>
      <c r="V1203" s="88">
        <v>0.325732617</v>
      </c>
      <c r="W1203" s="83">
        <v>8.99664E-4</v>
      </c>
      <c r="X1203" s="83">
        <v>1.52E-5</v>
      </c>
      <c r="Y1203" s="80" t="b">
        <v>1</v>
      </c>
      <c r="Z1203" s="83">
        <v>6.5499999999999999E-28</v>
      </c>
      <c r="AA1203" s="80" t="s">
        <v>441</v>
      </c>
    </row>
    <row r="1204" spans="1:27" x14ac:dyDescent="0.15">
      <c r="A1204" s="80"/>
      <c r="B1204" s="80"/>
      <c r="C1204" s="80"/>
      <c r="D1204" s="80"/>
      <c r="E1204" s="80"/>
      <c r="F1204" s="80"/>
      <c r="G1204" s="80" t="s">
        <v>201</v>
      </c>
      <c r="H1204" s="80">
        <v>4</v>
      </c>
      <c r="I1204" s="88">
        <v>0.16567750000000001</v>
      </c>
      <c r="J1204" s="88">
        <v>0.14872974799999999</v>
      </c>
      <c r="K1204" s="88">
        <v>-0.17599815199999999</v>
      </c>
      <c r="L1204" s="88">
        <v>0.47345764800000001</v>
      </c>
      <c r="M1204" s="88" t="s">
        <v>16</v>
      </c>
      <c r="N1204" s="88" t="s">
        <v>16</v>
      </c>
      <c r="O1204" s="88" t="s">
        <v>16</v>
      </c>
      <c r="P1204" s="82">
        <v>0.46407993800000003</v>
      </c>
      <c r="Q1204" s="81">
        <v>0.97276797400000004</v>
      </c>
      <c r="R1204" s="80">
        <v>2</v>
      </c>
      <c r="S1204" s="88">
        <v>0.61484566900000004</v>
      </c>
      <c r="T1204" s="88">
        <v>6.0407430000000003E-3</v>
      </c>
      <c r="U1204" s="82">
        <v>4.6782799999999999E-3</v>
      </c>
      <c r="V1204" s="88">
        <v>0.325732617</v>
      </c>
      <c r="W1204" s="83">
        <v>8.99664E-4</v>
      </c>
      <c r="X1204" s="83">
        <v>1.52E-5</v>
      </c>
      <c r="Y1204" s="80" t="b">
        <v>1</v>
      </c>
      <c r="Z1204" s="83">
        <v>6.5499999999999999E-28</v>
      </c>
      <c r="AA1204" s="80"/>
    </row>
    <row r="1205" spans="1:27" x14ac:dyDescent="0.15">
      <c r="A1205" s="80"/>
      <c r="B1205" s="80"/>
      <c r="C1205" s="80"/>
      <c r="D1205" s="80"/>
      <c r="E1205" s="80"/>
      <c r="F1205" s="80"/>
      <c r="G1205" s="80" t="s">
        <v>216</v>
      </c>
      <c r="H1205" s="80">
        <v>4</v>
      </c>
      <c r="I1205" s="88">
        <v>7.5045227000000006E-2</v>
      </c>
      <c r="J1205" s="88">
        <v>-3.5721192999999998E-2</v>
      </c>
      <c r="K1205" s="88">
        <v>-0.18280983792</v>
      </c>
      <c r="L1205" s="88">
        <v>0.11136745192</v>
      </c>
      <c r="M1205" s="88" t="s">
        <v>16</v>
      </c>
      <c r="N1205" s="88" t="s">
        <v>16</v>
      </c>
      <c r="O1205" s="88" t="s">
        <v>16</v>
      </c>
      <c r="P1205" s="82">
        <v>0.66659351700000002</v>
      </c>
      <c r="Q1205" s="81" t="s">
        <v>16</v>
      </c>
      <c r="R1205" s="80" t="s">
        <v>16</v>
      </c>
      <c r="S1205" s="88" t="s">
        <v>16</v>
      </c>
      <c r="T1205" s="88">
        <v>6.0407430000000003E-3</v>
      </c>
      <c r="U1205" s="82">
        <v>4.6782799999999999E-3</v>
      </c>
      <c r="V1205" s="88">
        <v>0.325732617</v>
      </c>
      <c r="W1205" s="83">
        <v>8.99664E-4</v>
      </c>
      <c r="X1205" s="83">
        <v>1.52E-5</v>
      </c>
      <c r="Y1205" s="80" t="b">
        <v>1</v>
      </c>
      <c r="Z1205" s="83">
        <v>6.5499999999999999E-28</v>
      </c>
      <c r="AA1205" s="80"/>
    </row>
    <row r="1206" spans="1:27" x14ac:dyDescent="0.15">
      <c r="A1206" s="80"/>
      <c r="B1206" s="80"/>
      <c r="C1206" s="80"/>
      <c r="D1206" s="80"/>
      <c r="E1206" s="80"/>
      <c r="F1206" s="80"/>
      <c r="G1206" s="80" t="s">
        <v>203</v>
      </c>
      <c r="H1206" s="80">
        <v>4</v>
      </c>
      <c r="I1206" s="88">
        <v>5.8845621000000001E-2</v>
      </c>
      <c r="J1206" s="88">
        <v>-3.0022997999999999E-2</v>
      </c>
      <c r="K1206" s="88">
        <v>-0.14536041516000001</v>
      </c>
      <c r="L1206" s="88">
        <v>8.5314419160000002E-2</v>
      </c>
      <c r="M1206" s="88" t="s">
        <v>16</v>
      </c>
      <c r="N1206" s="88" t="s">
        <v>16</v>
      </c>
      <c r="O1206" s="88" t="s">
        <v>16</v>
      </c>
      <c r="P1206" s="82">
        <v>0.60991179799999995</v>
      </c>
      <c r="Q1206" s="81" t="s">
        <v>16</v>
      </c>
      <c r="R1206" s="80" t="s">
        <v>16</v>
      </c>
      <c r="S1206" s="88" t="s">
        <v>16</v>
      </c>
      <c r="T1206" s="88">
        <v>6.0407430000000003E-3</v>
      </c>
      <c r="U1206" s="82">
        <v>4.6782799999999999E-3</v>
      </c>
      <c r="V1206" s="88">
        <v>0.325732617</v>
      </c>
      <c r="W1206" s="83">
        <v>8.99664E-4</v>
      </c>
      <c r="X1206" s="83">
        <v>1.52E-5</v>
      </c>
      <c r="Y1206" s="80" t="b">
        <v>1</v>
      </c>
      <c r="Z1206" s="83">
        <v>6.5499999999999999E-28</v>
      </c>
      <c r="AA1206" s="80"/>
    </row>
    <row r="1207" spans="1:27" x14ac:dyDescent="0.15">
      <c r="A1207" s="80"/>
      <c r="B1207" s="80"/>
      <c r="C1207" s="80"/>
      <c r="D1207" s="80"/>
      <c r="E1207" s="80"/>
      <c r="F1207" s="80"/>
      <c r="G1207" s="80" t="s">
        <v>223</v>
      </c>
      <c r="H1207" s="80">
        <v>4</v>
      </c>
      <c r="I1207" s="88">
        <v>6.7170012000000001E-2</v>
      </c>
      <c r="J1207" s="88">
        <v>-2.0940223000000001E-2</v>
      </c>
      <c r="K1207" s="88">
        <v>-0.15259344652000001</v>
      </c>
      <c r="L1207" s="88">
        <v>0.11071300051999999</v>
      </c>
      <c r="M1207" s="88" t="s">
        <v>16</v>
      </c>
      <c r="N1207" s="88" t="s">
        <v>16</v>
      </c>
      <c r="O1207" s="88" t="s">
        <v>16</v>
      </c>
      <c r="P1207" s="82">
        <v>0.77564069599999996</v>
      </c>
      <c r="Q1207" s="81" t="s">
        <v>16</v>
      </c>
      <c r="R1207" s="80" t="s">
        <v>16</v>
      </c>
      <c r="S1207" s="88" t="s">
        <v>16</v>
      </c>
      <c r="T1207" s="88">
        <v>6.0407430000000003E-3</v>
      </c>
      <c r="U1207" s="82">
        <v>4.6782799999999999E-3</v>
      </c>
      <c r="V1207" s="88">
        <v>0.325732617</v>
      </c>
      <c r="W1207" s="83">
        <v>8.99664E-4</v>
      </c>
      <c r="X1207" s="83">
        <v>1.52E-5</v>
      </c>
      <c r="Y1207" s="80" t="b">
        <v>1</v>
      </c>
      <c r="Z1207" s="83">
        <v>6.5499999999999999E-28</v>
      </c>
      <c r="AA1207" s="80"/>
    </row>
    <row r="1208" spans="1:27" x14ac:dyDescent="0.15">
      <c r="A1208" s="80" t="s">
        <v>401</v>
      </c>
      <c r="B1208" s="80" t="s">
        <v>167</v>
      </c>
      <c r="C1208" s="80" t="s">
        <v>392</v>
      </c>
      <c r="D1208" s="80" t="s">
        <v>463</v>
      </c>
      <c r="E1208" s="80" t="s">
        <v>340</v>
      </c>
      <c r="F1208" s="80" t="s">
        <v>475</v>
      </c>
      <c r="G1208" s="80" t="s">
        <v>208</v>
      </c>
      <c r="H1208" s="80">
        <v>1</v>
      </c>
      <c r="I1208" s="88">
        <v>9.2738192999999997E-2</v>
      </c>
      <c r="J1208" s="88">
        <v>6.2041851000000002E-2</v>
      </c>
      <c r="K1208" s="88">
        <v>-0.11972500728</v>
      </c>
      <c r="L1208" s="88">
        <v>0.24380870928000001</v>
      </c>
      <c r="M1208" s="88" t="s">
        <v>16</v>
      </c>
      <c r="N1208" s="88" t="s">
        <v>16</v>
      </c>
      <c r="O1208" s="88" t="s">
        <v>16</v>
      </c>
      <c r="P1208" s="82">
        <v>0.50349547800000005</v>
      </c>
      <c r="Q1208" s="81" t="s">
        <v>16</v>
      </c>
      <c r="R1208" s="80" t="s">
        <v>16</v>
      </c>
      <c r="S1208" s="88" t="s">
        <v>16</v>
      </c>
      <c r="T1208" s="88" t="s">
        <v>16</v>
      </c>
      <c r="U1208" s="82" t="s">
        <v>16</v>
      </c>
      <c r="V1208" s="88" t="s">
        <v>16</v>
      </c>
      <c r="W1208" s="83">
        <v>2.7932400000000001E-4</v>
      </c>
      <c r="X1208" s="83">
        <v>1.9400000000000001E-6</v>
      </c>
      <c r="Y1208" s="80" t="b">
        <v>1</v>
      </c>
      <c r="Z1208" s="83">
        <v>3.1099999999999998E-9</v>
      </c>
      <c r="AA1208" s="80" t="s">
        <v>464</v>
      </c>
    </row>
    <row r="1209" spans="1:27" x14ac:dyDescent="0.15">
      <c r="A1209" s="80" t="s">
        <v>401</v>
      </c>
      <c r="B1209" s="80" t="s">
        <v>167</v>
      </c>
      <c r="C1209" s="80" t="s">
        <v>397</v>
      </c>
      <c r="D1209" s="80" t="s">
        <v>447</v>
      </c>
      <c r="E1209" s="80" t="s">
        <v>340</v>
      </c>
      <c r="F1209" s="80" t="s">
        <v>475</v>
      </c>
      <c r="G1209" s="80" t="s">
        <v>200</v>
      </c>
      <c r="H1209" s="80">
        <v>6</v>
      </c>
      <c r="I1209" s="88">
        <v>3.6982081E-2</v>
      </c>
      <c r="J1209" s="88">
        <v>-4.9249225000000001E-2</v>
      </c>
      <c r="K1209" s="88">
        <v>-0.12173410376</v>
      </c>
      <c r="L1209" s="88">
        <v>2.3235653759999999E-2</v>
      </c>
      <c r="M1209" s="88" t="s">
        <v>16</v>
      </c>
      <c r="N1209" s="88" t="s">
        <v>16</v>
      </c>
      <c r="O1209" s="88" t="s">
        <v>16</v>
      </c>
      <c r="P1209" s="82">
        <v>0.182957116</v>
      </c>
      <c r="Q1209" s="81">
        <v>2.684229556</v>
      </c>
      <c r="R1209" s="80">
        <v>5</v>
      </c>
      <c r="S1209" s="88">
        <v>0.74852938000000002</v>
      </c>
      <c r="T1209" s="88">
        <v>-1.1001159999999999E-3</v>
      </c>
      <c r="U1209" s="82">
        <v>3.3738150000000001E-3</v>
      </c>
      <c r="V1209" s="88">
        <v>0.76071403000000004</v>
      </c>
      <c r="W1209" s="83">
        <v>1.1923210000000001E-3</v>
      </c>
      <c r="X1209" s="83">
        <v>1.1399999999999999E-5</v>
      </c>
      <c r="Y1209" s="80" t="b">
        <v>1</v>
      </c>
      <c r="Z1209" s="83">
        <v>3.5799999999999999E-41</v>
      </c>
      <c r="AA1209" s="80" t="s">
        <v>448</v>
      </c>
    </row>
    <row r="1210" spans="1:27" x14ac:dyDescent="0.15">
      <c r="A1210" s="80"/>
      <c r="B1210" s="80"/>
      <c r="C1210" s="80"/>
      <c r="D1210" s="80"/>
      <c r="E1210" s="80"/>
      <c r="F1210" s="80"/>
      <c r="G1210" s="80" t="s">
        <v>201</v>
      </c>
      <c r="H1210" s="80">
        <v>6</v>
      </c>
      <c r="I1210" s="88">
        <v>9.9115965E-2</v>
      </c>
      <c r="J1210" s="88">
        <v>-7.9234462000000005E-2</v>
      </c>
      <c r="K1210" s="88">
        <v>-0.27350175339999999</v>
      </c>
      <c r="L1210" s="88">
        <v>0.11503282939999999</v>
      </c>
      <c r="M1210" s="88" t="s">
        <v>16</v>
      </c>
      <c r="N1210" s="88" t="s">
        <v>16</v>
      </c>
      <c r="O1210" s="88" t="s">
        <v>16</v>
      </c>
      <c r="P1210" s="82">
        <v>0.46883166399999998</v>
      </c>
      <c r="Q1210" s="81">
        <v>2.5779047589999999</v>
      </c>
      <c r="R1210" s="80">
        <v>4</v>
      </c>
      <c r="S1210" s="88">
        <v>0.630742146</v>
      </c>
      <c r="T1210" s="88">
        <v>-1.1001159999999999E-3</v>
      </c>
      <c r="U1210" s="82">
        <v>3.3738150000000001E-3</v>
      </c>
      <c r="V1210" s="88">
        <v>0.76071403000000004</v>
      </c>
      <c r="W1210" s="83">
        <v>1.1923210000000001E-3</v>
      </c>
      <c r="X1210" s="83">
        <v>1.1399999999999999E-5</v>
      </c>
      <c r="Y1210" s="80" t="b">
        <v>1</v>
      </c>
      <c r="Z1210" s="83">
        <v>3.5799999999999999E-41</v>
      </c>
      <c r="AA1210" s="80"/>
    </row>
    <row r="1211" spans="1:27" x14ac:dyDescent="0.15">
      <c r="A1211" s="80"/>
      <c r="B1211" s="80"/>
      <c r="C1211" s="80"/>
      <c r="D1211" s="80"/>
      <c r="E1211" s="80"/>
      <c r="F1211" s="80"/>
      <c r="G1211" s="80" t="s">
        <v>216</v>
      </c>
      <c r="H1211" s="80">
        <v>6</v>
      </c>
      <c r="I1211" s="88">
        <v>7.0811455999999995E-2</v>
      </c>
      <c r="J1211" s="88">
        <v>-9.8233767E-2</v>
      </c>
      <c r="K1211" s="88">
        <v>-0.23702422075999999</v>
      </c>
      <c r="L1211" s="88">
        <v>4.0556686760000002E-2</v>
      </c>
      <c r="M1211" s="88" t="s">
        <v>16</v>
      </c>
      <c r="N1211" s="88" t="s">
        <v>16</v>
      </c>
      <c r="O1211" s="88" t="s">
        <v>16</v>
      </c>
      <c r="P1211" s="82">
        <v>0.22401813500000001</v>
      </c>
      <c r="Q1211" s="81" t="s">
        <v>16</v>
      </c>
      <c r="R1211" s="80" t="s">
        <v>16</v>
      </c>
      <c r="S1211" s="88" t="s">
        <v>16</v>
      </c>
      <c r="T1211" s="88">
        <v>-1.1001159999999999E-3</v>
      </c>
      <c r="U1211" s="82">
        <v>3.3738150000000001E-3</v>
      </c>
      <c r="V1211" s="88">
        <v>0.76071403000000004</v>
      </c>
      <c r="W1211" s="83">
        <v>1.1923210000000001E-3</v>
      </c>
      <c r="X1211" s="83">
        <v>1.1399999999999999E-5</v>
      </c>
      <c r="Y1211" s="80" t="b">
        <v>1</v>
      </c>
      <c r="Z1211" s="83">
        <v>3.5799999999999999E-41</v>
      </c>
      <c r="AA1211" s="80"/>
    </row>
    <row r="1212" spans="1:27" x14ac:dyDescent="0.15">
      <c r="A1212" s="80"/>
      <c r="B1212" s="80"/>
      <c r="C1212" s="80"/>
      <c r="D1212" s="80"/>
      <c r="E1212" s="80"/>
      <c r="F1212" s="80"/>
      <c r="G1212" s="80" t="s">
        <v>203</v>
      </c>
      <c r="H1212" s="80">
        <v>6</v>
      </c>
      <c r="I1212" s="88">
        <v>4.8104182000000002E-2</v>
      </c>
      <c r="J1212" s="88">
        <v>-7.4492514999999995E-2</v>
      </c>
      <c r="K1212" s="88">
        <v>-0.16877671172</v>
      </c>
      <c r="L1212" s="88">
        <v>1.9791681719999999E-2</v>
      </c>
      <c r="M1212" s="88" t="s">
        <v>16</v>
      </c>
      <c r="N1212" s="88" t="s">
        <v>16</v>
      </c>
      <c r="O1212" s="88" t="s">
        <v>16</v>
      </c>
      <c r="P1212" s="82">
        <v>0.121486011</v>
      </c>
      <c r="Q1212" s="81" t="s">
        <v>16</v>
      </c>
      <c r="R1212" s="80" t="s">
        <v>16</v>
      </c>
      <c r="S1212" s="88" t="s">
        <v>16</v>
      </c>
      <c r="T1212" s="88">
        <v>-1.1001159999999999E-3</v>
      </c>
      <c r="U1212" s="82">
        <v>3.3738150000000001E-3</v>
      </c>
      <c r="V1212" s="88">
        <v>0.76071403000000004</v>
      </c>
      <c r="W1212" s="83">
        <v>1.1923210000000001E-3</v>
      </c>
      <c r="X1212" s="83">
        <v>1.1399999999999999E-5</v>
      </c>
      <c r="Y1212" s="80" t="b">
        <v>1</v>
      </c>
      <c r="Z1212" s="83">
        <v>3.5799999999999999E-41</v>
      </c>
      <c r="AA1212" s="80"/>
    </row>
    <row r="1213" spans="1:27" x14ac:dyDescent="0.15">
      <c r="A1213" s="80"/>
      <c r="B1213" s="80"/>
      <c r="C1213" s="80"/>
      <c r="D1213" s="80"/>
      <c r="E1213" s="80"/>
      <c r="F1213" s="80"/>
      <c r="G1213" s="80" t="s">
        <v>223</v>
      </c>
      <c r="H1213" s="80">
        <v>6</v>
      </c>
      <c r="I1213" s="88">
        <v>7.0212439000000001E-2</v>
      </c>
      <c r="J1213" s="88">
        <v>-9.9992180999999999E-2</v>
      </c>
      <c r="K1213" s="88">
        <v>-0.23760856144</v>
      </c>
      <c r="L1213" s="88">
        <v>3.7624199439999999E-2</v>
      </c>
      <c r="M1213" s="88" t="s">
        <v>16</v>
      </c>
      <c r="N1213" s="88" t="s">
        <v>16</v>
      </c>
      <c r="O1213" s="88" t="s">
        <v>16</v>
      </c>
      <c r="P1213" s="82">
        <v>0.21370787799999999</v>
      </c>
      <c r="Q1213" s="81" t="s">
        <v>16</v>
      </c>
      <c r="R1213" s="80" t="s">
        <v>16</v>
      </c>
      <c r="S1213" s="88" t="s">
        <v>16</v>
      </c>
      <c r="T1213" s="88">
        <v>-1.1001159999999999E-3</v>
      </c>
      <c r="U1213" s="82">
        <v>3.3738150000000001E-3</v>
      </c>
      <c r="V1213" s="88">
        <v>0.76071403000000004</v>
      </c>
      <c r="W1213" s="83">
        <v>1.1923210000000001E-3</v>
      </c>
      <c r="X1213" s="83">
        <v>1.1399999999999999E-5</v>
      </c>
      <c r="Y1213" s="80" t="b">
        <v>1</v>
      </c>
      <c r="Z1213" s="83">
        <v>3.5799999999999999E-41</v>
      </c>
      <c r="AA1213" s="80"/>
    </row>
    <row r="1214" spans="1:27" x14ac:dyDescent="0.15">
      <c r="A1214" s="80" t="s">
        <v>401</v>
      </c>
      <c r="B1214" s="80" t="s">
        <v>167</v>
      </c>
      <c r="C1214" s="80" t="s">
        <v>397</v>
      </c>
      <c r="D1214" s="80" t="s">
        <v>449</v>
      </c>
      <c r="E1214" s="80" t="s">
        <v>340</v>
      </c>
      <c r="F1214" s="80" t="s">
        <v>475</v>
      </c>
      <c r="G1214" s="80" t="s">
        <v>208</v>
      </c>
      <c r="H1214" s="80">
        <v>1</v>
      </c>
      <c r="I1214" s="88">
        <v>0.11003352700000001</v>
      </c>
      <c r="J1214" s="88">
        <v>7.3612430000000006E-2</v>
      </c>
      <c r="K1214" s="88">
        <v>-0.14205328292</v>
      </c>
      <c r="L1214" s="88">
        <v>0.28927814291999998</v>
      </c>
      <c r="M1214" s="88" t="s">
        <v>16</v>
      </c>
      <c r="N1214" s="88" t="s">
        <v>16</v>
      </c>
      <c r="O1214" s="88" t="s">
        <v>16</v>
      </c>
      <c r="P1214" s="82">
        <v>0.50349547800000005</v>
      </c>
      <c r="Q1214" s="81" t="s">
        <v>16</v>
      </c>
      <c r="R1214" s="80" t="s">
        <v>16</v>
      </c>
      <c r="S1214" s="88" t="s">
        <v>16</v>
      </c>
      <c r="T1214" s="88" t="s">
        <v>16</v>
      </c>
      <c r="U1214" s="82" t="s">
        <v>16</v>
      </c>
      <c r="V1214" s="88" t="s">
        <v>16</v>
      </c>
      <c r="W1214" s="83">
        <v>2.4414199999999998E-4</v>
      </c>
      <c r="X1214" s="83">
        <v>1.9400000000000001E-6</v>
      </c>
      <c r="Y1214" s="80" t="b">
        <v>1</v>
      </c>
      <c r="Z1214" s="83">
        <v>1.3199999999999999E-7</v>
      </c>
      <c r="AA1214" s="80" t="s">
        <v>450</v>
      </c>
    </row>
    <row r="1215" spans="1:27" x14ac:dyDescent="0.15">
      <c r="A1215" s="80" t="s">
        <v>401</v>
      </c>
      <c r="B1215" s="80" t="s">
        <v>167</v>
      </c>
      <c r="C1215" s="80" t="s">
        <v>397</v>
      </c>
      <c r="D1215" s="80" t="s">
        <v>444</v>
      </c>
      <c r="E1215" s="80" t="s">
        <v>33</v>
      </c>
      <c r="F1215" s="80" t="s">
        <v>475</v>
      </c>
      <c r="G1215" s="80" t="s">
        <v>208</v>
      </c>
      <c r="H1215" s="80">
        <v>1</v>
      </c>
      <c r="I1215" s="88">
        <v>0.220677912</v>
      </c>
      <c r="J1215" s="88">
        <v>-0.14653013300000001</v>
      </c>
      <c r="K1215" s="88">
        <v>-0.57905884052000001</v>
      </c>
      <c r="L1215" s="88">
        <v>0.28599857451999999</v>
      </c>
      <c r="M1215" s="88" t="s">
        <v>16</v>
      </c>
      <c r="N1215" s="88" t="s">
        <v>16</v>
      </c>
      <c r="O1215" s="88" t="s">
        <v>16</v>
      </c>
      <c r="P1215" s="82">
        <v>0.50669031099999995</v>
      </c>
      <c r="Q1215" s="81" t="s">
        <v>16</v>
      </c>
      <c r="R1215" s="80" t="s">
        <v>16</v>
      </c>
      <c r="S1215" s="88" t="s">
        <v>16</v>
      </c>
      <c r="T1215" s="88" t="s">
        <v>16</v>
      </c>
      <c r="U1215" s="82" t="s">
        <v>16</v>
      </c>
      <c r="V1215" s="88" t="s">
        <v>16</v>
      </c>
      <c r="W1215" s="83">
        <v>8.9800000000000001E-5</v>
      </c>
      <c r="X1215" s="83">
        <v>1.84E-6</v>
      </c>
      <c r="Y1215" s="80" t="b">
        <v>1</v>
      </c>
      <c r="Z1215" s="80">
        <v>2.2800759999999998E-3</v>
      </c>
      <c r="AA1215" s="80" t="s">
        <v>465</v>
      </c>
    </row>
    <row r="1216" spans="1:27" x14ac:dyDescent="0.15">
      <c r="A1216" s="80" t="s">
        <v>401</v>
      </c>
      <c r="B1216" s="80" t="s">
        <v>167</v>
      </c>
      <c r="C1216" s="80" t="s">
        <v>397</v>
      </c>
      <c r="D1216" s="80" t="s">
        <v>445</v>
      </c>
      <c r="E1216" s="80" t="s">
        <v>33</v>
      </c>
      <c r="F1216" s="80" t="s">
        <v>475</v>
      </c>
      <c r="G1216" s="80" t="s">
        <v>208</v>
      </c>
      <c r="H1216" s="80">
        <v>1</v>
      </c>
      <c r="I1216" s="88">
        <v>0.274083513</v>
      </c>
      <c r="J1216" s="88">
        <v>0.18336187000000001</v>
      </c>
      <c r="K1216" s="88">
        <v>-0.35384181547999999</v>
      </c>
      <c r="L1216" s="88">
        <v>0.72056555548000001</v>
      </c>
      <c r="M1216" s="88" t="s">
        <v>16</v>
      </c>
      <c r="N1216" s="88" t="s">
        <v>16</v>
      </c>
      <c r="O1216" s="88" t="s">
        <v>16</v>
      </c>
      <c r="P1216" s="82">
        <v>0.50349547800000005</v>
      </c>
      <c r="Q1216" s="81" t="s">
        <v>16</v>
      </c>
      <c r="R1216" s="80" t="s">
        <v>16</v>
      </c>
      <c r="S1216" s="88" t="s">
        <v>16</v>
      </c>
      <c r="T1216" s="88" t="s">
        <v>16</v>
      </c>
      <c r="U1216" s="82" t="s">
        <v>16</v>
      </c>
      <c r="V1216" s="88" t="s">
        <v>16</v>
      </c>
      <c r="W1216" s="83">
        <v>6.3499999999999999E-5</v>
      </c>
      <c r="X1216" s="83">
        <v>1.9400000000000001E-6</v>
      </c>
      <c r="Y1216" s="80" t="b">
        <v>1</v>
      </c>
      <c r="Z1216" s="80">
        <v>1.4512822E-2</v>
      </c>
      <c r="AA1216" s="80" t="s">
        <v>446</v>
      </c>
    </row>
    <row r="1217" spans="1:27" x14ac:dyDescent="0.15">
      <c r="A1217" s="80" t="s">
        <v>401</v>
      </c>
      <c r="B1217" s="80" t="s">
        <v>146</v>
      </c>
      <c r="C1217" s="80" t="s">
        <v>392</v>
      </c>
      <c r="D1217" s="80" t="s">
        <v>406</v>
      </c>
      <c r="E1217" s="80" t="s">
        <v>391</v>
      </c>
      <c r="F1217" s="80" t="s">
        <v>50</v>
      </c>
      <c r="G1217" s="80" t="s">
        <v>208</v>
      </c>
      <c r="H1217" s="80">
        <v>1</v>
      </c>
      <c r="I1217" s="88">
        <v>5.5500202999999998E-2</v>
      </c>
      <c r="J1217" s="88">
        <v>-2.8305100000000001E-3</v>
      </c>
      <c r="K1217" s="88">
        <v>-0.11161090788</v>
      </c>
      <c r="L1217" s="88">
        <v>0.10594988788</v>
      </c>
      <c r="M1217" s="88">
        <v>0.99717349211652895</v>
      </c>
      <c r="N1217" s="88">
        <v>0.894392190760537</v>
      </c>
      <c r="O1217" s="88">
        <v>1.11176616215123</v>
      </c>
      <c r="P1217" s="82">
        <v>0.95932552100000001</v>
      </c>
      <c r="Q1217" s="81" t="s">
        <v>16</v>
      </c>
      <c r="R1217" s="80" t="s">
        <v>16</v>
      </c>
      <c r="S1217" s="88" t="s">
        <v>16</v>
      </c>
      <c r="T1217" s="88" t="s">
        <v>16</v>
      </c>
      <c r="U1217" s="82" t="s">
        <v>16</v>
      </c>
      <c r="V1217" s="88" t="s">
        <v>16</v>
      </c>
      <c r="W1217" s="83">
        <v>3.2619799999999998E-4</v>
      </c>
      <c r="X1217" s="83">
        <v>3.4900000000000001E-9</v>
      </c>
      <c r="Y1217" s="80" t="b">
        <v>1</v>
      </c>
      <c r="Z1217" s="83">
        <v>4.8300000000000001E-29</v>
      </c>
      <c r="AA1217" s="80" t="s">
        <v>407</v>
      </c>
    </row>
    <row r="1218" spans="1:27" x14ac:dyDescent="0.15">
      <c r="A1218" s="80" t="s">
        <v>401</v>
      </c>
      <c r="B1218" s="80" t="s">
        <v>146</v>
      </c>
      <c r="C1218" s="80" t="s">
        <v>397</v>
      </c>
      <c r="D1218" s="80" t="s">
        <v>479</v>
      </c>
      <c r="E1218" s="80" t="s">
        <v>33</v>
      </c>
      <c r="F1218" s="80" t="s">
        <v>50</v>
      </c>
      <c r="G1218" s="80" t="s">
        <v>208</v>
      </c>
      <c r="H1218" s="80">
        <v>1</v>
      </c>
      <c r="I1218" s="88">
        <v>0.17292802299999999</v>
      </c>
      <c r="J1218" s="88">
        <v>8.8193290000000008E-3</v>
      </c>
      <c r="K1218" s="88">
        <v>-0.33011959608000002</v>
      </c>
      <c r="L1218" s="88">
        <v>0.34775825408</v>
      </c>
      <c r="M1218" s="88">
        <v>1.00885833386326</v>
      </c>
      <c r="N1218" s="88">
        <v>0.718837758112847</v>
      </c>
      <c r="O1218" s="88">
        <v>1.41588992275162</v>
      </c>
      <c r="P1218" s="82">
        <v>0.95932552100000001</v>
      </c>
      <c r="Q1218" s="81" t="s">
        <v>16</v>
      </c>
      <c r="R1218" s="80" t="s">
        <v>16</v>
      </c>
      <c r="S1218" s="88" t="s">
        <v>16</v>
      </c>
      <c r="T1218" s="88" t="s">
        <v>16</v>
      </c>
      <c r="U1218" s="82" t="s">
        <v>16</v>
      </c>
      <c r="V1218" s="88" t="s">
        <v>16</v>
      </c>
      <c r="W1218" s="83">
        <v>4.07E-5</v>
      </c>
      <c r="X1218" s="83">
        <v>3.4900000000000001E-9</v>
      </c>
      <c r="Y1218" s="80" t="b">
        <v>1</v>
      </c>
      <c r="Z1218" s="80">
        <v>2.1781539999999999E-3</v>
      </c>
      <c r="AA1218" s="80" t="s">
        <v>480</v>
      </c>
    </row>
    <row r="1219" spans="1:27" x14ac:dyDescent="0.15">
      <c r="A1219" s="80" t="s">
        <v>401</v>
      </c>
      <c r="B1219" s="80" t="s">
        <v>146</v>
      </c>
      <c r="C1219" s="80" t="s">
        <v>392</v>
      </c>
      <c r="D1219" s="80" t="s">
        <v>461</v>
      </c>
      <c r="E1219" s="80" t="s">
        <v>391</v>
      </c>
      <c r="F1219" s="80" t="s">
        <v>50</v>
      </c>
      <c r="G1219" s="80" t="s">
        <v>200</v>
      </c>
      <c r="H1219" s="80">
        <v>6</v>
      </c>
      <c r="I1219" s="88">
        <v>3.7557901999999997E-2</v>
      </c>
      <c r="J1219" s="88">
        <v>1.3072576000000001E-2</v>
      </c>
      <c r="K1219" s="88">
        <v>-6.0540911920000003E-2</v>
      </c>
      <c r="L1219" s="88">
        <v>8.668606392E-2</v>
      </c>
      <c r="M1219" s="88">
        <v>1.0131583956753101</v>
      </c>
      <c r="N1219" s="88">
        <v>0.94125525967078205</v>
      </c>
      <c r="O1219" s="88">
        <v>1.0905542616424699</v>
      </c>
      <c r="P1219" s="82">
        <v>0.72779166399999995</v>
      </c>
      <c r="Q1219" s="81">
        <v>7.1687057359999997</v>
      </c>
      <c r="R1219" s="80">
        <v>5</v>
      </c>
      <c r="S1219" s="88">
        <v>0.208392774</v>
      </c>
      <c r="T1219" s="88">
        <v>4.6408689999999997E-3</v>
      </c>
      <c r="U1219" s="82">
        <v>2.5697329999999998E-3</v>
      </c>
      <c r="V1219" s="88">
        <v>0.14522568899999999</v>
      </c>
      <c r="W1219" s="83">
        <v>4.84933E-4</v>
      </c>
      <c r="X1219" s="83">
        <v>9.9199999999999999E-6</v>
      </c>
      <c r="Y1219" s="80" t="b">
        <v>1</v>
      </c>
      <c r="Z1219" s="83">
        <v>9.3799999999999996E-32</v>
      </c>
      <c r="AA1219" s="80" t="s">
        <v>520</v>
      </c>
    </row>
    <row r="1220" spans="1:27" x14ac:dyDescent="0.15">
      <c r="A1220" s="80"/>
      <c r="B1220" s="80"/>
      <c r="C1220" s="80"/>
      <c r="D1220" s="80"/>
      <c r="E1220" s="80"/>
      <c r="F1220" s="80"/>
      <c r="G1220" s="80" t="s">
        <v>201</v>
      </c>
      <c r="H1220" s="80">
        <v>6</v>
      </c>
      <c r="I1220" s="88">
        <v>0.107062295</v>
      </c>
      <c r="J1220" s="88">
        <v>0.19794003299999999</v>
      </c>
      <c r="K1220" s="88">
        <v>-1.1902065200000001E-2</v>
      </c>
      <c r="L1220" s="88">
        <v>0.40778213120000001</v>
      </c>
      <c r="M1220" s="88">
        <v>1.21888929849545</v>
      </c>
      <c r="N1220" s="88">
        <v>0.98816848420607895</v>
      </c>
      <c r="O1220" s="88">
        <v>1.5034795641963501</v>
      </c>
      <c r="P1220" s="82">
        <v>0.138176621</v>
      </c>
      <c r="Q1220" s="81">
        <v>3.907165676</v>
      </c>
      <c r="R1220" s="80">
        <v>4</v>
      </c>
      <c r="S1220" s="88">
        <v>0.41871537599999997</v>
      </c>
      <c r="T1220" s="88">
        <v>4.6408689999999997E-3</v>
      </c>
      <c r="U1220" s="82">
        <v>2.5697329999999998E-3</v>
      </c>
      <c r="V1220" s="88">
        <v>0.14522568899999999</v>
      </c>
      <c r="W1220" s="83">
        <v>4.84933E-4</v>
      </c>
      <c r="X1220" s="83">
        <v>9.9199999999999999E-6</v>
      </c>
      <c r="Y1220" s="80" t="b">
        <v>1</v>
      </c>
      <c r="Z1220" s="83">
        <v>9.3799999999999996E-32</v>
      </c>
      <c r="AA1220" s="80"/>
    </row>
    <row r="1221" spans="1:27" x14ac:dyDescent="0.15">
      <c r="A1221" s="80"/>
      <c r="B1221" s="80"/>
      <c r="C1221" s="80"/>
      <c r="D1221" s="80"/>
      <c r="E1221" s="80"/>
      <c r="F1221" s="80"/>
      <c r="G1221" s="80" t="s">
        <v>216</v>
      </c>
      <c r="H1221" s="80">
        <v>6</v>
      </c>
      <c r="I1221" s="88">
        <v>5.1212528E-2</v>
      </c>
      <c r="J1221" s="88">
        <v>2.5639652999999998E-2</v>
      </c>
      <c r="K1221" s="88">
        <v>-7.4736901879999998E-2</v>
      </c>
      <c r="L1221" s="88">
        <v>0.12601620788000001</v>
      </c>
      <c r="M1221" s="88">
        <v>1.0259711762188499</v>
      </c>
      <c r="N1221" s="88">
        <v>0.92798760600795405</v>
      </c>
      <c r="O1221" s="88">
        <v>1.1343005527412799</v>
      </c>
      <c r="P1221" s="82">
        <v>0.63787136300000002</v>
      </c>
      <c r="Q1221" s="81" t="s">
        <v>16</v>
      </c>
      <c r="R1221" s="80" t="s">
        <v>16</v>
      </c>
      <c r="S1221" s="88" t="s">
        <v>16</v>
      </c>
      <c r="T1221" s="88">
        <v>4.6408689999999997E-3</v>
      </c>
      <c r="U1221" s="82">
        <v>2.5697329999999998E-3</v>
      </c>
      <c r="V1221" s="88">
        <v>0.14522568899999999</v>
      </c>
      <c r="W1221" s="83">
        <v>4.84933E-4</v>
      </c>
      <c r="X1221" s="83">
        <v>9.9199999999999999E-6</v>
      </c>
      <c r="Y1221" s="80" t="b">
        <v>1</v>
      </c>
      <c r="Z1221" s="83">
        <v>9.3799999999999996E-32</v>
      </c>
      <c r="AA1221" s="80"/>
    </row>
    <row r="1222" spans="1:27" x14ac:dyDescent="0.15">
      <c r="A1222" s="80"/>
      <c r="B1222" s="80"/>
      <c r="C1222" s="80"/>
      <c r="D1222" s="80"/>
      <c r="E1222" s="80"/>
      <c r="F1222" s="80"/>
      <c r="G1222" s="80" t="s">
        <v>203</v>
      </c>
      <c r="H1222" s="80">
        <v>6</v>
      </c>
      <c r="I1222" s="88">
        <v>3.8908831999999997E-2</v>
      </c>
      <c r="J1222" s="88">
        <v>1.7421096E-2</v>
      </c>
      <c r="K1222" s="88">
        <v>-5.8840214719999999E-2</v>
      </c>
      <c r="L1222" s="88">
        <v>9.368240672E-2</v>
      </c>
      <c r="M1222" s="88">
        <v>1.0175737283455899</v>
      </c>
      <c r="N1222" s="88">
        <v>0.94285741185709004</v>
      </c>
      <c r="O1222" s="88">
        <v>1.09821090612171</v>
      </c>
      <c r="P1222" s="82">
        <v>0.65433981200000002</v>
      </c>
      <c r="Q1222" s="81" t="s">
        <v>16</v>
      </c>
      <c r="R1222" s="80" t="s">
        <v>16</v>
      </c>
      <c r="S1222" s="88" t="s">
        <v>16</v>
      </c>
      <c r="T1222" s="88">
        <v>4.6408689999999997E-3</v>
      </c>
      <c r="U1222" s="82">
        <v>2.5697329999999998E-3</v>
      </c>
      <c r="V1222" s="88">
        <v>0.14522568899999999</v>
      </c>
      <c r="W1222" s="83">
        <v>4.84933E-4</v>
      </c>
      <c r="X1222" s="83">
        <v>9.9199999999999999E-6</v>
      </c>
      <c r="Y1222" s="80" t="b">
        <v>1</v>
      </c>
      <c r="Z1222" s="83">
        <v>9.3799999999999996E-32</v>
      </c>
      <c r="AA1222" s="80"/>
    </row>
    <row r="1223" spans="1:27" x14ac:dyDescent="0.15">
      <c r="A1223" s="80"/>
      <c r="B1223" s="80"/>
      <c r="C1223" s="80"/>
      <c r="D1223" s="80"/>
      <c r="E1223" s="80"/>
      <c r="F1223" s="80"/>
      <c r="G1223" s="80" t="s">
        <v>223</v>
      </c>
      <c r="H1223" s="80">
        <v>6</v>
      </c>
      <c r="I1223" s="88">
        <v>4.3577445999999999E-2</v>
      </c>
      <c r="J1223" s="88">
        <v>3.1885734999999998E-2</v>
      </c>
      <c r="K1223" s="88">
        <v>-5.352605916E-2</v>
      </c>
      <c r="L1223" s="88">
        <v>0.11729752916</v>
      </c>
      <c r="M1223" s="88">
        <v>1.03239953143265</v>
      </c>
      <c r="N1223" s="88">
        <v>0.94788123969307103</v>
      </c>
      <c r="O1223" s="88">
        <v>1.1244539377606799</v>
      </c>
      <c r="P1223" s="82">
        <v>0.49718785100000001</v>
      </c>
      <c r="Q1223" s="81" t="s">
        <v>16</v>
      </c>
      <c r="R1223" s="80" t="s">
        <v>16</v>
      </c>
      <c r="S1223" s="88" t="s">
        <v>16</v>
      </c>
      <c r="T1223" s="88">
        <v>4.6408689999999997E-3</v>
      </c>
      <c r="U1223" s="82">
        <v>2.5697329999999998E-3</v>
      </c>
      <c r="V1223" s="88">
        <v>0.14522568899999999</v>
      </c>
      <c r="W1223" s="83">
        <v>4.84933E-4</v>
      </c>
      <c r="X1223" s="83">
        <v>9.9199999999999999E-6</v>
      </c>
      <c r="Y1223" s="80" t="b">
        <v>1</v>
      </c>
      <c r="Z1223" s="83">
        <v>9.3799999999999996E-32</v>
      </c>
      <c r="AA1223" s="80"/>
    </row>
    <row r="1224" spans="1:27" x14ac:dyDescent="0.15">
      <c r="A1224" s="80" t="s">
        <v>401</v>
      </c>
      <c r="B1224" s="80" t="s">
        <v>146</v>
      </c>
      <c r="C1224" s="80" t="s">
        <v>345</v>
      </c>
      <c r="D1224" s="80" t="s">
        <v>413</v>
      </c>
      <c r="E1224" s="80" t="s">
        <v>347</v>
      </c>
      <c r="F1224" s="80" t="s">
        <v>50</v>
      </c>
      <c r="G1224" s="80" t="s">
        <v>200</v>
      </c>
      <c r="H1224" s="80">
        <v>3</v>
      </c>
      <c r="I1224" s="88">
        <v>2.0453939999999999E-3</v>
      </c>
      <c r="J1224" s="88">
        <v>1.4101599999999999E-3</v>
      </c>
      <c r="K1224" s="88">
        <v>-2.5988122400000002E-3</v>
      </c>
      <c r="L1224" s="88">
        <v>5.41913224E-3</v>
      </c>
      <c r="M1224" s="88">
        <v>1.0014111547431399</v>
      </c>
      <c r="N1224" s="88">
        <v>0.99740456174910797</v>
      </c>
      <c r="O1224" s="88">
        <v>1.0054338422970299</v>
      </c>
      <c r="P1224" s="82">
        <v>0.49055141899999999</v>
      </c>
      <c r="Q1224" s="81">
        <v>2.4866322620000001</v>
      </c>
      <c r="R1224" s="80">
        <v>2</v>
      </c>
      <c r="S1224" s="88">
        <v>0.28842617100000001</v>
      </c>
      <c r="T1224" s="88">
        <v>2.4262189999999999E-3</v>
      </c>
      <c r="U1224" s="82">
        <v>3.8575039999999999E-3</v>
      </c>
      <c r="V1224" s="88">
        <v>0.64257454400000003</v>
      </c>
      <c r="W1224" s="83">
        <v>0.13010115999999999</v>
      </c>
      <c r="X1224" s="83">
        <v>4.16E-6</v>
      </c>
      <c r="Y1224" s="80" t="b">
        <v>1</v>
      </c>
      <c r="Z1224" s="83">
        <v>7.1000000000000002E-78</v>
      </c>
      <c r="AA1224" s="80" t="s">
        <v>414</v>
      </c>
    </row>
    <row r="1225" spans="1:27" x14ac:dyDescent="0.15">
      <c r="A1225" s="80"/>
      <c r="B1225" s="80"/>
      <c r="C1225" s="80"/>
      <c r="D1225" s="80"/>
      <c r="E1225" s="80"/>
      <c r="F1225" s="80"/>
      <c r="G1225" s="80" t="s">
        <v>201</v>
      </c>
      <c r="H1225" s="80">
        <v>3</v>
      </c>
      <c r="I1225" s="88">
        <v>6.856282E-3</v>
      </c>
      <c r="J1225" s="88">
        <v>-2.6177990000000001E-3</v>
      </c>
      <c r="K1225" s="88">
        <v>-1.6056111719999999E-2</v>
      </c>
      <c r="L1225" s="88">
        <v>1.0820513719999999E-2</v>
      </c>
      <c r="M1225" s="88">
        <v>0.99738562444785095</v>
      </c>
      <c r="N1225" s="88">
        <v>0.98407210052790395</v>
      </c>
      <c r="O1225" s="88">
        <v>1.01087926720164</v>
      </c>
      <c r="P1225" s="82">
        <v>0.76780700599999996</v>
      </c>
      <c r="Q1225" s="81">
        <v>1.7817760549999999</v>
      </c>
      <c r="R1225" s="80">
        <v>1</v>
      </c>
      <c r="S1225" s="88">
        <v>0.181931388</v>
      </c>
      <c r="T1225" s="88">
        <v>2.4262189999999999E-3</v>
      </c>
      <c r="U1225" s="82">
        <v>3.8575039999999999E-3</v>
      </c>
      <c r="V1225" s="88">
        <v>0.64257454400000003</v>
      </c>
      <c r="W1225" s="83">
        <v>0.13010115999999999</v>
      </c>
      <c r="X1225" s="83">
        <v>4.16E-6</v>
      </c>
      <c r="Y1225" s="80" t="b">
        <v>1</v>
      </c>
      <c r="Z1225" s="83">
        <v>7.1000000000000002E-78</v>
      </c>
      <c r="AA1225" s="80"/>
    </row>
    <row r="1226" spans="1:27" x14ac:dyDescent="0.15">
      <c r="A1226" s="80"/>
      <c r="B1226" s="80"/>
      <c r="C1226" s="80"/>
      <c r="D1226" s="80"/>
      <c r="E1226" s="80"/>
      <c r="F1226" s="80"/>
      <c r="G1226" s="80" t="s">
        <v>216</v>
      </c>
      <c r="H1226" s="80">
        <v>3</v>
      </c>
      <c r="I1226" s="88">
        <v>2.548846E-3</v>
      </c>
      <c r="J1226" s="88">
        <v>-2.5102300000000001E-4</v>
      </c>
      <c r="K1226" s="88">
        <v>-5.2467611600000002E-3</v>
      </c>
      <c r="L1226" s="88">
        <v>4.7447151600000003E-3</v>
      </c>
      <c r="M1226" s="88">
        <v>0.99974900850363702</v>
      </c>
      <c r="N1226" s="88">
        <v>0.99476697905029798</v>
      </c>
      <c r="O1226" s="88">
        <v>1.0047559891445399</v>
      </c>
      <c r="P1226" s="82">
        <v>0.93052892799999998</v>
      </c>
      <c r="Q1226" s="81" t="s">
        <v>16</v>
      </c>
      <c r="R1226" s="80" t="s">
        <v>16</v>
      </c>
      <c r="S1226" s="88" t="s">
        <v>16</v>
      </c>
      <c r="T1226" s="88">
        <v>2.4262189999999999E-3</v>
      </c>
      <c r="U1226" s="82">
        <v>3.8575039999999999E-3</v>
      </c>
      <c r="V1226" s="88">
        <v>0.64257454400000003</v>
      </c>
      <c r="W1226" s="83">
        <v>0.13010115999999999</v>
      </c>
      <c r="X1226" s="83">
        <v>4.16E-6</v>
      </c>
      <c r="Y1226" s="80" t="b">
        <v>1</v>
      </c>
      <c r="Z1226" s="83">
        <v>7.1000000000000002E-78</v>
      </c>
      <c r="AA1226" s="80"/>
    </row>
    <row r="1227" spans="1:27" x14ac:dyDescent="0.15">
      <c r="A1227" s="80"/>
      <c r="B1227" s="80"/>
      <c r="C1227" s="80"/>
      <c r="D1227" s="80"/>
      <c r="E1227" s="80"/>
      <c r="F1227" s="80"/>
      <c r="G1227" s="80" t="s">
        <v>203</v>
      </c>
      <c r="H1227" s="80">
        <v>3</v>
      </c>
      <c r="I1227" s="88">
        <v>2.0282849999999999E-3</v>
      </c>
      <c r="J1227" s="88">
        <v>7.45847E-4</v>
      </c>
      <c r="K1227" s="88">
        <v>-3.2295916000000002E-3</v>
      </c>
      <c r="L1227" s="88">
        <v>4.7212855999999997E-3</v>
      </c>
      <c r="M1227" s="88">
        <v>1.0007461252130401</v>
      </c>
      <c r="N1227" s="88">
        <v>0.99677561792123404</v>
      </c>
      <c r="O1227" s="88">
        <v>1.0047324484295801</v>
      </c>
      <c r="P1227" s="82">
        <v>0.71307963100000005</v>
      </c>
      <c r="Q1227" s="81" t="s">
        <v>16</v>
      </c>
      <c r="R1227" s="80" t="s">
        <v>16</v>
      </c>
      <c r="S1227" s="88" t="s">
        <v>16</v>
      </c>
      <c r="T1227" s="88">
        <v>2.4262189999999999E-3</v>
      </c>
      <c r="U1227" s="82">
        <v>3.8575039999999999E-3</v>
      </c>
      <c r="V1227" s="88">
        <v>0.64257454400000003</v>
      </c>
      <c r="W1227" s="83">
        <v>0.13010115999999999</v>
      </c>
      <c r="X1227" s="83">
        <v>4.16E-6</v>
      </c>
      <c r="Y1227" s="80" t="b">
        <v>1</v>
      </c>
      <c r="Z1227" s="83">
        <v>7.1000000000000002E-78</v>
      </c>
      <c r="AA1227" s="80"/>
    </row>
    <row r="1228" spans="1:27" x14ac:dyDescent="0.15">
      <c r="A1228" s="80"/>
      <c r="B1228" s="80"/>
      <c r="C1228" s="80"/>
      <c r="D1228" s="80"/>
      <c r="E1228" s="80"/>
      <c r="F1228" s="80"/>
      <c r="G1228" s="80" t="s">
        <v>223</v>
      </c>
      <c r="H1228" s="80">
        <v>3</v>
      </c>
      <c r="I1228" s="88">
        <v>2.1706030000000001E-3</v>
      </c>
      <c r="J1228" s="88">
        <v>5.7360600000000005E-4</v>
      </c>
      <c r="K1228" s="88">
        <v>-3.6807758799999998E-3</v>
      </c>
      <c r="L1228" s="88">
        <v>4.8279878799999997E-3</v>
      </c>
      <c r="M1228" s="88">
        <v>1.0005737705433799</v>
      </c>
      <c r="N1228" s="88">
        <v>0.996325989871922</v>
      </c>
      <c r="O1228" s="88">
        <v>1.00483966139245</v>
      </c>
      <c r="P1228" s="82">
        <v>0.816318557</v>
      </c>
      <c r="Q1228" s="81" t="s">
        <v>16</v>
      </c>
      <c r="R1228" s="80" t="s">
        <v>16</v>
      </c>
      <c r="S1228" s="88" t="s">
        <v>16</v>
      </c>
      <c r="T1228" s="88">
        <v>2.4262189999999999E-3</v>
      </c>
      <c r="U1228" s="82">
        <v>3.8575039999999999E-3</v>
      </c>
      <c r="V1228" s="88">
        <v>0.64257454400000003</v>
      </c>
      <c r="W1228" s="83">
        <v>0.13010115999999999</v>
      </c>
      <c r="X1228" s="83">
        <v>4.16E-6</v>
      </c>
      <c r="Y1228" s="80" t="b">
        <v>1</v>
      </c>
      <c r="Z1228" s="83">
        <v>7.1000000000000002E-78</v>
      </c>
      <c r="AA1228" s="80"/>
    </row>
    <row r="1229" spans="1:27" x14ac:dyDescent="0.15">
      <c r="A1229" s="80" t="s">
        <v>401</v>
      </c>
      <c r="B1229" s="80" t="s">
        <v>146</v>
      </c>
      <c r="C1229" s="80" t="s">
        <v>392</v>
      </c>
      <c r="D1229" s="80" t="s">
        <v>409</v>
      </c>
      <c r="E1229" s="80" t="s">
        <v>340</v>
      </c>
      <c r="F1229" s="80" t="s">
        <v>50</v>
      </c>
      <c r="G1229" s="80" t="s">
        <v>200</v>
      </c>
      <c r="H1229" s="80">
        <v>2</v>
      </c>
      <c r="I1229" s="88">
        <v>3.4675878E-2</v>
      </c>
      <c r="J1229" s="88">
        <v>-1.8491034999999999E-2</v>
      </c>
      <c r="K1229" s="88">
        <v>-8.6455755879999999E-2</v>
      </c>
      <c r="L1229" s="88">
        <v>4.947368588E-2</v>
      </c>
      <c r="M1229" s="88">
        <v>0.98167887530345899</v>
      </c>
      <c r="N1229" s="88">
        <v>0.91717612753766098</v>
      </c>
      <c r="O1229" s="88">
        <v>1.050717943133</v>
      </c>
      <c r="P1229" s="82">
        <v>0.59385807499999999</v>
      </c>
      <c r="Q1229" s="81">
        <v>1.291004732</v>
      </c>
      <c r="R1229" s="80">
        <v>1</v>
      </c>
      <c r="S1229" s="88">
        <v>0.25586287400000002</v>
      </c>
      <c r="T1229" s="88" t="s">
        <v>16</v>
      </c>
      <c r="U1229" s="82" t="s">
        <v>16</v>
      </c>
      <c r="V1229" s="88" t="s">
        <v>16</v>
      </c>
      <c r="W1229" s="83">
        <v>6.4122500000000004E-4</v>
      </c>
      <c r="X1229" s="83">
        <v>2.2400000000000002E-6</v>
      </c>
      <c r="Y1229" s="80" t="b">
        <v>1</v>
      </c>
      <c r="Z1229" s="83">
        <v>3.59E-35</v>
      </c>
      <c r="AA1229" s="80" t="s">
        <v>410</v>
      </c>
    </row>
    <row r="1230" spans="1:27" x14ac:dyDescent="0.15">
      <c r="A1230" s="80" t="s">
        <v>401</v>
      </c>
      <c r="B1230" s="80" t="s">
        <v>146</v>
      </c>
      <c r="C1230" s="80" t="s">
        <v>397</v>
      </c>
      <c r="D1230" s="80" t="s">
        <v>417</v>
      </c>
      <c r="E1230" s="80" t="s">
        <v>340</v>
      </c>
      <c r="F1230" s="80" t="s">
        <v>50</v>
      </c>
      <c r="G1230" s="80" t="s">
        <v>200</v>
      </c>
      <c r="H1230" s="80">
        <v>4</v>
      </c>
      <c r="I1230" s="88">
        <v>5.3745271999999997E-2</v>
      </c>
      <c r="J1230" s="88">
        <v>-2.7054017E-2</v>
      </c>
      <c r="K1230" s="88">
        <v>-0.13239475011999999</v>
      </c>
      <c r="L1230" s="88">
        <v>7.8286716120000002E-2</v>
      </c>
      <c r="M1230" s="88">
        <v>0.97330866489018197</v>
      </c>
      <c r="N1230" s="88">
        <v>0.875995127636503</v>
      </c>
      <c r="O1230" s="88">
        <v>1.08143267840573</v>
      </c>
      <c r="P1230" s="82">
        <v>0.61470076900000004</v>
      </c>
      <c r="Q1230" s="81">
        <v>7.067573136</v>
      </c>
      <c r="R1230" s="80">
        <v>3</v>
      </c>
      <c r="S1230" s="88">
        <v>6.9774891000000006E-2</v>
      </c>
      <c r="T1230" s="88">
        <v>8.0545990000000008E-3</v>
      </c>
      <c r="U1230" s="82">
        <v>4.9523919999999999E-3</v>
      </c>
      <c r="V1230" s="88">
        <v>0.24538247099999999</v>
      </c>
      <c r="W1230" s="83">
        <v>5.0438499999999999E-4</v>
      </c>
      <c r="X1230" s="83">
        <v>1.04E-5</v>
      </c>
      <c r="Y1230" s="80" t="b">
        <v>1</v>
      </c>
      <c r="Z1230" s="83">
        <v>1.74E-20</v>
      </c>
      <c r="AA1230" s="80" t="s">
        <v>418</v>
      </c>
    </row>
    <row r="1231" spans="1:27" x14ac:dyDescent="0.15">
      <c r="A1231" s="80"/>
      <c r="B1231" s="80"/>
      <c r="C1231" s="80"/>
      <c r="D1231" s="80"/>
      <c r="E1231" s="80"/>
      <c r="F1231" s="80"/>
      <c r="G1231" s="80" t="s">
        <v>201</v>
      </c>
      <c r="H1231" s="80">
        <v>4</v>
      </c>
      <c r="I1231" s="88">
        <v>0.20590797799999999</v>
      </c>
      <c r="J1231" s="88">
        <v>0.30038545900000002</v>
      </c>
      <c r="K1231" s="88">
        <v>-0.10319417788</v>
      </c>
      <c r="L1231" s="88">
        <v>0.70396509588</v>
      </c>
      <c r="M1231" s="88">
        <v>1.35037922309509</v>
      </c>
      <c r="N1231" s="88">
        <v>0.90195181738458496</v>
      </c>
      <c r="O1231" s="88">
        <v>2.0217532810728498</v>
      </c>
      <c r="P1231" s="82">
        <v>0.28199805999999999</v>
      </c>
      <c r="Q1231" s="81">
        <v>3.0429604719999999</v>
      </c>
      <c r="R1231" s="80">
        <v>2</v>
      </c>
      <c r="S1231" s="88">
        <v>0.21838838099999999</v>
      </c>
      <c r="T1231" s="88">
        <v>8.0545990000000008E-3</v>
      </c>
      <c r="U1231" s="82">
        <v>4.9523919999999999E-3</v>
      </c>
      <c r="V1231" s="88">
        <v>0.24538247099999999</v>
      </c>
      <c r="W1231" s="83">
        <v>5.0438499999999999E-4</v>
      </c>
      <c r="X1231" s="83">
        <v>1.04E-5</v>
      </c>
      <c r="Y1231" s="80" t="b">
        <v>1</v>
      </c>
      <c r="Z1231" s="83">
        <v>1.74E-20</v>
      </c>
      <c r="AA1231" s="80"/>
    </row>
    <row r="1232" spans="1:27" x14ac:dyDescent="0.15">
      <c r="A1232" s="80"/>
      <c r="B1232" s="80"/>
      <c r="C1232" s="80"/>
      <c r="D1232" s="80"/>
      <c r="E1232" s="80"/>
      <c r="F1232" s="80"/>
      <c r="G1232" s="80" t="s">
        <v>216</v>
      </c>
      <c r="H1232" s="80">
        <v>4</v>
      </c>
      <c r="I1232" s="88">
        <v>7.4957115000000005E-2</v>
      </c>
      <c r="J1232" s="88">
        <v>9.7506199999999998E-3</v>
      </c>
      <c r="K1232" s="88">
        <v>-0.13716532540000001</v>
      </c>
      <c r="L1232" s="88">
        <v>0.15666656540000001</v>
      </c>
      <c r="M1232" s="88">
        <v>1.0097983121785901</v>
      </c>
      <c r="N1232" s="88">
        <v>0.87182607922158695</v>
      </c>
      <c r="O1232" s="88">
        <v>1.16960556191342</v>
      </c>
      <c r="P1232" s="82">
        <v>0.904733334</v>
      </c>
      <c r="Q1232" s="81" t="s">
        <v>16</v>
      </c>
      <c r="R1232" s="80" t="s">
        <v>16</v>
      </c>
      <c r="S1232" s="88" t="s">
        <v>16</v>
      </c>
      <c r="T1232" s="88">
        <v>8.0545990000000008E-3</v>
      </c>
      <c r="U1232" s="82">
        <v>4.9523919999999999E-3</v>
      </c>
      <c r="V1232" s="88">
        <v>0.24538247099999999</v>
      </c>
      <c r="W1232" s="83">
        <v>5.0438499999999999E-4</v>
      </c>
      <c r="X1232" s="83">
        <v>1.04E-5</v>
      </c>
      <c r="Y1232" s="80" t="b">
        <v>1</v>
      </c>
      <c r="Z1232" s="83">
        <v>1.74E-20</v>
      </c>
      <c r="AA1232" s="80"/>
    </row>
    <row r="1233" spans="1:27" x14ac:dyDescent="0.15">
      <c r="A1233" s="80"/>
      <c r="B1233" s="80"/>
      <c r="C1233" s="80"/>
      <c r="D1233" s="80"/>
      <c r="E1233" s="80"/>
      <c r="F1233" s="80"/>
      <c r="G1233" s="80" t="s">
        <v>203</v>
      </c>
      <c r="H1233" s="80">
        <v>4</v>
      </c>
      <c r="I1233" s="88">
        <v>4.5572221000000003E-2</v>
      </c>
      <c r="J1233" s="88">
        <v>2.5367694E-2</v>
      </c>
      <c r="K1233" s="88">
        <v>-6.3953859160000001E-2</v>
      </c>
      <c r="L1233" s="88">
        <v>0.11468924715999999</v>
      </c>
      <c r="M1233" s="88">
        <v>1.02569219206158</v>
      </c>
      <c r="N1233" s="88">
        <v>0.93804828086784298</v>
      </c>
      <c r="O1233" s="88">
        <v>1.12152486637764</v>
      </c>
      <c r="P1233" s="82">
        <v>0.57776782100000001</v>
      </c>
      <c r="Q1233" s="81" t="s">
        <v>16</v>
      </c>
      <c r="R1233" s="80" t="s">
        <v>16</v>
      </c>
      <c r="S1233" s="88" t="s">
        <v>16</v>
      </c>
      <c r="T1233" s="88">
        <v>8.0545990000000008E-3</v>
      </c>
      <c r="U1233" s="82">
        <v>4.9523919999999999E-3</v>
      </c>
      <c r="V1233" s="88">
        <v>0.24538247099999999</v>
      </c>
      <c r="W1233" s="83">
        <v>5.0438499999999999E-4</v>
      </c>
      <c r="X1233" s="83">
        <v>1.04E-5</v>
      </c>
      <c r="Y1233" s="80" t="b">
        <v>1</v>
      </c>
      <c r="Z1233" s="83">
        <v>1.74E-20</v>
      </c>
      <c r="AA1233" s="80"/>
    </row>
    <row r="1234" spans="1:27" x14ac:dyDescent="0.15">
      <c r="A1234" s="80"/>
      <c r="B1234" s="80"/>
      <c r="C1234" s="80"/>
      <c r="D1234" s="80"/>
      <c r="E1234" s="80"/>
      <c r="F1234" s="80"/>
      <c r="G1234" s="80" t="s">
        <v>223</v>
      </c>
      <c r="H1234" s="80">
        <v>4</v>
      </c>
      <c r="I1234" s="88">
        <v>4.6816094000000003E-2</v>
      </c>
      <c r="J1234" s="88">
        <v>2.7890281999999999E-2</v>
      </c>
      <c r="K1234" s="88">
        <v>-6.3869262240000002E-2</v>
      </c>
      <c r="L1234" s="88">
        <v>0.11964982624000001</v>
      </c>
      <c r="M1234" s="88">
        <v>1.0282828570934299</v>
      </c>
      <c r="N1234" s="88">
        <v>0.93812764021994699</v>
      </c>
      <c r="O1234" s="88">
        <v>1.12710210088717</v>
      </c>
      <c r="P1234" s="82">
        <v>0.593300681</v>
      </c>
      <c r="Q1234" s="81" t="s">
        <v>16</v>
      </c>
      <c r="R1234" s="80" t="s">
        <v>16</v>
      </c>
      <c r="S1234" s="88" t="s">
        <v>16</v>
      </c>
      <c r="T1234" s="88">
        <v>8.0545990000000008E-3</v>
      </c>
      <c r="U1234" s="82">
        <v>4.9523919999999999E-3</v>
      </c>
      <c r="V1234" s="88">
        <v>0.24538247099999999</v>
      </c>
      <c r="W1234" s="83">
        <v>5.0438499999999999E-4</v>
      </c>
      <c r="X1234" s="83">
        <v>1.04E-5</v>
      </c>
      <c r="Y1234" s="80" t="b">
        <v>1</v>
      </c>
      <c r="Z1234" s="83">
        <v>1.74E-20</v>
      </c>
      <c r="AA1234" s="80"/>
    </row>
    <row r="1235" spans="1:27" x14ac:dyDescent="0.15">
      <c r="A1235" s="80" t="s">
        <v>401</v>
      </c>
      <c r="B1235" s="80" t="s">
        <v>146</v>
      </c>
      <c r="C1235" s="80" t="s">
        <v>397</v>
      </c>
      <c r="D1235" s="80" t="s">
        <v>415</v>
      </c>
      <c r="E1235" s="80" t="s">
        <v>33</v>
      </c>
      <c r="F1235" s="80" t="s">
        <v>50</v>
      </c>
      <c r="G1235" s="80" t="s">
        <v>208</v>
      </c>
      <c r="H1235" s="80">
        <v>1</v>
      </c>
      <c r="I1235" s="88">
        <v>8.3192240000000001E-2</v>
      </c>
      <c r="J1235" s="88">
        <v>-3.8933967999999999E-2</v>
      </c>
      <c r="K1235" s="88">
        <v>-0.2019907584</v>
      </c>
      <c r="L1235" s="88">
        <v>0.1241228224</v>
      </c>
      <c r="M1235" s="88">
        <v>0.96181421756596397</v>
      </c>
      <c r="N1235" s="88">
        <v>0.81710247924161605</v>
      </c>
      <c r="O1235" s="88">
        <v>1.1321549164440601</v>
      </c>
      <c r="P1235" s="82">
        <v>0.63978458999999999</v>
      </c>
      <c r="Q1235" s="81" t="s">
        <v>16</v>
      </c>
      <c r="R1235" s="80" t="s">
        <v>16</v>
      </c>
      <c r="S1235" s="88" t="s">
        <v>16</v>
      </c>
      <c r="T1235" s="88" t="s">
        <v>16</v>
      </c>
      <c r="U1235" s="82" t="s">
        <v>16</v>
      </c>
      <c r="V1235" s="88" t="s">
        <v>16</v>
      </c>
      <c r="W1235" s="83">
        <v>1.3380099999999999E-4</v>
      </c>
      <c r="X1235" s="83">
        <v>2.96E-7</v>
      </c>
      <c r="Y1235" s="80" t="b">
        <v>1</v>
      </c>
      <c r="Z1235" s="83">
        <v>9.1399999999999998E-8</v>
      </c>
      <c r="AA1235" s="80" t="s">
        <v>416</v>
      </c>
    </row>
    <row r="1236" spans="1:27" x14ac:dyDescent="0.15">
      <c r="A1236" s="80" t="s">
        <v>401</v>
      </c>
      <c r="B1236" s="80" t="s">
        <v>535</v>
      </c>
      <c r="C1236" s="80" t="s">
        <v>392</v>
      </c>
      <c r="D1236" s="80" t="s">
        <v>540</v>
      </c>
      <c r="E1236" s="80" t="s">
        <v>391</v>
      </c>
      <c r="F1236" s="80" t="s">
        <v>50</v>
      </c>
      <c r="G1236" s="80" t="s">
        <v>200</v>
      </c>
      <c r="H1236" s="80">
        <v>8</v>
      </c>
      <c r="I1236" s="88">
        <v>3.1632792999999999E-2</v>
      </c>
      <c r="J1236" s="88">
        <v>8.8382719999999994E-3</v>
      </c>
      <c r="K1236" s="88">
        <v>-5.3162002280000002E-2</v>
      </c>
      <c r="L1236" s="88">
        <v>7.0838546279999998E-2</v>
      </c>
      <c r="M1236" s="88">
        <v>1.00887744484768</v>
      </c>
      <c r="N1236" s="88">
        <v>0.94822638520228997</v>
      </c>
      <c r="O1236" s="88">
        <v>1.07340790617765</v>
      </c>
      <c r="P1236" s="82">
        <v>0.77993617800000004</v>
      </c>
      <c r="Q1236" s="81">
        <v>7.5149218810000002</v>
      </c>
      <c r="R1236" s="80">
        <v>7</v>
      </c>
      <c r="S1236" s="88">
        <v>0.37730091900000001</v>
      </c>
      <c r="T1236" s="88">
        <v>2.304291E-3</v>
      </c>
      <c r="U1236" s="82">
        <v>1.502729E-3</v>
      </c>
      <c r="V1236" s="88">
        <v>0.176069007</v>
      </c>
      <c r="W1236" s="83">
        <v>5.5017800000000002E-4</v>
      </c>
      <c r="X1236" s="83">
        <v>1.03E-5</v>
      </c>
      <c r="Y1236" s="80" t="b">
        <v>1</v>
      </c>
      <c r="Z1236" s="83">
        <v>2.59E-36</v>
      </c>
      <c r="AA1236" s="80" t="s">
        <v>521</v>
      </c>
    </row>
    <row r="1237" spans="1:27" x14ac:dyDescent="0.15">
      <c r="A1237" s="80"/>
      <c r="B1237" s="80"/>
      <c r="C1237" s="80"/>
      <c r="D1237" s="80"/>
      <c r="E1237" s="80"/>
      <c r="F1237" s="80"/>
      <c r="G1237" s="80" t="s">
        <v>201</v>
      </c>
      <c r="H1237" s="80">
        <v>8</v>
      </c>
      <c r="I1237" s="88">
        <v>7.2445381000000003E-2</v>
      </c>
      <c r="J1237" s="88">
        <v>0.109580263</v>
      </c>
      <c r="K1237" s="88">
        <v>-3.2412683759999998E-2</v>
      </c>
      <c r="L1237" s="88">
        <v>0.25157320976000003</v>
      </c>
      <c r="M1237" s="88">
        <v>1.1158096255691199</v>
      </c>
      <c r="N1237" s="88">
        <v>0.96810697760213105</v>
      </c>
      <c r="O1237" s="88">
        <v>1.2860470478133099</v>
      </c>
      <c r="P1237" s="82">
        <v>0.18114411699999999</v>
      </c>
      <c r="Q1237" s="81">
        <v>5.1635941750000001</v>
      </c>
      <c r="R1237" s="80">
        <v>6</v>
      </c>
      <c r="S1237" s="88">
        <v>0.52300885699999999</v>
      </c>
      <c r="T1237" s="88">
        <v>2.304291E-3</v>
      </c>
      <c r="U1237" s="82">
        <v>1.502729E-3</v>
      </c>
      <c r="V1237" s="88">
        <v>0.176069007</v>
      </c>
      <c r="W1237" s="83">
        <v>5.5017800000000002E-4</v>
      </c>
      <c r="X1237" s="83">
        <v>1.03E-5</v>
      </c>
      <c r="Y1237" s="80" t="b">
        <v>1</v>
      </c>
      <c r="Z1237" s="83">
        <v>2.59E-36</v>
      </c>
      <c r="AA1237" s="80"/>
    </row>
    <row r="1238" spans="1:27" x14ac:dyDescent="0.15">
      <c r="A1238" s="80"/>
      <c r="B1238" s="80"/>
      <c r="C1238" s="80"/>
      <c r="D1238" s="80"/>
      <c r="E1238" s="80"/>
      <c r="F1238" s="80"/>
      <c r="G1238" s="80" t="s">
        <v>216</v>
      </c>
      <c r="H1238" s="80">
        <v>8</v>
      </c>
      <c r="I1238" s="88">
        <v>6.3382823000000005E-2</v>
      </c>
      <c r="J1238" s="88">
        <v>-3.2332966999999997E-2</v>
      </c>
      <c r="K1238" s="88">
        <v>-0.15656330008</v>
      </c>
      <c r="L1238" s="88">
        <v>9.1897366080000001E-2</v>
      </c>
      <c r="M1238" s="88">
        <v>0.96818415502984501</v>
      </c>
      <c r="N1238" s="88">
        <v>0.85507738952260604</v>
      </c>
      <c r="O1238" s="88">
        <v>1.09625230363558</v>
      </c>
      <c r="P1238" s="82">
        <v>0.62565308500000005</v>
      </c>
      <c r="Q1238" s="81" t="s">
        <v>16</v>
      </c>
      <c r="R1238" s="80" t="s">
        <v>16</v>
      </c>
      <c r="S1238" s="88" t="s">
        <v>16</v>
      </c>
      <c r="T1238" s="88">
        <v>2.304291E-3</v>
      </c>
      <c r="U1238" s="82">
        <v>1.502729E-3</v>
      </c>
      <c r="V1238" s="88">
        <v>0.176069007</v>
      </c>
      <c r="W1238" s="83">
        <v>5.5017800000000002E-4</v>
      </c>
      <c r="X1238" s="83">
        <v>1.03E-5</v>
      </c>
      <c r="Y1238" s="80" t="b">
        <v>1</v>
      </c>
      <c r="Z1238" s="83">
        <v>2.59E-36</v>
      </c>
      <c r="AA1238" s="80"/>
    </row>
    <row r="1239" spans="1:27" x14ac:dyDescent="0.15">
      <c r="A1239" s="80"/>
      <c r="B1239" s="80"/>
      <c r="C1239" s="80"/>
      <c r="D1239" s="80"/>
      <c r="E1239" s="80"/>
      <c r="F1239" s="80"/>
      <c r="G1239" s="80" t="s">
        <v>203</v>
      </c>
      <c r="H1239" s="80">
        <v>8</v>
      </c>
      <c r="I1239" s="88">
        <v>3.9605172000000001E-2</v>
      </c>
      <c r="J1239" s="88">
        <v>4.4039889999999996E-3</v>
      </c>
      <c r="K1239" s="88">
        <v>-7.3222148119999997E-2</v>
      </c>
      <c r="L1239" s="88">
        <v>8.2030126120000005E-2</v>
      </c>
      <c r="M1239" s="88">
        <v>1.0044137008112299</v>
      </c>
      <c r="N1239" s="88">
        <v>0.92939434388515496</v>
      </c>
      <c r="O1239" s="88">
        <v>1.0854885108941099</v>
      </c>
      <c r="P1239" s="82">
        <v>0.91145988499999997</v>
      </c>
      <c r="Q1239" s="81" t="s">
        <v>16</v>
      </c>
      <c r="R1239" s="80" t="s">
        <v>16</v>
      </c>
      <c r="S1239" s="88" t="s">
        <v>16</v>
      </c>
      <c r="T1239" s="88">
        <v>2.304291E-3</v>
      </c>
      <c r="U1239" s="82">
        <v>1.502729E-3</v>
      </c>
      <c r="V1239" s="88">
        <v>0.176069007</v>
      </c>
      <c r="W1239" s="83">
        <v>5.5017800000000002E-4</v>
      </c>
      <c r="X1239" s="83">
        <v>1.03E-5</v>
      </c>
      <c r="Y1239" s="80" t="b">
        <v>1</v>
      </c>
      <c r="Z1239" s="83">
        <v>2.59E-36</v>
      </c>
      <c r="AA1239" s="80"/>
    </row>
    <row r="1240" spans="1:27" x14ac:dyDescent="0.15">
      <c r="A1240" s="80"/>
      <c r="B1240" s="80"/>
      <c r="C1240" s="80"/>
      <c r="D1240" s="80"/>
      <c r="E1240" s="80"/>
      <c r="F1240" s="80"/>
      <c r="G1240" s="80" t="s">
        <v>223</v>
      </c>
      <c r="H1240" s="80">
        <v>8</v>
      </c>
      <c r="I1240" s="88">
        <v>4.6448415E-2</v>
      </c>
      <c r="J1240" s="88">
        <v>2.7235197999999999E-2</v>
      </c>
      <c r="K1240" s="88">
        <v>-6.3803695399999999E-2</v>
      </c>
      <c r="L1240" s="88">
        <v>0.1182740914</v>
      </c>
      <c r="M1240" s="88">
        <v>1.0276094660342101</v>
      </c>
      <c r="N1240" s="88">
        <v>0.938189152301387</v>
      </c>
      <c r="O1240" s="88">
        <v>1.1255525733726299</v>
      </c>
      <c r="P1240" s="82">
        <v>0.57604922599999997</v>
      </c>
      <c r="Q1240" s="81" t="s">
        <v>16</v>
      </c>
      <c r="R1240" s="80" t="s">
        <v>16</v>
      </c>
      <c r="S1240" s="88" t="s">
        <v>16</v>
      </c>
      <c r="T1240" s="88">
        <v>2.304291E-3</v>
      </c>
      <c r="U1240" s="82">
        <v>1.502729E-3</v>
      </c>
      <c r="V1240" s="88">
        <v>0.176069007</v>
      </c>
      <c r="W1240" s="83">
        <v>5.5017800000000002E-4</v>
      </c>
      <c r="X1240" s="83">
        <v>1.03E-5</v>
      </c>
      <c r="Y1240" s="80" t="b">
        <v>1</v>
      </c>
      <c r="Z1240" s="83">
        <v>2.59E-36</v>
      </c>
      <c r="AA1240" s="80"/>
    </row>
    <row r="1241" spans="1:27" x14ac:dyDescent="0.15">
      <c r="A1241" s="80" t="s">
        <v>401</v>
      </c>
      <c r="B1241" s="80" t="s">
        <v>535</v>
      </c>
      <c r="C1241" s="80" t="s">
        <v>392</v>
      </c>
      <c r="D1241" s="80" t="s">
        <v>541</v>
      </c>
      <c r="E1241" s="80" t="s">
        <v>340</v>
      </c>
      <c r="F1241" s="80" t="s">
        <v>50</v>
      </c>
      <c r="G1241" s="80" t="s">
        <v>200</v>
      </c>
      <c r="H1241" s="80">
        <v>6</v>
      </c>
      <c r="I1241" s="88">
        <v>2.5911752999999999E-2</v>
      </c>
      <c r="J1241" s="88">
        <v>-1.0206428E-2</v>
      </c>
      <c r="K1241" s="88">
        <v>-6.0993463880000001E-2</v>
      </c>
      <c r="L1241" s="88">
        <v>4.0580607880000001E-2</v>
      </c>
      <c r="M1241" s="88">
        <v>0.98984548083489399</v>
      </c>
      <c r="N1241" s="88">
        <v>0.94082938912970004</v>
      </c>
      <c r="O1241" s="88">
        <v>1.04141525259495</v>
      </c>
      <c r="P1241" s="82">
        <v>0.69366090300000005</v>
      </c>
      <c r="Q1241" s="81">
        <v>7.7378958940000002</v>
      </c>
      <c r="R1241" s="80">
        <v>5</v>
      </c>
      <c r="S1241" s="88">
        <v>0.17128457599999999</v>
      </c>
      <c r="T1241" s="88">
        <v>-1.932811E-3</v>
      </c>
      <c r="U1241" s="82">
        <v>2.4577179999999998E-3</v>
      </c>
      <c r="V1241" s="88">
        <v>0.47559346800000002</v>
      </c>
      <c r="W1241" s="83">
        <v>1.5408889999999999E-3</v>
      </c>
      <c r="X1241" s="83">
        <v>1.08E-5</v>
      </c>
      <c r="Y1241" s="80" t="b">
        <v>1</v>
      </c>
      <c r="Z1241" s="83">
        <v>6.1399999999999998E-78</v>
      </c>
      <c r="AA1241" s="80" t="s">
        <v>425</v>
      </c>
    </row>
    <row r="1242" spans="1:27" x14ac:dyDescent="0.15">
      <c r="A1242" s="80"/>
      <c r="B1242" s="80"/>
      <c r="C1242" s="80"/>
      <c r="D1242" s="80"/>
      <c r="E1242" s="80"/>
      <c r="F1242" s="80"/>
      <c r="G1242" s="80" t="s">
        <v>201</v>
      </c>
      <c r="H1242" s="80">
        <v>6</v>
      </c>
      <c r="I1242" s="88">
        <v>7.128756E-2</v>
      </c>
      <c r="J1242" s="88">
        <v>-6.2104692000000003E-2</v>
      </c>
      <c r="K1242" s="88">
        <v>-0.20182830960000001</v>
      </c>
      <c r="L1242" s="88">
        <v>7.7618925599999999E-2</v>
      </c>
      <c r="M1242" s="88">
        <v>0.93978449372247796</v>
      </c>
      <c r="N1242" s="88">
        <v>0.81723522734093801</v>
      </c>
      <c r="O1242" s="88">
        <v>1.08071074899071</v>
      </c>
      <c r="P1242" s="82">
        <v>0.43281837699999998</v>
      </c>
      <c r="Q1242" s="81">
        <v>6.7017049960000001</v>
      </c>
      <c r="R1242" s="80">
        <v>4</v>
      </c>
      <c r="S1242" s="88">
        <v>0.15251677399999999</v>
      </c>
      <c r="T1242" s="88">
        <v>-1.932811E-3</v>
      </c>
      <c r="U1242" s="82">
        <v>2.4577179999999998E-3</v>
      </c>
      <c r="V1242" s="88">
        <v>0.47559346800000002</v>
      </c>
      <c r="W1242" s="83">
        <v>1.5408889999999999E-3</v>
      </c>
      <c r="X1242" s="83">
        <v>1.08E-5</v>
      </c>
      <c r="Y1242" s="80" t="b">
        <v>1</v>
      </c>
      <c r="Z1242" s="83">
        <v>6.1399999999999998E-78</v>
      </c>
      <c r="AA1242" s="80"/>
    </row>
    <row r="1243" spans="1:27" x14ac:dyDescent="0.15">
      <c r="A1243" s="80"/>
      <c r="B1243" s="80"/>
      <c r="C1243" s="80"/>
      <c r="D1243" s="80"/>
      <c r="E1243" s="80"/>
      <c r="F1243" s="80"/>
      <c r="G1243" s="80" t="s">
        <v>216</v>
      </c>
      <c r="H1243" s="80">
        <v>6</v>
      </c>
      <c r="I1243" s="88">
        <v>3.7683254999999999E-2</v>
      </c>
      <c r="J1243" s="88">
        <v>-3.4297075000000003E-2</v>
      </c>
      <c r="K1243" s="88">
        <v>-0.1081562548</v>
      </c>
      <c r="L1243" s="88">
        <v>3.9562104799999998E-2</v>
      </c>
      <c r="M1243" s="88">
        <v>0.966284403055229</v>
      </c>
      <c r="N1243" s="88">
        <v>0.89748734876735103</v>
      </c>
      <c r="O1243" s="88">
        <v>1.0403551079245801</v>
      </c>
      <c r="P1243" s="82">
        <v>0.40448719700000002</v>
      </c>
      <c r="Q1243" s="81" t="s">
        <v>16</v>
      </c>
      <c r="R1243" s="80" t="s">
        <v>16</v>
      </c>
      <c r="S1243" s="88" t="s">
        <v>16</v>
      </c>
      <c r="T1243" s="88">
        <v>-1.932811E-3</v>
      </c>
      <c r="U1243" s="82">
        <v>2.4577179999999998E-3</v>
      </c>
      <c r="V1243" s="88">
        <v>0.47559346800000002</v>
      </c>
      <c r="W1243" s="83">
        <v>1.5408889999999999E-3</v>
      </c>
      <c r="X1243" s="83">
        <v>1.08E-5</v>
      </c>
      <c r="Y1243" s="80" t="b">
        <v>1</v>
      </c>
      <c r="Z1243" s="83">
        <v>6.1399999999999998E-78</v>
      </c>
      <c r="AA1243" s="80"/>
    </row>
    <row r="1244" spans="1:27" x14ac:dyDescent="0.15">
      <c r="A1244" s="80"/>
      <c r="B1244" s="80"/>
      <c r="C1244" s="80"/>
      <c r="D1244" s="80"/>
      <c r="E1244" s="80"/>
      <c r="F1244" s="80"/>
      <c r="G1244" s="80" t="s">
        <v>203</v>
      </c>
      <c r="H1244" s="80">
        <v>6</v>
      </c>
      <c r="I1244" s="88">
        <v>2.7054057999999999E-2</v>
      </c>
      <c r="J1244" s="88">
        <v>-1.5476165E-2</v>
      </c>
      <c r="K1244" s="88">
        <v>-6.8502118680000001E-2</v>
      </c>
      <c r="L1244" s="88">
        <v>3.7549788680000001E-2</v>
      </c>
      <c r="M1244" s="88">
        <v>0.98464297543736301</v>
      </c>
      <c r="N1244" s="88">
        <v>0.93379148169609105</v>
      </c>
      <c r="O1244" s="88">
        <v>1.03826368957356</v>
      </c>
      <c r="P1244" s="82">
        <v>0.56729083899999999</v>
      </c>
      <c r="Q1244" s="81" t="s">
        <v>16</v>
      </c>
      <c r="R1244" s="80" t="s">
        <v>16</v>
      </c>
      <c r="S1244" s="88" t="s">
        <v>16</v>
      </c>
      <c r="T1244" s="88">
        <v>-1.932811E-3</v>
      </c>
      <c r="U1244" s="82">
        <v>2.4577179999999998E-3</v>
      </c>
      <c r="V1244" s="88">
        <v>0.47559346800000002</v>
      </c>
      <c r="W1244" s="83">
        <v>1.5408889999999999E-3</v>
      </c>
      <c r="X1244" s="83">
        <v>1.08E-5</v>
      </c>
      <c r="Y1244" s="80" t="b">
        <v>1</v>
      </c>
      <c r="Z1244" s="83">
        <v>6.1399999999999998E-78</v>
      </c>
      <c r="AA1244" s="80"/>
    </row>
    <row r="1245" spans="1:27" x14ac:dyDescent="0.15">
      <c r="A1245" s="80"/>
      <c r="B1245" s="80"/>
      <c r="C1245" s="80"/>
      <c r="D1245" s="80"/>
      <c r="E1245" s="80"/>
      <c r="F1245" s="80"/>
      <c r="G1245" s="80" t="s">
        <v>223</v>
      </c>
      <c r="H1245" s="80">
        <v>6</v>
      </c>
      <c r="I1245" s="88">
        <v>2.7608391999999999E-2</v>
      </c>
      <c r="J1245" s="88">
        <v>-2.4037517000000001E-2</v>
      </c>
      <c r="K1245" s="88">
        <v>-7.8149965320000001E-2</v>
      </c>
      <c r="L1245" s="88">
        <v>3.0074931320000001E-2</v>
      </c>
      <c r="M1245" s="88">
        <v>0.97624908313400105</v>
      </c>
      <c r="N1245" s="88">
        <v>0.92482572435784305</v>
      </c>
      <c r="O1245" s="88">
        <v>1.0305317501648701</v>
      </c>
      <c r="P1245" s="82">
        <v>0.42376238199999999</v>
      </c>
      <c r="Q1245" s="81" t="s">
        <v>16</v>
      </c>
      <c r="R1245" s="80" t="s">
        <v>16</v>
      </c>
      <c r="S1245" s="88" t="s">
        <v>16</v>
      </c>
      <c r="T1245" s="88">
        <v>-1.932811E-3</v>
      </c>
      <c r="U1245" s="82">
        <v>2.4577179999999998E-3</v>
      </c>
      <c r="V1245" s="88">
        <v>0.47559346800000002</v>
      </c>
      <c r="W1245" s="83">
        <v>1.5408889999999999E-3</v>
      </c>
      <c r="X1245" s="83">
        <v>1.08E-5</v>
      </c>
      <c r="Y1245" s="80" t="b">
        <v>1</v>
      </c>
      <c r="Z1245" s="83">
        <v>6.1399999999999998E-78</v>
      </c>
      <c r="AA1245" s="80"/>
    </row>
    <row r="1246" spans="1:27" x14ac:dyDescent="0.15">
      <c r="A1246" s="80" t="s">
        <v>401</v>
      </c>
      <c r="B1246" s="80" t="s">
        <v>535</v>
      </c>
      <c r="C1246" s="80" t="s">
        <v>397</v>
      </c>
      <c r="D1246" s="80" t="s">
        <v>542</v>
      </c>
      <c r="E1246" s="80" t="s">
        <v>340</v>
      </c>
      <c r="F1246" s="80" t="s">
        <v>50</v>
      </c>
      <c r="G1246" s="80" t="s">
        <v>200</v>
      </c>
      <c r="H1246" s="80">
        <v>10</v>
      </c>
      <c r="I1246" s="88">
        <v>1.9062628000000002E-2</v>
      </c>
      <c r="J1246" s="88">
        <v>7.8541400000000001E-4</v>
      </c>
      <c r="K1246" s="88">
        <v>-3.6577336879999998E-2</v>
      </c>
      <c r="L1246" s="88">
        <v>3.8148164880000002E-2</v>
      </c>
      <c r="M1246" s="88">
        <v>1.0007857225183401</v>
      </c>
      <c r="N1246" s="88">
        <v>0.96408353180075201</v>
      </c>
      <c r="O1246" s="88">
        <v>1.0388851477690799</v>
      </c>
      <c r="P1246" s="82">
        <v>0.96713506100000002</v>
      </c>
      <c r="Q1246" s="81">
        <v>9.8485523619999995</v>
      </c>
      <c r="R1246" s="80">
        <v>9</v>
      </c>
      <c r="S1246" s="88">
        <v>0.36288442999999998</v>
      </c>
      <c r="T1246" s="88">
        <v>9.6599000000000001E-4</v>
      </c>
      <c r="U1246" s="82">
        <v>1.509563E-3</v>
      </c>
      <c r="V1246" s="88">
        <v>0.54011811099999996</v>
      </c>
      <c r="W1246" s="83">
        <v>1.6967060000000001E-3</v>
      </c>
      <c r="X1246" s="83">
        <v>1.33E-5</v>
      </c>
      <c r="Y1246" s="80" t="b">
        <v>1</v>
      </c>
      <c r="Z1246" s="83">
        <v>2.67E-73</v>
      </c>
      <c r="AA1246" s="80" t="s">
        <v>428</v>
      </c>
    </row>
    <row r="1247" spans="1:27" x14ac:dyDescent="0.15">
      <c r="A1247" s="80"/>
      <c r="B1247" s="80"/>
      <c r="C1247" s="80"/>
      <c r="D1247" s="80"/>
      <c r="E1247" s="80"/>
      <c r="F1247" s="80"/>
      <c r="G1247" s="80" t="s">
        <v>201</v>
      </c>
      <c r="H1247" s="80">
        <v>10</v>
      </c>
      <c r="I1247" s="88">
        <v>4.7730562999999997E-2</v>
      </c>
      <c r="J1247" s="88">
        <v>2.8599986000000001E-2</v>
      </c>
      <c r="K1247" s="88">
        <v>-6.4951917479999996E-2</v>
      </c>
      <c r="L1247" s="88">
        <v>0.12215188948</v>
      </c>
      <c r="M1247" s="88">
        <v>1.02901289257415</v>
      </c>
      <c r="N1247" s="88">
        <v>0.93711252102568698</v>
      </c>
      <c r="O1247" s="88">
        <v>1.1299257125759701</v>
      </c>
      <c r="P1247" s="82">
        <v>0.56561995499999995</v>
      </c>
      <c r="Q1247" s="81">
        <v>9.368989869</v>
      </c>
      <c r="R1247" s="80">
        <v>8</v>
      </c>
      <c r="S1247" s="88">
        <v>0.31213065200000001</v>
      </c>
      <c r="T1247" s="88">
        <v>9.6599000000000001E-4</v>
      </c>
      <c r="U1247" s="82">
        <v>1.509563E-3</v>
      </c>
      <c r="V1247" s="88">
        <v>0.54011811099999996</v>
      </c>
      <c r="W1247" s="83">
        <v>1.6967060000000001E-3</v>
      </c>
      <c r="X1247" s="83">
        <v>1.33E-5</v>
      </c>
      <c r="Y1247" s="80" t="b">
        <v>1</v>
      </c>
      <c r="Z1247" s="83">
        <v>2.67E-73</v>
      </c>
      <c r="AA1247" s="80"/>
    </row>
    <row r="1248" spans="1:27" x14ac:dyDescent="0.15">
      <c r="A1248" s="80"/>
      <c r="B1248" s="80"/>
      <c r="C1248" s="80"/>
      <c r="D1248" s="80"/>
      <c r="E1248" s="80"/>
      <c r="F1248" s="80"/>
      <c r="G1248" s="80" t="s">
        <v>216</v>
      </c>
      <c r="H1248" s="80">
        <v>10</v>
      </c>
      <c r="I1248" s="88">
        <v>3.2740060000000001E-2</v>
      </c>
      <c r="J1248" s="88">
        <v>2.1784655999999999E-2</v>
      </c>
      <c r="K1248" s="88">
        <v>-4.2385861599999998E-2</v>
      </c>
      <c r="L1248" s="88">
        <v>8.5955173600000004E-2</v>
      </c>
      <c r="M1248" s="88">
        <v>1.02202367410549</v>
      </c>
      <c r="N1248" s="88">
        <v>0.95849986091824602</v>
      </c>
      <c r="O1248" s="88">
        <v>1.08975747730565</v>
      </c>
      <c r="P1248" s="82">
        <v>0.52249058199999998</v>
      </c>
      <c r="Q1248" s="81" t="s">
        <v>16</v>
      </c>
      <c r="R1248" s="80" t="s">
        <v>16</v>
      </c>
      <c r="S1248" s="88" t="s">
        <v>16</v>
      </c>
      <c r="T1248" s="88">
        <v>9.6599000000000001E-4</v>
      </c>
      <c r="U1248" s="82">
        <v>1.509563E-3</v>
      </c>
      <c r="V1248" s="88">
        <v>0.54011811099999996</v>
      </c>
      <c r="W1248" s="83">
        <v>1.6967060000000001E-3</v>
      </c>
      <c r="X1248" s="83">
        <v>1.33E-5</v>
      </c>
      <c r="Y1248" s="80" t="b">
        <v>1</v>
      </c>
      <c r="Z1248" s="83">
        <v>2.67E-73</v>
      </c>
      <c r="AA1248" s="80"/>
    </row>
    <row r="1249" spans="1:27" x14ac:dyDescent="0.15">
      <c r="A1249" s="80"/>
      <c r="B1249" s="80"/>
      <c r="C1249" s="80"/>
      <c r="D1249" s="80"/>
      <c r="E1249" s="80"/>
      <c r="F1249" s="80"/>
      <c r="G1249" s="80" t="s">
        <v>203</v>
      </c>
      <c r="H1249" s="80">
        <v>10</v>
      </c>
      <c r="I1249" s="88">
        <v>2.3992810999999999E-2</v>
      </c>
      <c r="J1249" s="88">
        <v>1.7625400000000001E-4</v>
      </c>
      <c r="K1249" s="88">
        <v>-4.6849655560000002E-2</v>
      </c>
      <c r="L1249" s="88">
        <v>4.7202163560000003E-2</v>
      </c>
      <c r="M1249" s="88">
        <v>1.00017626953365</v>
      </c>
      <c r="N1249" s="88">
        <v>0.95423085010924702</v>
      </c>
      <c r="O1249" s="88">
        <v>1.0483339225762001</v>
      </c>
      <c r="P1249" s="82">
        <v>0.99413869600000004</v>
      </c>
      <c r="Q1249" s="81" t="s">
        <v>16</v>
      </c>
      <c r="R1249" s="80" t="s">
        <v>16</v>
      </c>
      <c r="S1249" s="88" t="s">
        <v>16</v>
      </c>
      <c r="T1249" s="88">
        <v>9.6599000000000001E-4</v>
      </c>
      <c r="U1249" s="82">
        <v>1.509563E-3</v>
      </c>
      <c r="V1249" s="88">
        <v>0.54011811099999996</v>
      </c>
      <c r="W1249" s="83">
        <v>1.6967060000000001E-3</v>
      </c>
      <c r="X1249" s="83">
        <v>1.33E-5</v>
      </c>
      <c r="Y1249" s="80" t="b">
        <v>1</v>
      </c>
      <c r="Z1249" s="83">
        <v>2.67E-73</v>
      </c>
      <c r="AA1249" s="80"/>
    </row>
    <row r="1250" spans="1:27" x14ac:dyDescent="0.15">
      <c r="A1250" s="80"/>
      <c r="B1250" s="80"/>
      <c r="C1250" s="80"/>
      <c r="D1250" s="80"/>
      <c r="E1250" s="80"/>
      <c r="F1250" s="80"/>
      <c r="G1250" s="80" t="s">
        <v>223</v>
      </c>
      <c r="H1250" s="80">
        <v>10</v>
      </c>
      <c r="I1250" s="88">
        <v>2.8738888000000001E-2</v>
      </c>
      <c r="J1250" s="88">
        <v>8.0110470000000003E-3</v>
      </c>
      <c r="K1250" s="88">
        <v>-4.8317173480000003E-2</v>
      </c>
      <c r="L1250" s="88">
        <v>6.4339267480000004E-2</v>
      </c>
      <c r="M1250" s="88">
        <v>1.00804322129623</v>
      </c>
      <c r="N1250" s="88">
        <v>0.95283152625444401</v>
      </c>
      <c r="O1250" s="88">
        <v>1.0664541506049301</v>
      </c>
      <c r="P1250" s="82">
        <v>0.78673354100000004</v>
      </c>
      <c r="Q1250" s="81" t="s">
        <v>16</v>
      </c>
      <c r="R1250" s="80" t="s">
        <v>16</v>
      </c>
      <c r="S1250" s="88" t="s">
        <v>16</v>
      </c>
      <c r="T1250" s="88">
        <v>9.6599000000000001E-4</v>
      </c>
      <c r="U1250" s="82">
        <v>1.509563E-3</v>
      </c>
      <c r="V1250" s="88">
        <v>0.54011811099999996</v>
      </c>
      <c r="W1250" s="83">
        <v>1.6967060000000001E-3</v>
      </c>
      <c r="X1250" s="83">
        <v>1.33E-5</v>
      </c>
      <c r="Y1250" s="80" t="b">
        <v>1</v>
      </c>
      <c r="Z1250" s="83">
        <v>2.67E-73</v>
      </c>
      <c r="AA1250" s="80"/>
    </row>
    <row r="1251" spans="1:27" x14ac:dyDescent="0.15">
      <c r="A1251" s="80" t="s">
        <v>401</v>
      </c>
      <c r="B1251" s="80" t="s">
        <v>535</v>
      </c>
      <c r="C1251" s="80" t="s">
        <v>397</v>
      </c>
      <c r="D1251" s="80" t="s">
        <v>543</v>
      </c>
      <c r="E1251" s="80" t="s">
        <v>33</v>
      </c>
      <c r="F1251" s="80" t="s">
        <v>50</v>
      </c>
      <c r="G1251" s="80" t="s">
        <v>200</v>
      </c>
      <c r="H1251" s="80">
        <v>2</v>
      </c>
      <c r="I1251" s="88">
        <v>6.7901191E-2</v>
      </c>
      <c r="J1251" s="88">
        <v>-6.1873030000000002E-2</v>
      </c>
      <c r="K1251" s="88">
        <v>-0.19495936436</v>
      </c>
      <c r="L1251" s="88">
        <v>7.1213304359999993E-2</v>
      </c>
      <c r="M1251" s="88">
        <v>0.94000223129765004</v>
      </c>
      <c r="N1251" s="88">
        <v>0.82286809514832704</v>
      </c>
      <c r="O1251" s="88">
        <v>1.07381024984969</v>
      </c>
      <c r="P1251" s="82">
        <v>0.362178642</v>
      </c>
      <c r="Q1251" s="81">
        <v>0.22775525299999999</v>
      </c>
      <c r="R1251" s="80">
        <v>1</v>
      </c>
      <c r="S1251" s="88">
        <v>0.63319329300000005</v>
      </c>
      <c r="T1251" s="88" t="s">
        <v>16</v>
      </c>
      <c r="U1251" s="82" t="s">
        <v>16</v>
      </c>
      <c r="V1251" s="88" t="s">
        <v>16</v>
      </c>
      <c r="W1251" s="83">
        <v>2.2363099999999999E-4</v>
      </c>
      <c r="X1251" s="83">
        <v>1.4300000000000001E-6</v>
      </c>
      <c r="Y1251" s="80" t="b">
        <v>1</v>
      </c>
      <c r="Z1251" s="83">
        <v>2.5800000000000001E-11</v>
      </c>
      <c r="AA1251" s="80" t="s">
        <v>427</v>
      </c>
    </row>
    <row r="1252" spans="1:27" x14ac:dyDescent="0.15">
      <c r="A1252" s="80" t="s">
        <v>401</v>
      </c>
      <c r="B1252" s="80" t="s">
        <v>167</v>
      </c>
      <c r="C1252" s="80" t="s">
        <v>392</v>
      </c>
      <c r="D1252" s="80" t="s">
        <v>462</v>
      </c>
      <c r="E1252" s="80" t="s">
        <v>391</v>
      </c>
      <c r="F1252" s="80" t="s">
        <v>50</v>
      </c>
      <c r="G1252" s="80" t="s">
        <v>200</v>
      </c>
      <c r="H1252" s="80">
        <v>2</v>
      </c>
      <c r="I1252" s="88">
        <v>0.13307053299999999</v>
      </c>
      <c r="J1252" s="88">
        <v>-6.7372075000000003E-2</v>
      </c>
      <c r="K1252" s="88">
        <v>-0.32819031968000001</v>
      </c>
      <c r="L1252" s="88">
        <v>0.19344616968</v>
      </c>
      <c r="M1252" s="88">
        <v>0.93484730330833199</v>
      </c>
      <c r="N1252" s="88">
        <v>0.72022593349142305</v>
      </c>
      <c r="O1252" s="88">
        <v>1.2134240657876401</v>
      </c>
      <c r="P1252" s="82">
        <v>0.612654166</v>
      </c>
      <c r="Q1252" s="81">
        <v>2.5300000000000001E-33</v>
      </c>
      <c r="R1252" s="80">
        <v>1</v>
      </c>
      <c r="S1252" s="88">
        <v>1</v>
      </c>
      <c r="T1252" s="88" t="s">
        <v>16</v>
      </c>
      <c r="U1252" s="82" t="s">
        <v>16</v>
      </c>
      <c r="V1252" s="88" t="s">
        <v>16</v>
      </c>
      <c r="W1252" s="83">
        <v>6.5199999999999999E-5</v>
      </c>
      <c r="X1252" s="83">
        <v>3.4700000000000002E-7</v>
      </c>
      <c r="Y1252" s="80" t="b">
        <v>1</v>
      </c>
      <c r="Z1252" s="83">
        <v>3.2799999999999999E-6</v>
      </c>
      <c r="AA1252" s="80" t="s">
        <v>522</v>
      </c>
    </row>
    <row r="1253" spans="1:27" x14ac:dyDescent="0.15">
      <c r="A1253" s="80" t="s">
        <v>401</v>
      </c>
      <c r="B1253" s="80" t="s">
        <v>167</v>
      </c>
      <c r="C1253" s="80" t="s">
        <v>345</v>
      </c>
      <c r="D1253" s="80" t="s">
        <v>442</v>
      </c>
      <c r="E1253" s="80" t="s">
        <v>347</v>
      </c>
      <c r="F1253" s="80" t="s">
        <v>50</v>
      </c>
      <c r="G1253" s="80" t="s">
        <v>200</v>
      </c>
      <c r="H1253" s="80">
        <v>2</v>
      </c>
      <c r="I1253" s="88">
        <v>8.1760089999999997E-3</v>
      </c>
      <c r="J1253" s="88">
        <v>-4.0981300000000002E-3</v>
      </c>
      <c r="K1253" s="88">
        <v>-2.0123107639999999E-2</v>
      </c>
      <c r="L1253" s="88">
        <v>1.192684764E-2</v>
      </c>
      <c r="M1253" s="88">
        <v>0.99591025587536797</v>
      </c>
      <c r="N1253" s="88">
        <v>0.98007801078874501</v>
      </c>
      <c r="O1253" s="88">
        <v>1.01199825609753</v>
      </c>
      <c r="P1253" s="82">
        <v>0.61620335400000004</v>
      </c>
      <c r="Q1253" s="81">
        <v>3.7405983319999998</v>
      </c>
      <c r="R1253" s="80">
        <v>1</v>
      </c>
      <c r="S1253" s="88">
        <v>5.3105425999999997E-2</v>
      </c>
      <c r="T1253" s="88" t="s">
        <v>16</v>
      </c>
      <c r="U1253" s="82" t="s">
        <v>16</v>
      </c>
      <c r="V1253" s="88" t="s">
        <v>16</v>
      </c>
      <c r="W1253" s="83">
        <v>1.9537245000000002E-2</v>
      </c>
      <c r="X1253" s="83">
        <v>6.3300000000000004E-6</v>
      </c>
      <c r="Y1253" s="80" t="b">
        <v>1</v>
      </c>
      <c r="Z1253" s="83">
        <v>1.3699999999999999E-10</v>
      </c>
      <c r="AA1253" s="80" t="s">
        <v>443</v>
      </c>
    </row>
    <row r="1254" spans="1:27" x14ac:dyDescent="0.15">
      <c r="A1254" s="80" t="s">
        <v>401</v>
      </c>
      <c r="B1254" s="80" t="s">
        <v>167</v>
      </c>
      <c r="C1254" s="80" t="s">
        <v>392</v>
      </c>
      <c r="D1254" s="80" t="s">
        <v>440</v>
      </c>
      <c r="E1254" s="80" t="s">
        <v>340</v>
      </c>
      <c r="F1254" s="80" t="s">
        <v>50</v>
      </c>
      <c r="G1254" s="80" t="s">
        <v>200</v>
      </c>
      <c r="H1254" s="80">
        <v>4</v>
      </c>
      <c r="I1254" s="88">
        <v>4.1327785999999998E-2</v>
      </c>
      <c r="J1254" s="88">
        <v>-2.9821579999999999E-3</v>
      </c>
      <c r="K1254" s="88">
        <v>-8.3984618560000002E-2</v>
      </c>
      <c r="L1254" s="88">
        <v>7.8020302560000004E-2</v>
      </c>
      <c r="M1254" s="88">
        <v>0.99702228421627404</v>
      </c>
      <c r="N1254" s="88">
        <v>0.91944539838058803</v>
      </c>
      <c r="O1254" s="88">
        <v>1.08114460845055</v>
      </c>
      <c r="P1254" s="82">
        <v>0.94247564399999995</v>
      </c>
      <c r="Q1254" s="81">
        <v>6.3089400519999996</v>
      </c>
      <c r="R1254" s="80">
        <v>3</v>
      </c>
      <c r="S1254" s="88">
        <v>9.7509761E-2</v>
      </c>
      <c r="T1254" s="88">
        <v>-7.3347200000000003E-3</v>
      </c>
      <c r="U1254" s="82">
        <v>3.0510950000000002E-3</v>
      </c>
      <c r="V1254" s="88">
        <v>0.13808421200000001</v>
      </c>
      <c r="W1254" s="83">
        <v>8.99664E-4</v>
      </c>
      <c r="X1254" s="83">
        <v>8.5399999999999996E-6</v>
      </c>
      <c r="Y1254" s="80" t="b">
        <v>1</v>
      </c>
      <c r="Z1254" s="83">
        <v>6.5099999999999996E-45</v>
      </c>
      <c r="AA1254" s="80" t="s">
        <v>441</v>
      </c>
    </row>
    <row r="1255" spans="1:27" x14ac:dyDescent="0.15">
      <c r="A1255" s="80"/>
      <c r="B1255" s="80"/>
      <c r="C1255" s="80"/>
      <c r="D1255" s="80"/>
      <c r="E1255" s="80"/>
      <c r="F1255" s="80"/>
      <c r="G1255" s="80" t="s">
        <v>201</v>
      </c>
      <c r="H1255" s="80">
        <v>4</v>
      </c>
      <c r="I1255" s="88">
        <v>0.10208956399999999</v>
      </c>
      <c r="J1255" s="88">
        <v>-0.238645411</v>
      </c>
      <c r="K1255" s="88">
        <v>-0.43874095644</v>
      </c>
      <c r="L1255" s="88">
        <v>-3.854986556E-2</v>
      </c>
      <c r="M1255" s="88">
        <v>0.78769414053642395</v>
      </c>
      <c r="N1255" s="88">
        <v>0.64484780166607802</v>
      </c>
      <c r="O1255" s="88">
        <v>0.96218372371332095</v>
      </c>
      <c r="P1255" s="82">
        <v>0.14439379999999999</v>
      </c>
      <c r="Q1255" s="81">
        <v>0.52990128299999995</v>
      </c>
      <c r="R1255" s="80">
        <v>2</v>
      </c>
      <c r="S1255" s="88">
        <v>0.76724381900000005</v>
      </c>
      <c r="T1255" s="88">
        <v>-7.3347200000000003E-3</v>
      </c>
      <c r="U1255" s="82">
        <v>3.0510950000000002E-3</v>
      </c>
      <c r="V1255" s="88">
        <v>0.13808421200000001</v>
      </c>
      <c r="W1255" s="83">
        <v>8.99664E-4</v>
      </c>
      <c r="X1255" s="83">
        <v>8.5399999999999996E-6</v>
      </c>
      <c r="Y1255" s="80" t="b">
        <v>1</v>
      </c>
      <c r="Z1255" s="83">
        <v>6.5099999999999996E-45</v>
      </c>
      <c r="AA1255" s="80"/>
    </row>
    <row r="1256" spans="1:27" x14ac:dyDescent="0.15">
      <c r="A1256" s="80"/>
      <c r="B1256" s="80"/>
      <c r="C1256" s="80"/>
      <c r="D1256" s="80"/>
      <c r="E1256" s="80"/>
      <c r="F1256" s="80"/>
      <c r="G1256" s="80" t="s">
        <v>216</v>
      </c>
      <c r="H1256" s="80">
        <v>4</v>
      </c>
      <c r="I1256" s="88">
        <v>5.6238812999999999E-2</v>
      </c>
      <c r="J1256" s="88">
        <v>-2.0709726000000001E-2</v>
      </c>
      <c r="K1256" s="88">
        <v>-0.13093779948000001</v>
      </c>
      <c r="L1256" s="88">
        <v>8.9518347479999996E-2</v>
      </c>
      <c r="M1256" s="88">
        <v>0.97950324763317598</v>
      </c>
      <c r="N1256" s="88">
        <v>0.87727233948973504</v>
      </c>
      <c r="O1256" s="88">
        <v>1.0936473988020501</v>
      </c>
      <c r="P1256" s="82">
        <v>0.73713957200000002</v>
      </c>
      <c r="Q1256" s="81" t="s">
        <v>16</v>
      </c>
      <c r="R1256" s="80" t="s">
        <v>16</v>
      </c>
      <c r="S1256" s="88" t="s">
        <v>16</v>
      </c>
      <c r="T1256" s="88">
        <v>-7.3347200000000003E-3</v>
      </c>
      <c r="U1256" s="82">
        <v>3.0510950000000002E-3</v>
      </c>
      <c r="V1256" s="88">
        <v>0.13808421200000001</v>
      </c>
      <c r="W1256" s="83">
        <v>8.99664E-4</v>
      </c>
      <c r="X1256" s="83">
        <v>8.5399999999999996E-6</v>
      </c>
      <c r="Y1256" s="80" t="b">
        <v>1</v>
      </c>
      <c r="Z1256" s="83">
        <v>6.5099999999999996E-45</v>
      </c>
      <c r="AA1256" s="80"/>
    </row>
    <row r="1257" spans="1:27" x14ac:dyDescent="0.15">
      <c r="A1257" s="80"/>
      <c r="B1257" s="80"/>
      <c r="C1257" s="80"/>
      <c r="D1257" s="80"/>
      <c r="E1257" s="80"/>
      <c r="F1257" s="80"/>
      <c r="G1257" s="80" t="s">
        <v>203</v>
      </c>
      <c r="H1257" s="80">
        <v>4</v>
      </c>
      <c r="I1257" s="88">
        <v>3.4992467999999999E-2</v>
      </c>
      <c r="J1257" s="88">
        <v>-3.1292023000000002E-2</v>
      </c>
      <c r="K1257" s="88">
        <v>-9.9877260280000005E-2</v>
      </c>
      <c r="L1257" s="88">
        <v>3.729321428E-2</v>
      </c>
      <c r="M1257" s="88">
        <v>0.96919250524391998</v>
      </c>
      <c r="N1257" s="88">
        <v>0.90494848434327901</v>
      </c>
      <c r="O1257" s="88">
        <v>1.0379973318621101</v>
      </c>
      <c r="P1257" s="82">
        <v>0.37118801400000001</v>
      </c>
      <c r="Q1257" s="81" t="s">
        <v>16</v>
      </c>
      <c r="R1257" s="80" t="s">
        <v>16</v>
      </c>
      <c r="S1257" s="88" t="s">
        <v>16</v>
      </c>
      <c r="T1257" s="88">
        <v>-7.3347200000000003E-3</v>
      </c>
      <c r="U1257" s="82">
        <v>3.0510950000000002E-3</v>
      </c>
      <c r="V1257" s="88">
        <v>0.13808421200000001</v>
      </c>
      <c r="W1257" s="83">
        <v>8.99664E-4</v>
      </c>
      <c r="X1257" s="83">
        <v>8.5399999999999996E-6</v>
      </c>
      <c r="Y1257" s="80" t="b">
        <v>1</v>
      </c>
      <c r="Z1257" s="83">
        <v>6.5099999999999996E-45</v>
      </c>
      <c r="AA1257" s="80"/>
    </row>
    <row r="1258" spans="1:27" x14ac:dyDescent="0.15">
      <c r="A1258" s="80"/>
      <c r="B1258" s="80"/>
      <c r="C1258" s="80"/>
      <c r="D1258" s="80"/>
      <c r="E1258" s="80"/>
      <c r="F1258" s="80"/>
      <c r="G1258" s="80" t="s">
        <v>223</v>
      </c>
      <c r="H1258" s="80">
        <v>4</v>
      </c>
      <c r="I1258" s="88">
        <v>3.5316736000000001E-2</v>
      </c>
      <c r="J1258" s="88">
        <v>-3.7914194999999998E-2</v>
      </c>
      <c r="K1258" s="88">
        <v>-0.10713499756</v>
      </c>
      <c r="L1258" s="88">
        <v>3.1306607559999998E-2</v>
      </c>
      <c r="M1258" s="88">
        <v>0.96279555001918005</v>
      </c>
      <c r="N1258" s="88">
        <v>0.898404382404005</v>
      </c>
      <c r="O1258" s="88">
        <v>1.0318018136290501</v>
      </c>
      <c r="P1258" s="82">
        <v>0.36169448799999998</v>
      </c>
      <c r="Q1258" s="81" t="s">
        <v>16</v>
      </c>
      <c r="R1258" s="80" t="s">
        <v>16</v>
      </c>
      <c r="S1258" s="88" t="s">
        <v>16</v>
      </c>
      <c r="T1258" s="88">
        <v>-7.3347200000000003E-3</v>
      </c>
      <c r="U1258" s="82">
        <v>3.0510950000000002E-3</v>
      </c>
      <c r="V1258" s="88">
        <v>0.13808421200000001</v>
      </c>
      <c r="W1258" s="83">
        <v>8.99664E-4</v>
      </c>
      <c r="X1258" s="83">
        <v>8.5399999999999996E-6</v>
      </c>
      <c r="Y1258" s="80" t="b">
        <v>1</v>
      </c>
      <c r="Z1258" s="83">
        <v>6.5099999999999996E-45</v>
      </c>
      <c r="AA1258" s="80"/>
    </row>
    <row r="1259" spans="1:27" x14ac:dyDescent="0.15">
      <c r="A1259" s="80" t="s">
        <v>401</v>
      </c>
      <c r="B1259" s="80" t="s">
        <v>167</v>
      </c>
      <c r="C1259" s="80" t="s">
        <v>392</v>
      </c>
      <c r="D1259" s="80" t="s">
        <v>463</v>
      </c>
      <c r="E1259" s="80" t="s">
        <v>340</v>
      </c>
      <c r="F1259" s="80" t="s">
        <v>50</v>
      </c>
      <c r="G1259" s="80" t="s">
        <v>208</v>
      </c>
      <c r="H1259" s="80">
        <v>1</v>
      </c>
      <c r="I1259" s="88">
        <v>5.0602576000000003E-2</v>
      </c>
      <c r="J1259" s="88">
        <v>-6.4062860999999999E-2</v>
      </c>
      <c r="K1259" s="88">
        <v>-0.16324390995999999</v>
      </c>
      <c r="L1259" s="88">
        <v>3.5118187959999998E-2</v>
      </c>
      <c r="M1259" s="88">
        <v>0.93794603745168104</v>
      </c>
      <c r="N1259" s="88">
        <v>0.84938398993172204</v>
      </c>
      <c r="O1259" s="88">
        <v>1.0357421138136</v>
      </c>
      <c r="P1259" s="82">
        <v>0.20551308200000001</v>
      </c>
      <c r="Q1259" s="81" t="s">
        <v>16</v>
      </c>
      <c r="R1259" s="80" t="s">
        <v>16</v>
      </c>
      <c r="S1259" s="88" t="s">
        <v>16</v>
      </c>
      <c r="T1259" s="88" t="s">
        <v>16</v>
      </c>
      <c r="U1259" s="82" t="s">
        <v>16</v>
      </c>
      <c r="V1259" s="88" t="s">
        <v>16</v>
      </c>
      <c r="W1259" s="83">
        <v>2.7932400000000001E-4</v>
      </c>
      <c r="X1259" s="83">
        <v>2.17E-6</v>
      </c>
      <c r="Y1259" s="80" t="b">
        <v>1</v>
      </c>
      <c r="Z1259" s="83">
        <v>2.4699999999999999E-15</v>
      </c>
      <c r="AA1259" s="80" t="s">
        <v>464</v>
      </c>
    </row>
    <row r="1260" spans="1:27" x14ac:dyDescent="0.15">
      <c r="A1260" s="80" t="s">
        <v>401</v>
      </c>
      <c r="B1260" s="80" t="s">
        <v>167</v>
      </c>
      <c r="C1260" s="80" t="s">
        <v>397</v>
      </c>
      <c r="D1260" s="80" t="s">
        <v>447</v>
      </c>
      <c r="E1260" s="80" t="s">
        <v>340</v>
      </c>
      <c r="F1260" s="80" t="s">
        <v>50</v>
      </c>
      <c r="G1260" s="80" t="s">
        <v>200</v>
      </c>
      <c r="H1260" s="80">
        <v>6</v>
      </c>
      <c r="I1260" s="88">
        <v>2.1340511E-2</v>
      </c>
      <c r="J1260" s="88">
        <v>1.1125840999999999E-2</v>
      </c>
      <c r="K1260" s="88">
        <v>-3.070156056E-2</v>
      </c>
      <c r="L1260" s="88">
        <v>5.2953242560000002E-2</v>
      </c>
      <c r="M1260" s="88">
        <v>1.0111879633429901</v>
      </c>
      <c r="N1260" s="88">
        <v>0.96976494600114704</v>
      </c>
      <c r="O1260" s="88">
        <v>1.0543803438410999</v>
      </c>
      <c r="P1260" s="82">
        <v>0.60212408799999995</v>
      </c>
      <c r="Q1260" s="81">
        <v>1.914090842</v>
      </c>
      <c r="R1260" s="80">
        <v>5</v>
      </c>
      <c r="S1260" s="88">
        <v>0.86089995900000005</v>
      </c>
      <c r="T1260" s="88">
        <v>-1.264385E-3</v>
      </c>
      <c r="U1260" s="82">
        <v>1.842408E-3</v>
      </c>
      <c r="V1260" s="88">
        <v>0.53025660699999999</v>
      </c>
      <c r="W1260" s="83">
        <v>1.1923210000000001E-3</v>
      </c>
      <c r="X1260" s="83">
        <v>2.96E-6</v>
      </c>
      <c r="Y1260" s="80" t="b">
        <v>1</v>
      </c>
      <c r="Z1260" s="83">
        <v>2.1199999999999998E-56</v>
      </c>
      <c r="AA1260" s="80" t="s">
        <v>448</v>
      </c>
    </row>
    <row r="1261" spans="1:27" x14ac:dyDescent="0.15">
      <c r="A1261" s="80"/>
      <c r="B1261" s="80"/>
      <c r="C1261" s="80"/>
      <c r="D1261" s="80"/>
      <c r="E1261" s="80"/>
      <c r="F1261" s="80"/>
      <c r="G1261" s="80" t="s">
        <v>201</v>
      </c>
      <c r="H1261" s="80">
        <v>6</v>
      </c>
      <c r="I1261" s="88">
        <v>4.9744942E-2</v>
      </c>
      <c r="J1261" s="88">
        <v>-1.9711490000000002E-2</v>
      </c>
      <c r="K1261" s="88">
        <v>-0.11721157632</v>
      </c>
      <c r="L1261" s="88">
        <v>7.778859632E-2</v>
      </c>
      <c r="M1261" s="88">
        <v>0.98048151122481297</v>
      </c>
      <c r="N1261" s="88">
        <v>0.889396997911447</v>
      </c>
      <c r="O1261" s="88">
        <v>1.0808941295183101</v>
      </c>
      <c r="P1261" s="82">
        <v>0.71214859900000005</v>
      </c>
      <c r="Q1261" s="81">
        <v>1.4431278869999999</v>
      </c>
      <c r="R1261" s="80">
        <v>4</v>
      </c>
      <c r="S1261" s="88">
        <v>0.836665612</v>
      </c>
      <c r="T1261" s="88">
        <v>-1.264385E-3</v>
      </c>
      <c r="U1261" s="82">
        <v>1.842408E-3</v>
      </c>
      <c r="V1261" s="88">
        <v>0.53025660699999999</v>
      </c>
      <c r="W1261" s="83">
        <v>1.1923210000000001E-3</v>
      </c>
      <c r="X1261" s="83">
        <v>2.96E-6</v>
      </c>
      <c r="Y1261" s="80" t="b">
        <v>1</v>
      </c>
      <c r="Z1261" s="83">
        <v>2.1199999999999998E-56</v>
      </c>
      <c r="AA1261" s="80"/>
    </row>
    <row r="1262" spans="1:27" x14ac:dyDescent="0.15">
      <c r="A1262" s="80"/>
      <c r="B1262" s="80"/>
      <c r="C1262" s="80"/>
      <c r="D1262" s="80"/>
      <c r="E1262" s="80"/>
      <c r="F1262" s="80"/>
      <c r="G1262" s="80" t="s">
        <v>216</v>
      </c>
      <c r="H1262" s="80">
        <v>6</v>
      </c>
      <c r="I1262" s="88">
        <v>3.8196748000000003E-2</v>
      </c>
      <c r="J1262" s="88">
        <v>1.096791E-3</v>
      </c>
      <c r="K1262" s="88">
        <v>-7.3768835079999998E-2</v>
      </c>
      <c r="L1262" s="88">
        <v>7.5962417079999997E-2</v>
      </c>
      <c r="M1262" s="88">
        <v>1.00109739269521</v>
      </c>
      <c r="N1262" s="88">
        <v>0.92888639497382897</v>
      </c>
      <c r="O1262" s="88">
        <v>1.07892202435517</v>
      </c>
      <c r="P1262" s="82">
        <v>0.97820335400000002</v>
      </c>
      <c r="Q1262" s="81" t="s">
        <v>16</v>
      </c>
      <c r="R1262" s="80" t="s">
        <v>16</v>
      </c>
      <c r="S1262" s="88" t="s">
        <v>16</v>
      </c>
      <c r="T1262" s="88">
        <v>-1.264385E-3</v>
      </c>
      <c r="U1262" s="82">
        <v>1.842408E-3</v>
      </c>
      <c r="V1262" s="88">
        <v>0.53025660699999999</v>
      </c>
      <c r="W1262" s="83">
        <v>1.1923210000000001E-3</v>
      </c>
      <c r="X1262" s="83">
        <v>2.96E-6</v>
      </c>
      <c r="Y1262" s="80" t="b">
        <v>1</v>
      </c>
      <c r="Z1262" s="83">
        <v>2.1199999999999998E-56</v>
      </c>
      <c r="AA1262" s="80"/>
    </row>
    <row r="1263" spans="1:27" x14ac:dyDescent="0.15">
      <c r="A1263" s="80"/>
      <c r="B1263" s="80"/>
      <c r="C1263" s="80"/>
      <c r="D1263" s="80"/>
      <c r="E1263" s="80"/>
      <c r="F1263" s="80"/>
      <c r="G1263" s="80" t="s">
        <v>203</v>
      </c>
      <c r="H1263" s="80">
        <v>6</v>
      </c>
      <c r="I1263" s="88">
        <v>2.6642412000000001E-2</v>
      </c>
      <c r="J1263" s="88">
        <v>-1.508878E-3</v>
      </c>
      <c r="K1263" s="88">
        <v>-5.3728005519999997E-2</v>
      </c>
      <c r="L1263" s="88">
        <v>5.071024952E-2</v>
      </c>
      <c r="M1263" s="88">
        <v>0.99849225978407796</v>
      </c>
      <c r="N1263" s="88">
        <v>0.94768983785410499</v>
      </c>
      <c r="O1263" s="88">
        <v>1.05201802638956</v>
      </c>
      <c r="P1263" s="82">
        <v>0.95483639899999995</v>
      </c>
      <c r="Q1263" s="81" t="s">
        <v>16</v>
      </c>
      <c r="R1263" s="80" t="s">
        <v>16</v>
      </c>
      <c r="S1263" s="88" t="s">
        <v>16</v>
      </c>
      <c r="T1263" s="88">
        <v>-1.264385E-3</v>
      </c>
      <c r="U1263" s="82">
        <v>1.842408E-3</v>
      </c>
      <c r="V1263" s="88">
        <v>0.53025660699999999</v>
      </c>
      <c r="W1263" s="83">
        <v>1.1923210000000001E-3</v>
      </c>
      <c r="X1263" s="83">
        <v>2.96E-6</v>
      </c>
      <c r="Y1263" s="80" t="b">
        <v>1</v>
      </c>
      <c r="Z1263" s="83">
        <v>2.1199999999999998E-56</v>
      </c>
      <c r="AA1263" s="80"/>
    </row>
    <row r="1264" spans="1:27" x14ac:dyDescent="0.15">
      <c r="A1264" s="80"/>
      <c r="B1264" s="80"/>
      <c r="C1264" s="80"/>
      <c r="D1264" s="80"/>
      <c r="E1264" s="80"/>
      <c r="F1264" s="80"/>
      <c r="G1264" s="80" t="s">
        <v>223</v>
      </c>
      <c r="H1264" s="80">
        <v>6</v>
      </c>
      <c r="I1264" s="88">
        <v>3.0507011000000001E-2</v>
      </c>
      <c r="J1264" s="88">
        <v>-4.8603910000000004E-3</v>
      </c>
      <c r="K1264" s="88">
        <v>-6.4654132559999994E-2</v>
      </c>
      <c r="L1264" s="88">
        <v>5.4933350559999997E-2</v>
      </c>
      <c r="M1264" s="88">
        <v>0.99515140158707305</v>
      </c>
      <c r="N1264" s="88">
        <v>0.93739162055654401</v>
      </c>
      <c r="O1264" s="88">
        <v>1.05647019918179</v>
      </c>
      <c r="P1264" s="82">
        <v>0.87965211200000004</v>
      </c>
      <c r="Q1264" s="81" t="s">
        <v>16</v>
      </c>
      <c r="R1264" s="80" t="s">
        <v>16</v>
      </c>
      <c r="S1264" s="88" t="s">
        <v>16</v>
      </c>
      <c r="T1264" s="88">
        <v>-1.264385E-3</v>
      </c>
      <c r="U1264" s="82">
        <v>1.842408E-3</v>
      </c>
      <c r="V1264" s="88">
        <v>0.53025660699999999</v>
      </c>
      <c r="W1264" s="83">
        <v>1.1923210000000001E-3</v>
      </c>
      <c r="X1264" s="83">
        <v>2.96E-6</v>
      </c>
      <c r="Y1264" s="80" t="b">
        <v>1</v>
      </c>
      <c r="Z1264" s="83">
        <v>2.1199999999999998E-56</v>
      </c>
      <c r="AA1264" s="80"/>
    </row>
    <row r="1265" spans="1:27" x14ac:dyDescent="0.15">
      <c r="A1265" s="80" t="s">
        <v>401</v>
      </c>
      <c r="B1265" s="80" t="s">
        <v>167</v>
      </c>
      <c r="C1265" s="80" t="s">
        <v>397</v>
      </c>
      <c r="D1265" s="80" t="s">
        <v>449</v>
      </c>
      <c r="E1265" s="80" t="s">
        <v>340</v>
      </c>
      <c r="F1265" s="80" t="s">
        <v>50</v>
      </c>
      <c r="G1265" s="80" t="s">
        <v>208</v>
      </c>
      <c r="H1265" s="80">
        <v>1</v>
      </c>
      <c r="I1265" s="88">
        <v>6.0039771999999998E-2</v>
      </c>
      <c r="J1265" s="88">
        <v>-7.6010351000000004E-2</v>
      </c>
      <c r="K1265" s="88">
        <v>-0.19368830411999999</v>
      </c>
      <c r="L1265" s="88">
        <v>4.1667602120000001E-2</v>
      </c>
      <c r="M1265" s="88">
        <v>0.92680661313447898</v>
      </c>
      <c r="N1265" s="88">
        <v>0.82391467505898697</v>
      </c>
      <c r="O1265" s="88">
        <v>1.0425478804444299</v>
      </c>
      <c r="P1265" s="82">
        <v>0.20551308200000001</v>
      </c>
      <c r="Q1265" s="81" t="s">
        <v>16</v>
      </c>
      <c r="R1265" s="80" t="s">
        <v>16</v>
      </c>
      <c r="S1265" s="88" t="s">
        <v>16</v>
      </c>
      <c r="T1265" s="88" t="s">
        <v>16</v>
      </c>
      <c r="U1265" s="82" t="s">
        <v>16</v>
      </c>
      <c r="V1265" s="88" t="s">
        <v>16</v>
      </c>
      <c r="W1265" s="83">
        <v>2.4414199999999998E-4</v>
      </c>
      <c r="X1265" s="83">
        <v>2.17E-6</v>
      </c>
      <c r="Y1265" s="80" t="b">
        <v>1</v>
      </c>
      <c r="Z1265" s="83">
        <v>8.8600000000000006E-12</v>
      </c>
      <c r="AA1265" s="80" t="s">
        <v>450</v>
      </c>
    </row>
    <row r="1266" spans="1:27" x14ac:dyDescent="0.15">
      <c r="A1266" s="80" t="s">
        <v>401</v>
      </c>
      <c r="B1266" s="80" t="s">
        <v>167</v>
      </c>
      <c r="C1266" s="80" t="s">
        <v>397</v>
      </c>
      <c r="D1266" s="80" t="s">
        <v>444</v>
      </c>
      <c r="E1266" s="80" t="s">
        <v>33</v>
      </c>
      <c r="F1266" s="80" t="s">
        <v>50</v>
      </c>
      <c r="G1266" s="80" t="s">
        <v>208</v>
      </c>
      <c r="H1266" s="80">
        <v>1</v>
      </c>
      <c r="I1266" s="88">
        <v>0.117521891</v>
      </c>
      <c r="J1266" s="88">
        <v>-0.107650052</v>
      </c>
      <c r="K1266" s="88">
        <v>-0.33799295835999998</v>
      </c>
      <c r="L1266" s="88">
        <v>0.12269285436000001</v>
      </c>
      <c r="M1266" s="88">
        <v>0.89794177438231704</v>
      </c>
      <c r="N1266" s="88">
        <v>0.71320030998043105</v>
      </c>
      <c r="O1266" s="88">
        <v>1.1305371280657299</v>
      </c>
      <c r="P1266" s="82">
        <v>0.35966689499999999</v>
      </c>
      <c r="Q1266" s="81" t="s">
        <v>16</v>
      </c>
      <c r="R1266" s="80" t="s">
        <v>16</v>
      </c>
      <c r="S1266" s="88" t="s">
        <v>16</v>
      </c>
      <c r="T1266" s="88" t="s">
        <v>16</v>
      </c>
      <c r="U1266" s="82" t="s">
        <v>16</v>
      </c>
      <c r="V1266" s="88" t="s">
        <v>16</v>
      </c>
      <c r="W1266" s="83">
        <v>8.9800000000000001E-5</v>
      </c>
      <c r="X1266" s="83">
        <v>1.13E-6</v>
      </c>
      <c r="Y1266" s="80" t="b">
        <v>1</v>
      </c>
      <c r="Z1266" s="83">
        <v>4.5500000000000001E-5</v>
      </c>
      <c r="AA1266" s="80" t="s">
        <v>465</v>
      </c>
    </row>
    <row r="1267" spans="1:27" x14ac:dyDescent="0.15">
      <c r="A1267" s="80" t="s">
        <v>401</v>
      </c>
      <c r="B1267" s="80" t="s">
        <v>167</v>
      </c>
      <c r="C1267" s="80" t="s">
        <v>397</v>
      </c>
      <c r="D1267" s="80" t="s">
        <v>445</v>
      </c>
      <c r="E1267" s="80" t="s">
        <v>33</v>
      </c>
      <c r="F1267" s="80" t="s">
        <v>50</v>
      </c>
      <c r="G1267" s="80" t="s">
        <v>208</v>
      </c>
      <c r="H1267" s="80">
        <v>1</v>
      </c>
      <c r="I1267" s="88">
        <v>0.149553614</v>
      </c>
      <c r="J1267" s="88">
        <v>-0.18933487500000001</v>
      </c>
      <c r="K1267" s="88">
        <v>-0.48245995844</v>
      </c>
      <c r="L1267" s="88">
        <v>0.10379020844</v>
      </c>
      <c r="M1267" s="88">
        <v>0.82750934809763699</v>
      </c>
      <c r="N1267" s="88">
        <v>0.617263081096183</v>
      </c>
      <c r="O1267" s="88">
        <v>1.10936769452161</v>
      </c>
      <c r="P1267" s="82">
        <v>0.20551308200000001</v>
      </c>
      <c r="Q1267" s="81" t="s">
        <v>16</v>
      </c>
      <c r="R1267" s="80" t="s">
        <v>16</v>
      </c>
      <c r="S1267" s="88" t="s">
        <v>16</v>
      </c>
      <c r="T1267" s="88" t="s">
        <v>16</v>
      </c>
      <c r="U1267" s="82" t="s">
        <v>16</v>
      </c>
      <c r="V1267" s="88" t="s">
        <v>16</v>
      </c>
      <c r="W1267" s="83">
        <v>6.3499999999999999E-5</v>
      </c>
      <c r="X1267" s="83">
        <v>2.17E-6</v>
      </c>
      <c r="Y1267" s="80" t="b">
        <v>1</v>
      </c>
      <c r="Z1267" s="80">
        <v>1.6447199999999999E-3</v>
      </c>
      <c r="AA1267" s="80" t="s">
        <v>446</v>
      </c>
    </row>
  </sheetData>
  <sortState xmlns:xlrd2="http://schemas.microsoft.com/office/spreadsheetml/2017/richdata2" ref="A6:Z1267">
    <sortCondition ref="G6:G1267"/>
  </sortState>
  <conditionalFormatting sqref="P6:P1267">
    <cfRule type="cellIs" dxfId="5" priority="1" operator="lessThan">
      <formula>0.0025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DB33-D187-1147-8C49-CCB43BB29BB1}">
  <dimension ref="A1:X560"/>
  <sheetViews>
    <sheetView zoomScale="85" workbookViewId="0">
      <pane xSplit="7" topLeftCell="J1" activePane="topRight" state="frozen"/>
      <selection pane="topRight" activeCell="A2" sqref="A2"/>
    </sheetView>
  </sheetViews>
  <sheetFormatPr baseColWidth="10" defaultRowHeight="16" x14ac:dyDescent="0.2"/>
  <cols>
    <col min="1" max="1" width="30.33203125" customWidth="1"/>
    <col min="2" max="2" width="36.33203125" customWidth="1"/>
    <col min="3" max="3" width="21" bestFit="1" customWidth="1"/>
    <col min="4" max="4" width="45.33203125" customWidth="1"/>
    <col min="5" max="5" width="30.5" customWidth="1"/>
    <col min="6" max="6" width="20.33203125" customWidth="1"/>
    <col min="7" max="7" width="28.5" customWidth="1"/>
    <col min="10" max="10" width="30.33203125" customWidth="1"/>
    <col min="11" max="11" width="34.83203125" customWidth="1"/>
    <col min="12" max="12" width="26.6640625" customWidth="1"/>
    <col min="13" max="13" width="26" style="73" customWidth="1"/>
    <col min="19" max="23" width="17.33203125" customWidth="1"/>
    <col min="24" max="24" width="55.83203125" customWidth="1"/>
  </cols>
  <sheetData>
    <row r="1" spans="1:24" x14ac:dyDescent="0.2">
      <c r="A1" s="1" t="s">
        <v>565</v>
      </c>
      <c r="G1" s="61"/>
      <c r="H1" s="61"/>
      <c r="I1" s="61"/>
      <c r="J1" s="61"/>
      <c r="N1" s="61"/>
      <c r="O1" s="61"/>
      <c r="P1" s="61"/>
      <c r="Q1" s="61"/>
    </row>
    <row r="2" spans="1:24" x14ac:dyDescent="0.2">
      <c r="A2" s="5" t="s">
        <v>383</v>
      </c>
      <c r="G2" s="61"/>
      <c r="H2" s="61"/>
      <c r="I2" s="61"/>
      <c r="J2" s="61"/>
      <c r="N2" s="61"/>
      <c r="O2" s="61"/>
      <c r="P2" s="61"/>
      <c r="Q2" s="61"/>
    </row>
    <row r="4" spans="1:24" x14ac:dyDescent="0.2">
      <c r="M4" s="55" t="s">
        <v>549</v>
      </c>
    </row>
    <row r="5" spans="1:24" s="1" customFormat="1" ht="70" x14ac:dyDescent="0.15">
      <c r="A5" s="94" t="s">
        <v>529</v>
      </c>
      <c r="B5" s="95" t="s">
        <v>385</v>
      </c>
      <c r="C5" s="95" t="s">
        <v>388</v>
      </c>
      <c r="D5" s="95" t="s">
        <v>493</v>
      </c>
      <c r="E5" s="95" t="s">
        <v>387</v>
      </c>
      <c r="F5" s="95" t="s">
        <v>215</v>
      </c>
      <c r="G5" s="95" t="s">
        <v>183</v>
      </c>
      <c r="H5" s="95" t="s">
        <v>486</v>
      </c>
      <c r="I5" s="95" t="s">
        <v>487</v>
      </c>
      <c r="J5" s="94" t="s">
        <v>492</v>
      </c>
      <c r="K5" s="95" t="s">
        <v>491</v>
      </c>
      <c r="L5" s="95" t="s">
        <v>532</v>
      </c>
      <c r="M5" s="95" t="s">
        <v>494</v>
      </c>
      <c r="N5" s="95" t="s">
        <v>497</v>
      </c>
      <c r="O5" s="95" t="s">
        <v>496</v>
      </c>
      <c r="P5" s="96" t="s">
        <v>495</v>
      </c>
      <c r="Q5" s="97" t="s">
        <v>498</v>
      </c>
      <c r="R5" s="97" t="s">
        <v>499</v>
      </c>
      <c r="S5" s="98" t="s">
        <v>500</v>
      </c>
      <c r="T5" s="95" t="s">
        <v>504</v>
      </c>
      <c r="U5" s="95" t="s">
        <v>502</v>
      </c>
      <c r="V5" s="95" t="s">
        <v>503</v>
      </c>
      <c r="W5" s="95" t="s">
        <v>501</v>
      </c>
      <c r="X5" s="95" t="s">
        <v>10</v>
      </c>
    </row>
    <row r="6" spans="1:24" x14ac:dyDescent="0.2">
      <c r="A6" s="99" t="s">
        <v>389</v>
      </c>
      <c r="B6" s="99" t="s">
        <v>146</v>
      </c>
      <c r="C6" s="99" t="s">
        <v>392</v>
      </c>
      <c r="D6" s="99" t="s">
        <v>390</v>
      </c>
      <c r="E6" s="99" t="s">
        <v>481</v>
      </c>
      <c r="F6" s="99" t="s">
        <v>391</v>
      </c>
      <c r="G6" s="99" t="s">
        <v>200</v>
      </c>
      <c r="H6" s="99">
        <v>4</v>
      </c>
      <c r="I6" s="99">
        <v>0.41399999999999998</v>
      </c>
      <c r="J6" s="99">
        <v>4.7E-2</v>
      </c>
      <c r="K6" s="99">
        <v>-0.76400000000000001</v>
      </c>
      <c r="L6" s="99">
        <v>0.85799999999999998</v>
      </c>
      <c r="M6" s="182">
        <v>0.91</v>
      </c>
      <c r="N6" s="99">
        <v>0.45</v>
      </c>
      <c r="O6" s="99">
        <v>3</v>
      </c>
      <c r="P6" s="99">
        <v>0.93</v>
      </c>
      <c r="Q6" s="99">
        <v>-1E-3</v>
      </c>
      <c r="R6" s="99">
        <v>0.02</v>
      </c>
      <c r="S6" s="99">
        <v>0.95</v>
      </c>
      <c r="T6" s="99">
        <v>5.2300000000000003E-4</v>
      </c>
      <c r="U6" s="100">
        <v>2.9000000000000002E-6</v>
      </c>
      <c r="V6" s="99" t="b">
        <v>1</v>
      </c>
      <c r="W6" s="100">
        <v>3.9699999999999997E-14</v>
      </c>
      <c r="X6" s="99" t="s">
        <v>451</v>
      </c>
    </row>
    <row r="7" spans="1:24" x14ac:dyDescent="0.2">
      <c r="A7" s="99"/>
      <c r="B7" s="99"/>
      <c r="C7" s="99"/>
      <c r="D7" s="99"/>
      <c r="E7" s="99"/>
      <c r="F7" s="99"/>
      <c r="G7" s="99" t="s">
        <v>201</v>
      </c>
      <c r="H7" s="99">
        <v>4</v>
      </c>
      <c r="I7" s="99">
        <v>0.89100000000000001</v>
      </c>
      <c r="J7" s="99">
        <v>-0.01</v>
      </c>
      <c r="K7" s="99">
        <v>-1.756</v>
      </c>
      <c r="L7" s="99">
        <v>1.7370000000000001</v>
      </c>
      <c r="M7" s="182">
        <v>0.99</v>
      </c>
      <c r="N7" s="99">
        <v>0.44</v>
      </c>
      <c r="O7" s="99">
        <v>2</v>
      </c>
      <c r="P7" s="99">
        <v>0.8</v>
      </c>
      <c r="Q7" s="99">
        <v>-1E-3</v>
      </c>
      <c r="R7" s="99">
        <v>0.02</v>
      </c>
      <c r="S7" s="99">
        <v>0.95</v>
      </c>
      <c r="T7" s="99">
        <v>5.2300000000000003E-4</v>
      </c>
      <c r="U7" s="100">
        <v>2.9000000000000002E-6</v>
      </c>
      <c r="V7" s="99" t="b">
        <v>1</v>
      </c>
      <c r="W7" s="100">
        <v>3.9699999999999997E-14</v>
      </c>
      <c r="X7" s="99"/>
    </row>
    <row r="8" spans="1:24" x14ac:dyDescent="0.2">
      <c r="A8" s="99"/>
      <c r="B8" s="99"/>
      <c r="C8" s="99"/>
      <c r="D8" s="99"/>
      <c r="E8" s="99"/>
      <c r="F8" s="99"/>
      <c r="G8" s="99" t="s">
        <v>216</v>
      </c>
      <c r="H8" s="99">
        <v>4</v>
      </c>
      <c r="I8" s="99">
        <v>0.68600000000000005</v>
      </c>
      <c r="J8" s="99">
        <v>0.47699999999999998</v>
      </c>
      <c r="K8" s="99">
        <v>-0.86699999999999999</v>
      </c>
      <c r="L8" s="99">
        <v>1.821</v>
      </c>
      <c r="M8" s="182">
        <v>0.54</v>
      </c>
      <c r="N8" s="99" t="s">
        <v>16</v>
      </c>
      <c r="O8" s="99" t="s">
        <v>16</v>
      </c>
      <c r="P8" s="99" t="s">
        <v>16</v>
      </c>
      <c r="Q8" s="99">
        <v>-1E-3</v>
      </c>
      <c r="R8" s="99">
        <v>0.02</v>
      </c>
      <c r="S8" s="99">
        <v>0.95</v>
      </c>
      <c r="T8" s="99">
        <v>5.2300000000000003E-4</v>
      </c>
      <c r="U8" s="100">
        <v>2.9000000000000002E-6</v>
      </c>
      <c r="V8" s="99" t="b">
        <v>1</v>
      </c>
      <c r="W8" s="100">
        <v>3.9699999999999997E-14</v>
      </c>
      <c r="X8" s="99"/>
    </row>
    <row r="9" spans="1:24" x14ac:dyDescent="0.2">
      <c r="A9" s="99"/>
      <c r="B9" s="99"/>
      <c r="C9" s="99"/>
      <c r="D9" s="99"/>
      <c r="E9" s="99"/>
      <c r="F9" s="99"/>
      <c r="G9" s="99" t="s">
        <v>203</v>
      </c>
      <c r="H9" s="99">
        <v>4</v>
      </c>
      <c r="I9" s="99">
        <v>0.45700000000000002</v>
      </c>
      <c r="J9" s="99">
        <v>1.7999999999999999E-2</v>
      </c>
      <c r="K9" s="99">
        <v>-0.878</v>
      </c>
      <c r="L9" s="99">
        <v>0.91500000000000004</v>
      </c>
      <c r="M9" s="182">
        <v>0.97</v>
      </c>
      <c r="N9" s="99" t="s">
        <v>16</v>
      </c>
      <c r="O9" s="99" t="s">
        <v>16</v>
      </c>
      <c r="P9" s="99" t="s">
        <v>16</v>
      </c>
      <c r="Q9" s="99">
        <v>-1E-3</v>
      </c>
      <c r="R9" s="99">
        <v>0.02</v>
      </c>
      <c r="S9" s="99">
        <v>0.95</v>
      </c>
      <c r="T9" s="99">
        <v>5.2300000000000003E-4</v>
      </c>
      <c r="U9" s="100">
        <v>2.9000000000000002E-6</v>
      </c>
      <c r="V9" s="99" t="b">
        <v>1</v>
      </c>
      <c r="W9" s="100">
        <v>3.9699999999999997E-14</v>
      </c>
      <c r="X9" s="99"/>
    </row>
    <row r="10" spans="1:24" x14ac:dyDescent="0.2">
      <c r="A10" s="99"/>
      <c r="B10" s="99"/>
      <c r="C10" s="99"/>
      <c r="D10" s="99"/>
      <c r="E10" s="99"/>
      <c r="F10" s="99"/>
      <c r="G10" s="99" t="s">
        <v>223</v>
      </c>
      <c r="H10" s="99">
        <v>4</v>
      </c>
      <c r="I10" s="99">
        <v>0.48399999999999999</v>
      </c>
      <c r="J10" s="99">
        <v>-0.06</v>
      </c>
      <c r="K10" s="99">
        <v>-1.008</v>
      </c>
      <c r="L10" s="99">
        <v>0.88800000000000001</v>
      </c>
      <c r="M10" s="182">
        <v>0.91</v>
      </c>
      <c r="N10" s="99" t="s">
        <v>16</v>
      </c>
      <c r="O10" s="99" t="s">
        <v>16</v>
      </c>
      <c r="P10" s="99" t="s">
        <v>16</v>
      </c>
      <c r="Q10" s="99">
        <v>-1E-3</v>
      </c>
      <c r="R10" s="99">
        <v>0.02</v>
      </c>
      <c r="S10" s="99">
        <v>0.95</v>
      </c>
      <c r="T10" s="99">
        <v>5.2300000000000003E-4</v>
      </c>
      <c r="U10" s="100">
        <v>2.9000000000000002E-6</v>
      </c>
      <c r="V10" s="99" t="b">
        <v>1</v>
      </c>
      <c r="W10" s="100">
        <v>3.9699999999999997E-14</v>
      </c>
      <c r="X10" s="99"/>
    </row>
    <row r="11" spans="1:24" x14ac:dyDescent="0.2">
      <c r="A11" s="99" t="s">
        <v>389</v>
      </c>
      <c r="B11" s="99" t="s">
        <v>146</v>
      </c>
      <c r="C11" s="99" t="s">
        <v>392</v>
      </c>
      <c r="D11" s="99" t="s">
        <v>394</v>
      </c>
      <c r="E11" s="99" t="s">
        <v>481</v>
      </c>
      <c r="F11" s="99" t="s">
        <v>340</v>
      </c>
      <c r="G11" s="99" t="s">
        <v>200</v>
      </c>
      <c r="H11" s="99">
        <v>8</v>
      </c>
      <c r="I11" s="99">
        <v>0.17599999999999999</v>
      </c>
      <c r="J11" s="99">
        <v>-0.32500000000000001</v>
      </c>
      <c r="K11" s="99">
        <v>-0.67</v>
      </c>
      <c r="L11" s="99">
        <v>0.02</v>
      </c>
      <c r="M11" s="182">
        <v>0.06</v>
      </c>
      <c r="N11" s="99">
        <v>6.26</v>
      </c>
      <c r="O11" s="99">
        <v>7</v>
      </c>
      <c r="P11" s="99">
        <v>0.51</v>
      </c>
      <c r="Q11" s="99">
        <v>2.1999999999999999E-2</v>
      </c>
      <c r="R11" s="99">
        <v>0.01</v>
      </c>
      <c r="S11" s="99">
        <v>0.13</v>
      </c>
      <c r="T11" s="99">
        <v>1.7099999999999999E-3</v>
      </c>
      <c r="U11" s="100">
        <v>6.1199999999999997E-5</v>
      </c>
      <c r="V11" s="99" t="b">
        <v>1</v>
      </c>
      <c r="W11" s="100">
        <v>4.0400000000000001E-30</v>
      </c>
      <c r="X11" s="99" t="s">
        <v>395</v>
      </c>
    </row>
    <row r="12" spans="1:24" x14ac:dyDescent="0.2">
      <c r="A12" s="99"/>
      <c r="B12" s="99"/>
      <c r="C12" s="99"/>
      <c r="D12" s="99"/>
      <c r="E12" s="99"/>
      <c r="F12" s="99"/>
      <c r="G12" s="99" t="s">
        <v>201</v>
      </c>
      <c r="H12" s="99">
        <v>8</v>
      </c>
      <c r="I12" s="99">
        <v>0.309</v>
      </c>
      <c r="J12" s="99">
        <v>0.11700000000000001</v>
      </c>
      <c r="K12" s="99">
        <v>-0.48799999999999999</v>
      </c>
      <c r="L12" s="99">
        <v>0.72199999999999998</v>
      </c>
      <c r="M12" s="182">
        <v>0.72</v>
      </c>
      <c r="N12" s="99">
        <v>3.22</v>
      </c>
      <c r="O12" s="99">
        <v>6</v>
      </c>
      <c r="P12" s="99">
        <v>0.78</v>
      </c>
      <c r="Q12" s="99">
        <v>2.1999999999999999E-2</v>
      </c>
      <c r="R12" s="99">
        <v>0.01</v>
      </c>
      <c r="S12" s="99">
        <v>0.13</v>
      </c>
      <c r="T12" s="99">
        <v>1.7099999999999999E-3</v>
      </c>
      <c r="U12" s="100">
        <v>6.1199999999999997E-5</v>
      </c>
      <c r="V12" s="99" t="b">
        <v>1</v>
      </c>
      <c r="W12" s="100">
        <v>4.0400000000000001E-30</v>
      </c>
      <c r="X12" s="99"/>
    </row>
    <row r="13" spans="1:24" x14ac:dyDescent="0.2">
      <c r="A13" s="99"/>
      <c r="B13" s="99"/>
      <c r="C13" s="99"/>
      <c r="D13" s="99"/>
      <c r="E13" s="99"/>
      <c r="F13" s="99"/>
      <c r="G13" s="99" t="s">
        <v>216</v>
      </c>
      <c r="H13" s="99">
        <v>8</v>
      </c>
      <c r="I13" s="99">
        <v>0.40200000000000002</v>
      </c>
      <c r="J13" s="99">
        <v>-0.23300000000000001</v>
      </c>
      <c r="K13" s="99">
        <v>-1.02</v>
      </c>
      <c r="L13" s="99">
        <v>0.55500000000000005</v>
      </c>
      <c r="M13" s="182">
        <v>0.57999999999999996</v>
      </c>
      <c r="N13" s="99" t="s">
        <v>16</v>
      </c>
      <c r="O13" s="99" t="s">
        <v>16</v>
      </c>
      <c r="P13" s="99" t="s">
        <v>16</v>
      </c>
      <c r="Q13" s="99">
        <v>2.1999999999999999E-2</v>
      </c>
      <c r="R13" s="99">
        <v>0.01</v>
      </c>
      <c r="S13" s="99">
        <v>0.13</v>
      </c>
      <c r="T13" s="99">
        <v>1.7099999999999999E-3</v>
      </c>
      <c r="U13" s="100">
        <v>6.1199999999999997E-5</v>
      </c>
      <c r="V13" s="99" t="b">
        <v>1</v>
      </c>
      <c r="W13" s="100">
        <v>4.0400000000000001E-30</v>
      </c>
      <c r="X13" s="99"/>
    </row>
    <row r="14" spans="1:24" x14ac:dyDescent="0.2">
      <c r="A14" s="99"/>
      <c r="B14" s="99"/>
      <c r="C14" s="99"/>
      <c r="D14" s="99"/>
      <c r="E14" s="99"/>
      <c r="F14" s="99"/>
      <c r="G14" s="99" t="s">
        <v>203</v>
      </c>
      <c r="H14" s="99">
        <v>8</v>
      </c>
      <c r="I14" s="99">
        <v>0.21</v>
      </c>
      <c r="J14" s="99">
        <v>-0.13900000000000001</v>
      </c>
      <c r="K14" s="99">
        <v>-0.55000000000000004</v>
      </c>
      <c r="L14" s="99">
        <v>0.27200000000000002</v>
      </c>
      <c r="M14" s="182">
        <v>0.51</v>
      </c>
      <c r="N14" s="99" t="s">
        <v>16</v>
      </c>
      <c r="O14" s="99" t="s">
        <v>16</v>
      </c>
      <c r="P14" s="99" t="s">
        <v>16</v>
      </c>
      <c r="Q14" s="99">
        <v>2.1999999999999999E-2</v>
      </c>
      <c r="R14" s="99">
        <v>0.01</v>
      </c>
      <c r="S14" s="99">
        <v>0.13</v>
      </c>
      <c r="T14" s="99">
        <v>1.7099999999999999E-3</v>
      </c>
      <c r="U14" s="100">
        <v>6.1199999999999997E-5</v>
      </c>
      <c r="V14" s="99" t="b">
        <v>1</v>
      </c>
      <c r="W14" s="100">
        <v>4.0400000000000001E-30</v>
      </c>
      <c r="X14" s="99"/>
    </row>
    <row r="15" spans="1:24" x14ac:dyDescent="0.2">
      <c r="A15" s="99"/>
      <c r="B15" s="99"/>
      <c r="C15" s="99"/>
      <c r="D15" s="99"/>
      <c r="E15" s="99"/>
      <c r="F15" s="99"/>
      <c r="G15" s="99" t="s">
        <v>223</v>
      </c>
      <c r="H15" s="99">
        <v>8</v>
      </c>
      <c r="I15" s="99">
        <v>0.23699999999999999</v>
      </c>
      <c r="J15" s="99">
        <v>-0.124</v>
      </c>
      <c r="K15" s="99">
        <v>-0.59</v>
      </c>
      <c r="L15" s="99">
        <v>0.34100000000000003</v>
      </c>
      <c r="M15" s="182">
        <v>0.62</v>
      </c>
      <c r="N15" s="99" t="s">
        <v>16</v>
      </c>
      <c r="O15" s="99" t="s">
        <v>16</v>
      </c>
      <c r="P15" s="99" t="s">
        <v>16</v>
      </c>
      <c r="Q15" s="99">
        <v>2.1999999999999999E-2</v>
      </c>
      <c r="R15" s="99">
        <v>0.01</v>
      </c>
      <c r="S15" s="99">
        <v>0.13</v>
      </c>
      <c r="T15" s="99">
        <v>1.7099999999999999E-3</v>
      </c>
      <c r="U15" s="100">
        <v>6.1199999999999997E-5</v>
      </c>
      <c r="V15" s="99" t="b">
        <v>1</v>
      </c>
      <c r="W15" s="100">
        <v>4.0400000000000001E-30</v>
      </c>
      <c r="X15" s="99"/>
    </row>
    <row r="16" spans="1:24" x14ac:dyDescent="0.2">
      <c r="A16" s="99" t="s">
        <v>389</v>
      </c>
      <c r="B16" s="99" t="s">
        <v>146</v>
      </c>
      <c r="C16" s="99" t="s">
        <v>397</v>
      </c>
      <c r="D16" s="99" t="s">
        <v>399</v>
      </c>
      <c r="E16" s="99" t="s">
        <v>481</v>
      </c>
      <c r="F16" s="99" t="s">
        <v>340</v>
      </c>
      <c r="G16" s="99" t="s">
        <v>200</v>
      </c>
      <c r="H16" s="99">
        <v>5</v>
      </c>
      <c r="I16" s="99">
        <v>0.253</v>
      </c>
      <c r="J16" s="99">
        <v>0.128</v>
      </c>
      <c r="K16" s="99">
        <v>-0.36799999999999999</v>
      </c>
      <c r="L16" s="99">
        <v>0.624</v>
      </c>
      <c r="M16" s="182">
        <v>0.61</v>
      </c>
      <c r="N16" s="99">
        <v>5.0199999999999996</v>
      </c>
      <c r="O16" s="99">
        <v>4</v>
      </c>
      <c r="P16" s="99">
        <v>0.28999999999999998</v>
      </c>
      <c r="Q16" s="99">
        <v>4.1000000000000002E-2</v>
      </c>
      <c r="R16" s="99">
        <v>0.02</v>
      </c>
      <c r="S16" s="99">
        <v>0.16</v>
      </c>
      <c r="T16" s="99">
        <v>1.16E-3</v>
      </c>
      <c r="U16" s="100">
        <v>3.3800000000000002E-5</v>
      </c>
      <c r="V16" s="99" t="b">
        <v>1</v>
      </c>
      <c r="W16" s="100">
        <v>2.0999999999999999E-20</v>
      </c>
      <c r="X16" s="99" t="s">
        <v>400</v>
      </c>
    </row>
    <row r="17" spans="1:24" x14ac:dyDescent="0.2">
      <c r="A17" s="99"/>
      <c r="B17" s="99"/>
      <c r="C17" s="99"/>
      <c r="D17" s="99"/>
      <c r="E17" s="99"/>
      <c r="F17" s="99"/>
      <c r="G17" s="99" t="s">
        <v>201</v>
      </c>
      <c r="H17" s="99">
        <v>5</v>
      </c>
      <c r="I17" s="99">
        <v>0.74</v>
      </c>
      <c r="J17" s="99">
        <v>1.4430000000000001</v>
      </c>
      <c r="K17" s="99">
        <v>-7.0000000000000001E-3</v>
      </c>
      <c r="L17" s="99">
        <v>2.8929999999999998</v>
      </c>
      <c r="M17" s="182">
        <v>0.15</v>
      </c>
      <c r="N17" s="99">
        <v>1.54</v>
      </c>
      <c r="O17" s="99">
        <v>3</v>
      </c>
      <c r="P17" s="99">
        <v>0.67</v>
      </c>
      <c r="Q17" s="99">
        <v>4.1000000000000002E-2</v>
      </c>
      <c r="R17" s="99">
        <v>0.02</v>
      </c>
      <c r="S17" s="99">
        <v>0.16</v>
      </c>
      <c r="T17" s="99">
        <v>1.16E-3</v>
      </c>
      <c r="U17" s="100">
        <v>3.3800000000000002E-5</v>
      </c>
      <c r="V17" s="99" t="b">
        <v>1</v>
      </c>
      <c r="W17" s="100">
        <v>2.0999999999999999E-20</v>
      </c>
      <c r="X17" s="99"/>
    </row>
    <row r="18" spans="1:24" x14ac:dyDescent="0.2">
      <c r="A18" s="99"/>
      <c r="B18" s="99"/>
      <c r="C18" s="99"/>
      <c r="D18" s="99"/>
      <c r="E18" s="99"/>
      <c r="F18" s="99"/>
      <c r="G18" s="99" t="s">
        <v>216</v>
      </c>
      <c r="H18" s="99">
        <v>5</v>
      </c>
      <c r="I18" s="99">
        <v>0.46300000000000002</v>
      </c>
      <c r="J18" s="99">
        <v>-2.5999999999999999E-2</v>
      </c>
      <c r="K18" s="99">
        <v>-0.93200000000000005</v>
      </c>
      <c r="L18" s="99">
        <v>0.88100000000000001</v>
      </c>
      <c r="M18" s="182">
        <v>0.96</v>
      </c>
      <c r="N18" s="99" t="s">
        <v>16</v>
      </c>
      <c r="O18" s="99" t="s">
        <v>16</v>
      </c>
      <c r="P18" s="99" t="s">
        <v>16</v>
      </c>
      <c r="Q18" s="99">
        <v>4.1000000000000002E-2</v>
      </c>
      <c r="R18" s="99">
        <v>0.02</v>
      </c>
      <c r="S18" s="99">
        <v>0.16</v>
      </c>
      <c r="T18" s="99">
        <v>1.16E-3</v>
      </c>
      <c r="U18" s="100">
        <v>3.3800000000000002E-5</v>
      </c>
      <c r="V18" s="99" t="b">
        <v>1</v>
      </c>
      <c r="W18" s="100">
        <v>2.0999999999999999E-20</v>
      </c>
      <c r="X18" s="99"/>
    </row>
    <row r="19" spans="1:24" x14ac:dyDescent="0.2">
      <c r="A19" s="99"/>
      <c r="B19" s="99"/>
      <c r="C19" s="99"/>
      <c r="D19" s="99"/>
      <c r="E19" s="99"/>
      <c r="F19" s="99"/>
      <c r="G19" s="99" t="s">
        <v>203</v>
      </c>
      <c r="H19" s="99">
        <v>5</v>
      </c>
      <c r="I19" s="99">
        <v>0.28399999999999997</v>
      </c>
      <c r="J19" s="99">
        <v>0.23300000000000001</v>
      </c>
      <c r="K19" s="99">
        <v>-0.32300000000000001</v>
      </c>
      <c r="L19" s="99">
        <v>0.78900000000000003</v>
      </c>
      <c r="M19" s="182">
        <v>0.41</v>
      </c>
      <c r="N19" s="99" t="s">
        <v>16</v>
      </c>
      <c r="O19" s="99" t="s">
        <v>16</v>
      </c>
      <c r="P19" s="99" t="s">
        <v>16</v>
      </c>
      <c r="Q19" s="99">
        <v>4.1000000000000002E-2</v>
      </c>
      <c r="R19" s="99">
        <v>0.02</v>
      </c>
      <c r="S19" s="99">
        <v>0.16</v>
      </c>
      <c r="T19" s="99">
        <v>1.16E-3</v>
      </c>
      <c r="U19" s="100">
        <v>3.3800000000000002E-5</v>
      </c>
      <c r="V19" s="99" t="b">
        <v>1</v>
      </c>
      <c r="W19" s="100">
        <v>2.0999999999999999E-20</v>
      </c>
      <c r="X19" s="99"/>
    </row>
    <row r="20" spans="1:24" x14ac:dyDescent="0.2">
      <c r="A20" s="99"/>
      <c r="B20" s="99"/>
      <c r="C20" s="99"/>
      <c r="D20" s="99"/>
      <c r="E20" s="99"/>
      <c r="F20" s="99"/>
      <c r="G20" s="99" t="s">
        <v>223</v>
      </c>
      <c r="H20" s="99">
        <v>5</v>
      </c>
      <c r="I20" s="99">
        <v>0.34300000000000003</v>
      </c>
      <c r="J20" s="99">
        <v>0.35</v>
      </c>
      <c r="K20" s="99">
        <v>-0.32300000000000001</v>
      </c>
      <c r="L20" s="99">
        <v>1.0229999999999999</v>
      </c>
      <c r="M20" s="182">
        <v>0.37</v>
      </c>
      <c r="N20" s="99" t="s">
        <v>16</v>
      </c>
      <c r="O20" s="99" t="s">
        <v>16</v>
      </c>
      <c r="P20" s="99" t="s">
        <v>16</v>
      </c>
      <c r="Q20" s="99">
        <v>4.1000000000000002E-2</v>
      </c>
      <c r="R20" s="99">
        <v>0.02</v>
      </c>
      <c r="S20" s="99">
        <v>0.16</v>
      </c>
      <c r="T20" s="99">
        <v>1.16E-3</v>
      </c>
      <c r="U20" s="100">
        <v>3.3800000000000002E-5</v>
      </c>
      <c r="V20" s="99" t="b">
        <v>1</v>
      </c>
      <c r="W20" s="100">
        <v>2.0999999999999999E-20</v>
      </c>
      <c r="X20" s="99"/>
    </row>
    <row r="21" spans="1:24" x14ac:dyDescent="0.2">
      <c r="A21" s="99" t="s">
        <v>389</v>
      </c>
      <c r="B21" s="99" t="s">
        <v>146</v>
      </c>
      <c r="C21" s="99" t="s">
        <v>397</v>
      </c>
      <c r="D21" s="99" t="s">
        <v>396</v>
      </c>
      <c r="E21" s="99" t="s">
        <v>481</v>
      </c>
      <c r="F21" s="99" t="s">
        <v>33</v>
      </c>
      <c r="G21" s="99" t="s">
        <v>200</v>
      </c>
      <c r="H21" s="99">
        <v>4</v>
      </c>
      <c r="I21" s="99">
        <v>0.39600000000000002</v>
      </c>
      <c r="J21" s="99">
        <v>-8.2000000000000003E-2</v>
      </c>
      <c r="K21" s="99">
        <v>-0.85699999999999998</v>
      </c>
      <c r="L21" s="99">
        <v>0.69399999999999995</v>
      </c>
      <c r="M21" s="182">
        <v>0.84</v>
      </c>
      <c r="N21" s="99">
        <v>0.65</v>
      </c>
      <c r="O21" s="99">
        <v>3</v>
      </c>
      <c r="P21" s="99">
        <v>0.89</v>
      </c>
      <c r="Q21" s="99">
        <v>-3.4000000000000002E-2</v>
      </c>
      <c r="R21" s="99">
        <v>0.06</v>
      </c>
      <c r="S21" s="99">
        <v>0.6</v>
      </c>
      <c r="T21" s="99">
        <v>6.38E-4</v>
      </c>
      <c r="U21" s="100">
        <v>4.3699999999999997E-6</v>
      </c>
      <c r="V21" s="99" t="b">
        <v>1</v>
      </c>
      <c r="W21" s="100">
        <v>2.3599999999999999E-14</v>
      </c>
      <c r="X21" s="99" t="s">
        <v>453</v>
      </c>
    </row>
    <row r="22" spans="1:24" x14ac:dyDescent="0.2">
      <c r="A22" s="99"/>
      <c r="B22" s="99"/>
      <c r="C22" s="99"/>
      <c r="D22" s="99"/>
      <c r="E22" s="99"/>
      <c r="F22" s="99"/>
      <c r="G22" s="99" t="s">
        <v>201</v>
      </c>
      <c r="H22" s="99">
        <v>4</v>
      </c>
      <c r="I22" s="99">
        <v>2.2610000000000001</v>
      </c>
      <c r="J22" s="99">
        <v>-1.462</v>
      </c>
      <c r="K22" s="99">
        <v>-5.8940000000000001</v>
      </c>
      <c r="L22" s="99">
        <v>2.97</v>
      </c>
      <c r="M22" s="182">
        <v>0.57999999999999996</v>
      </c>
      <c r="N22" s="99">
        <v>0.26</v>
      </c>
      <c r="O22" s="99">
        <v>2</v>
      </c>
      <c r="P22" s="99">
        <v>0.88</v>
      </c>
      <c r="Q22" s="99">
        <v>-3.4000000000000002E-2</v>
      </c>
      <c r="R22" s="99">
        <v>0.06</v>
      </c>
      <c r="S22" s="99">
        <v>0.6</v>
      </c>
      <c r="T22" s="99">
        <v>6.38E-4</v>
      </c>
      <c r="U22" s="100">
        <v>4.3699999999999997E-6</v>
      </c>
      <c r="V22" s="99" t="b">
        <v>1</v>
      </c>
      <c r="W22" s="100">
        <v>2.3599999999999999E-14</v>
      </c>
      <c r="X22" s="99"/>
    </row>
    <row r="23" spans="1:24" x14ac:dyDescent="0.2">
      <c r="A23" s="99"/>
      <c r="B23" s="99"/>
      <c r="C23" s="99"/>
      <c r="D23" s="99"/>
      <c r="E23" s="99"/>
      <c r="F23" s="99"/>
      <c r="G23" s="99" t="s">
        <v>216</v>
      </c>
      <c r="H23" s="99">
        <v>4</v>
      </c>
      <c r="I23" s="99">
        <v>0.60099999999999998</v>
      </c>
      <c r="J23" s="99">
        <v>5.6000000000000001E-2</v>
      </c>
      <c r="K23" s="99">
        <v>-1.1220000000000001</v>
      </c>
      <c r="L23" s="99">
        <v>1.2350000000000001</v>
      </c>
      <c r="M23" s="182">
        <v>0.93</v>
      </c>
      <c r="N23" s="99" t="s">
        <v>16</v>
      </c>
      <c r="O23" s="99" t="s">
        <v>16</v>
      </c>
      <c r="P23" s="99" t="s">
        <v>16</v>
      </c>
      <c r="Q23" s="99">
        <v>-3.4000000000000002E-2</v>
      </c>
      <c r="R23" s="99">
        <v>0.06</v>
      </c>
      <c r="S23" s="99">
        <v>0.6</v>
      </c>
      <c r="T23" s="99">
        <v>6.38E-4</v>
      </c>
      <c r="U23" s="100">
        <v>4.3699999999999997E-6</v>
      </c>
      <c r="V23" s="99" t="b">
        <v>1</v>
      </c>
      <c r="W23" s="100">
        <v>2.3599999999999999E-14</v>
      </c>
      <c r="X23" s="99"/>
    </row>
    <row r="24" spans="1:24" x14ac:dyDescent="0.2">
      <c r="A24" s="99"/>
      <c r="B24" s="99"/>
      <c r="C24" s="99"/>
      <c r="D24" s="99"/>
      <c r="E24" s="99"/>
      <c r="F24" s="99"/>
      <c r="G24" s="99" t="s">
        <v>203</v>
      </c>
      <c r="H24" s="99">
        <v>4</v>
      </c>
      <c r="I24" s="99">
        <v>0.45100000000000001</v>
      </c>
      <c r="J24" s="99">
        <v>2.1999999999999999E-2</v>
      </c>
      <c r="K24" s="99">
        <v>-0.86199999999999999</v>
      </c>
      <c r="L24" s="99">
        <v>0.90500000000000003</v>
      </c>
      <c r="M24" s="182">
        <v>0.96</v>
      </c>
      <c r="N24" s="99" t="s">
        <v>16</v>
      </c>
      <c r="O24" s="99" t="s">
        <v>16</v>
      </c>
      <c r="P24" s="99" t="s">
        <v>16</v>
      </c>
      <c r="Q24" s="99">
        <v>-3.4000000000000002E-2</v>
      </c>
      <c r="R24" s="99">
        <v>0.06</v>
      </c>
      <c r="S24" s="99">
        <v>0.6</v>
      </c>
      <c r="T24" s="99">
        <v>6.38E-4</v>
      </c>
      <c r="U24" s="100">
        <v>4.3699999999999997E-6</v>
      </c>
      <c r="V24" s="99" t="b">
        <v>1</v>
      </c>
      <c r="W24" s="100">
        <v>2.3599999999999999E-14</v>
      </c>
      <c r="X24" s="99"/>
    </row>
    <row r="25" spans="1:24" x14ac:dyDescent="0.2">
      <c r="A25" s="99"/>
      <c r="B25" s="99"/>
      <c r="C25" s="99"/>
      <c r="D25" s="99"/>
      <c r="E25" s="99"/>
      <c r="F25" s="99"/>
      <c r="G25" s="99" t="s">
        <v>223</v>
      </c>
      <c r="H25" s="99">
        <v>4</v>
      </c>
      <c r="I25" s="99">
        <v>0.49</v>
      </c>
      <c r="J25" s="99">
        <v>4.5999999999999999E-2</v>
      </c>
      <c r="K25" s="99">
        <v>-0.91400000000000003</v>
      </c>
      <c r="L25" s="99">
        <v>1.0069999999999999</v>
      </c>
      <c r="M25" s="182">
        <v>0.93</v>
      </c>
      <c r="N25" s="99" t="s">
        <v>16</v>
      </c>
      <c r="O25" s="99" t="s">
        <v>16</v>
      </c>
      <c r="P25" s="99" t="s">
        <v>16</v>
      </c>
      <c r="Q25" s="99">
        <v>-3.4000000000000002E-2</v>
      </c>
      <c r="R25" s="99">
        <v>0.06</v>
      </c>
      <c r="S25" s="99">
        <v>0.6</v>
      </c>
      <c r="T25" s="99">
        <v>6.38E-4</v>
      </c>
      <c r="U25" s="100">
        <v>4.3699999999999997E-6</v>
      </c>
      <c r="V25" s="99" t="b">
        <v>1</v>
      </c>
      <c r="W25" s="100">
        <v>2.3599999999999999E-14</v>
      </c>
      <c r="X25" s="99"/>
    </row>
    <row r="26" spans="1:24" x14ac:dyDescent="0.2">
      <c r="A26" s="99" t="s">
        <v>389</v>
      </c>
      <c r="B26" s="99" t="s">
        <v>535</v>
      </c>
      <c r="C26" s="99" t="s">
        <v>392</v>
      </c>
      <c r="D26" s="99" t="s">
        <v>536</v>
      </c>
      <c r="E26" s="99" t="s">
        <v>481</v>
      </c>
      <c r="F26" s="99" t="s">
        <v>391</v>
      </c>
      <c r="G26" s="99" t="s">
        <v>200</v>
      </c>
      <c r="H26" s="99">
        <v>6</v>
      </c>
      <c r="I26" s="99">
        <v>0.38600000000000001</v>
      </c>
      <c r="J26" s="99">
        <v>0.05</v>
      </c>
      <c r="K26" s="99">
        <v>-0.70699999999999996</v>
      </c>
      <c r="L26" s="99">
        <v>0.80600000000000005</v>
      </c>
      <c r="M26" s="182">
        <v>0.9</v>
      </c>
      <c r="N26" s="99">
        <v>0.5</v>
      </c>
      <c r="O26" s="99">
        <v>5</v>
      </c>
      <c r="P26" s="99">
        <v>0.99</v>
      </c>
      <c r="Q26" s="99">
        <v>-1E-3</v>
      </c>
      <c r="R26" s="99">
        <v>0.01</v>
      </c>
      <c r="S26" s="99">
        <v>0.95</v>
      </c>
      <c r="T26" s="99">
        <v>6.0300000000000002E-4</v>
      </c>
      <c r="U26" s="100">
        <v>3.2899999999999998E-6</v>
      </c>
      <c r="V26" s="99" t="b">
        <v>1</v>
      </c>
      <c r="W26" s="100">
        <v>5.4999999999999996E-16</v>
      </c>
      <c r="X26" s="99" t="s">
        <v>421</v>
      </c>
    </row>
    <row r="27" spans="1:24" x14ac:dyDescent="0.2">
      <c r="A27" s="99"/>
      <c r="B27" s="99"/>
      <c r="C27" s="99"/>
      <c r="D27" s="99"/>
      <c r="E27" s="99"/>
      <c r="F27" s="99"/>
      <c r="G27" s="99" t="s">
        <v>201</v>
      </c>
      <c r="H27" s="99">
        <v>6</v>
      </c>
      <c r="I27" s="99">
        <v>0.73699999999999999</v>
      </c>
      <c r="J27" s="99">
        <v>1.0999999999999999E-2</v>
      </c>
      <c r="K27" s="99">
        <v>-1.4339999999999999</v>
      </c>
      <c r="L27" s="99">
        <v>1.4570000000000001</v>
      </c>
      <c r="M27" s="182">
        <v>0.99</v>
      </c>
      <c r="N27" s="99">
        <v>0.5</v>
      </c>
      <c r="O27" s="99">
        <v>4</v>
      </c>
      <c r="P27" s="99">
        <v>0.97</v>
      </c>
      <c r="Q27" s="99">
        <v>-1E-3</v>
      </c>
      <c r="R27" s="99">
        <v>0.01</v>
      </c>
      <c r="S27" s="99">
        <v>0.95</v>
      </c>
      <c r="T27" s="99">
        <v>6.0300000000000002E-4</v>
      </c>
      <c r="U27" s="100">
        <v>3.2899999999999998E-6</v>
      </c>
      <c r="V27" s="99" t="b">
        <v>1</v>
      </c>
      <c r="W27" s="100">
        <v>5.4999999999999996E-16</v>
      </c>
      <c r="X27" s="99"/>
    </row>
    <row r="28" spans="1:24" x14ac:dyDescent="0.2">
      <c r="A28" s="99"/>
      <c r="B28" s="99"/>
      <c r="C28" s="99"/>
      <c r="D28" s="99"/>
      <c r="E28" s="99"/>
      <c r="F28" s="99"/>
      <c r="G28" s="99" t="s">
        <v>216</v>
      </c>
      <c r="H28" s="99">
        <v>6</v>
      </c>
      <c r="I28" s="99">
        <v>0.68300000000000005</v>
      </c>
      <c r="J28" s="99">
        <v>-0.14299999999999999</v>
      </c>
      <c r="K28" s="99">
        <v>-1.482</v>
      </c>
      <c r="L28" s="99">
        <v>1.1950000000000001</v>
      </c>
      <c r="M28" s="182">
        <v>0.84</v>
      </c>
      <c r="N28" s="99" t="s">
        <v>16</v>
      </c>
      <c r="O28" s="99" t="s">
        <v>16</v>
      </c>
      <c r="P28" s="99" t="s">
        <v>16</v>
      </c>
      <c r="Q28" s="99">
        <v>-1E-3</v>
      </c>
      <c r="R28" s="99">
        <v>0.01</v>
      </c>
      <c r="S28" s="99">
        <v>0.95</v>
      </c>
      <c r="T28" s="99">
        <v>6.0300000000000002E-4</v>
      </c>
      <c r="U28" s="100">
        <v>3.2899999999999998E-6</v>
      </c>
      <c r="V28" s="99" t="b">
        <v>1</v>
      </c>
      <c r="W28" s="100">
        <v>5.4999999999999996E-16</v>
      </c>
      <c r="X28" s="99"/>
    </row>
    <row r="29" spans="1:24" x14ac:dyDescent="0.2">
      <c r="A29" s="99"/>
      <c r="B29" s="99"/>
      <c r="C29" s="99"/>
      <c r="D29" s="99"/>
      <c r="E29" s="99"/>
      <c r="F29" s="99"/>
      <c r="G29" s="99" t="s">
        <v>203</v>
      </c>
      <c r="H29" s="99">
        <v>6</v>
      </c>
      <c r="I29" s="99">
        <v>0.443</v>
      </c>
      <c r="J29" s="99">
        <v>-1E-3</v>
      </c>
      <c r="K29" s="99">
        <v>-0.86899999999999999</v>
      </c>
      <c r="L29" s="99">
        <v>0.86799999999999999</v>
      </c>
      <c r="M29" s="182">
        <v>1</v>
      </c>
      <c r="N29" s="99" t="s">
        <v>16</v>
      </c>
      <c r="O29" s="99" t="s">
        <v>16</v>
      </c>
      <c r="P29" s="99" t="s">
        <v>16</v>
      </c>
      <c r="Q29" s="99">
        <v>-1E-3</v>
      </c>
      <c r="R29" s="99">
        <v>0.01</v>
      </c>
      <c r="S29" s="99">
        <v>0.95</v>
      </c>
      <c r="T29" s="99">
        <v>6.0300000000000002E-4</v>
      </c>
      <c r="U29" s="100">
        <v>3.2899999999999998E-6</v>
      </c>
      <c r="V29" s="99" t="b">
        <v>1</v>
      </c>
      <c r="W29" s="100">
        <v>5.4999999999999996E-16</v>
      </c>
      <c r="X29" s="99"/>
    </row>
    <row r="30" spans="1:24" x14ac:dyDescent="0.2">
      <c r="A30" s="99"/>
      <c r="B30" s="99"/>
      <c r="C30" s="99"/>
      <c r="D30" s="99"/>
      <c r="E30" s="99"/>
      <c r="F30" s="99"/>
      <c r="G30" s="99" t="s">
        <v>223</v>
      </c>
      <c r="H30" s="99">
        <v>6</v>
      </c>
      <c r="I30" s="99">
        <v>0.48399999999999999</v>
      </c>
      <c r="J30" s="99">
        <v>-7.2999999999999995E-2</v>
      </c>
      <c r="K30" s="99">
        <v>-1.0209999999999999</v>
      </c>
      <c r="L30" s="99">
        <v>0.875</v>
      </c>
      <c r="M30" s="182">
        <v>0.89</v>
      </c>
      <c r="N30" s="99" t="s">
        <v>16</v>
      </c>
      <c r="O30" s="99" t="s">
        <v>16</v>
      </c>
      <c r="P30" s="99" t="s">
        <v>16</v>
      </c>
      <c r="Q30" s="99">
        <v>-1E-3</v>
      </c>
      <c r="R30" s="99">
        <v>0.01</v>
      </c>
      <c r="S30" s="99">
        <v>0.95</v>
      </c>
      <c r="T30" s="99">
        <v>6.0300000000000002E-4</v>
      </c>
      <c r="U30" s="100">
        <v>3.2899999999999998E-6</v>
      </c>
      <c r="V30" s="99" t="b">
        <v>1</v>
      </c>
      <c r="W30" s="100">
        <v>5.4999999999999996E-16</v>
      </c>
      <c r="X30" s="99"/>
    </row>
    <row r="31" spans="1:24" x14ac:dyDescent="0.2">
      <c r="A31" s="99" t="s">
        <v>389</v>
      </c>
      <c r="B31" s="99" t="s">
        <v>535</v>
      </c>
      <c r="C31" s="99" t="s">
        <v>392</v>
      </c>
      <c r="D31" s="99" t="s">
        <v>537</v>
      </c>
      <c r="E31" s="99" t="s">
        <v>481</v>
      </c>
      <c r="F31" s="99" t="s">
        <v>340</v>
      </c>
      <c r="G31" s="99" t="s">
        <v>200</v>
      </c>
      <c r="H31" s="99">
        <v>17</v>
      </c>
      <c r="I31" s="99">
        <v>0.13</v>
      </c>
      <c r="J31" s="99">
        <v>-0.185</v>
      </c>
      <c r="K31" s="99">
        <v>-0.441</v>
      </c>
      <c r="L31" s="99">
        <v>7.0000000000000007E-2</v>
      </c>
      <c r="M31" s="182">
        <v>0.16</v>
      </c>
      <c r="N31" s="99">
        <v>10.039999999999999</v>
      </c>
      <c r="O31" s="99">
        <v>16</v>
      </c>
      <c r="P31" s="99">
        <v>0.86</v>
      </c>
      <c r="Q31" s="99">
        <v>0.01</v>
      </c>
      <c r="R31" s="99">
        <v>0.01</v>
      </c>
      <c r="S31" s="99">
        <v>0.31</v>
      </c>
      <c r="T31" s="99">
        <v>3.0100000000000001E-3</v>
      </c>
      <c r="U31" s="100">
        <v>7.6299999999999998E-5</v>
      </c>
      <c r="V31" s="99" t="b">
        <v>1</v>
      </c>
      <c r="W31" s="100">
        <v>2.8299999999999999E-55</v>
      </c>
      <c r="X31" s="99" t="s">
        <v>454</v>
      </c>
    </row>
    <row r="32" spans="1:24" x14ac:dyDescent="0.2">
      <c r="A32" s="99"/>
      <c r="B32" s="99"/>
      <c r="C32" s="99"/>
      <c r="D32" s="99"/>
      <c r="E32" s="99"/>
      <c r="F32" s="99"/>
      <c r="G32" s="99" t="s">
        <v>201</v>
      </c>
      <c r="H32" s="99">
        <v>17</v>
      </c>
      <c r="I32" s="99">
        <v>0.27200000000000002</v>
      </c>
      <c r="J32" s="99">
        <v>6.5000000000000002E-2</v>
      </c>
      <c r="K32" s="99">
        <v>-0.46899999999999997</v>
      </c>
      <c r="L32" s="99">
        <v>0.59799999999999998</v>
      </c>
      <c r="M32" s="182">
        <v>0.82</v>
      </c>
      <c r="N32" s="99">
        <v>8.94</v>
      </c>
      <c r="O32" s="99">
        <v>15</v>
      </c>
      <c r="P32" s="99">
        <v>0.88</v>
      </c>
      <c r="Q32" s="99">
        <v>0.01</v>
      </c>
      <c r="R32" s="99">
        <v>0.01</v>
      </c>
      <c r="S32" s="99">
        <v>0.31</v>
      </c>
      <c r="T32" s="99">
        <v>3.0100000000000001E-3</v>
      </c>
      <c r="U32" s="100">
        <v>7.6299999999999998E-5</v>
      </c>
      <c r="V32" s="99" t="b">
        <v>1</v>
      </c>
      <c r="W32" s="100">
        <v>2.8299999999999999E-55</v>
      </c>
      <c r="X32" s="99"/>
    </row>
    <row r="33" spans="1:24" x14ac:dyDescent="0.2">
      <c r="A33" s="99"/>
      <c r="B33" s="99"/>
      <c r="C33" s="99"/>
      <c r="D33" s="99"/>
      <c r="E33" s="99"/>
      <c r="F33" s="99"/>
      <c r="G33" s="99" t="s">
        <v>216</v>
      </c>
      <c r="H33" s="99">
        <v>17</v>
      </c>
      <c r="I33" s="99">
        <v>0.30299999999999999</v>
      </c>
      <c r="J33" s="99">
        <v>-0.22700000000000001</v>
      </c>
      <c r="K33" s="99">
        <v>-0.82099999999999995</v>
      </c>
      <c r="L33" s="99">
        <v>0.36599999999999999</v>
      </c>
      <c r="M33" s="182">
        <v>0.46</v>
      </c>
      <c r="N33" s="99" t="s">
        <v>16</v>
      </c>
      <c r="O33" s="99" t="s">
        <v>16</v>
      </c>
      <c r="P33" s="99" t="s">
        <v>16</v>
      </c>
      <c r="Q33" s="99">
        <v>0.01</v>
      </c>
      <c r="R33" s="99">
        <v>0.01</v>
      </c>
      <c r="S33" s="99">
        <v>0.31</v>
      </c>
      <c r="T33" s="99">
        <v>3.0100000000000001E-3</v>
      </c>
      <c r="U33" s="100">
        <v>7.6299999999999998E-5</v>
      </c>
      <c r="V33" s="99" t="b">
        <v>1</v>
      </c>
      <c r="W33" s="100">
        <v>2.8299999999999999E-55</v>
      </c>
      <c r="X33" s="99"/>
    </row>
    <row r="34" spans="1:24" x14ac:dyDescent="0.2">
      <c r="A34" s="99"/>
      <c r="B34" s="99"/>
      <c r="C34" s="99"/>
      <c r="D34" s="99"/>
      <c r="E34" s="99"/>
      <c r="F34" s="99"/>
      <c r="G34" s="99" t="s">
        <v>203</v>
      </c>
      <c r="H34" s="99">
        <v>17</v>
      </c>
      <c r="I34" s="99">
        <v>0.17899999999999999</v>
      </c>
      <c r="J34" s="99">
        <v>-0.14699999999999999</v>
      </c>
      <c r="K34" s="99">
        <v>-0.497</v>
      </c>
      <c r="L34" s="99">
        <v>0.20300000000000001</v>
      </c>
      <c r="M34" s="182">
        <v>0.41</v>
      </c>
      <c r="N34" s="99" t="s">
        <v>16</v>
      </c>
      <c r="O34" s="99" t="s">
        <v>16</v>
      </c>
      <c r="P34" s="99" t="s">
        <v>16</v>
      </c>
      <c r="Q34" s="99">
        <v>0.01</v>
      </c>
      <c r="R34" s="99">
        <v>0.01</v>
      </c>
      <c r="S34" s="99">
        <v>0.31</v>
      </c>
      <c r="T34" s="99">
        <v>3.0100000000000001E-3</v>
      </c>
      <c r="U34" s="100">
        <v>7.6299999999999998E-5</v>
      </c>
      <c r="V34" s="99" t="b">
        <v>1</v>
      </c>
      <c r="W34" s="100">
        <v>2.8299999999999999E-55</v>
      </c>
      <c r="X34" s="99"/>
    </row>
    <row r="35" spans="1:24" x14ac:dyDescent="0.2">
      <c r="A35" s="99"/>
      <c r="B35" s="99"/>
      <c r="C35" s="99"/>
      <c r="D35" s="99"/>
      <c r="E35" s="99"/>
      <c r="F35" s="99"/>
      <c r="G35" s="99" t="s">
        <v>223</v>
      </c>
      <c r="H35" s="99">
        <v>17</v>
      </c>
      <c r="I35" s="99">
        <v>0.187</v>
      </c>
      <c r="J35" s="99">
        <v>-0.15</v>
      </c>
      <c r="K35" s="99">
        <v>-0.51600000000000001</v>
      </c>
      <c r="L35" s="99">
        <v>0.216</v>
      </c>
      <c r="M35" s="182">
        <v>0.43</v>
      </c>
      <c r="N35" s="99" t="s">
        <v>16</v>
      </c>
      <c r="O35" s="99" t="s">
        <v>16</v>
      </c>
      <c r="P35" s="99" t="s">
        <v>16</v>
      </c>
      <c r="Q35" s="99">
        <v>0.01</v>
      </c>
      <c r="R35" s="99">
        <v>0.01</v>
      </c>
      <c r="S35" s="99">
        <v>0.31</v>
      </c>
      <c r="T35" s="99">
        <v>3.0100000000000001E-3</v>
      </c>
      <c r="U35" s="100">
        <v>7.6299999999999998E-5</v>
      </c>
      <c r="V35" s="99" t="b">
        <v>1</v>
      </c>
      <c r="W35" s="100">
        <v>2.8299999999999999E-55</v>
      </c>
      <c r="X35" s="99"/>
    </row>
    <row r="36" spans="1:24" x14ac:dyDescent="0.2">
      <c r="A36" s="99" t="s">
        <v>389</v>
      </c>
      <c r="B36" s="99" t="s">
        <v>535</v>
      </c>
      <c r="C36" s="99" t="s">
        <v>397</v>
      </c>
      <c r="D36" s="99" t="s">
        <v>538</v>
      </c>
      <c r="E36" s="99" t="s">
        <v>481</v>
      </c>
      <c r="F36" s="99" t="s">
        <v>340</v>
      </c>
      <c r="G36" s="99" t="s">
        <v>200</v>
      </c>
      <c r="H36" s="99">
        <v>16</v>
      </c>
      <c r="I36" s="99">
        <v>0.14199999999999999</v>
      </c>
      <c r="J36" s="99">
        <v>-0.05</v>
      </c>
      <c r="K36" s="99">
        <v>-0.32800000000000001</v>
      </c>
      <c r="L36" s="99">
        <v>0.22700000000000001</v>
      </c>
      <c r="M36" s="182">
        <v>0.72</v>
      </c>
      <c r="N36" s="99">
        <v>12.7</v>
      </c>
      <c r="O36" s="99">
        <v>15</v>
      </c>
      <c r="P36" s="99">
        <v>0.63</v>
      </c>
      <c r="Q36" s="99">
        <v>-1E-3</v>
      </c>
      <c r="R36" s="99">
        <v>0.01</v>
      </c>
      <c r="S36" s="99">
        <v>0.96</v>
      </c>
      <c r="T36" s="99">
        <v>2.9199999999999999E-3</v>
      </c>
      <c r="U36" s="100">
        <v>8.1100000000000006E-5</v>
      </c>
      <c r="V36" s="99" t="b">
        <v>1</v>
      </c>
      <c r="W36" s="100">
        <v>1.23E-49</v>
      </c>
      <c r="X36" s="99" t="s">
        <v>400</v>
      </c>
    </row>
    <row r="37" spans="1:24" x14ac:dyDescent="0.2">
      <c r="A37" s="99"/>
      <c r="B37" s="99"/>
      <c r="C37" s="99"/>
      <c r="D37" s="99"/>
      <c r="E37" s="99"/>
      <c r="F37" s="99"/>
      <c r="G37" s="99" t="s">
        <v>201</v>
      </c>
      <c r="H37" s="99">
        <v>16</v>
      </c>
      <c r="I37" s="99">
        <v>0.442</v>
      </c>
      <c r="J37" s="99">
        <v>-7.0000000000000007E-2</v>
      </c>
      <c r="K37" s="99">
        <v>-0.93600000000000005</v>
      </c>
      <c r="L37" s="99">
        <v>0.79500000000000004</v>
      </c>
      <c r="M37" s="182">
        <v>0.88</v>
      </c>
      <c r="N37" s="99">
        <v>12.7</v>
      </c>
      <c r="O37" s="99">
        <v>14</v>
      </c>
      <c r="P37" s="99">
        <v>0.55000000000000004</v>
      </c>
      <c r="Q37" s="99">
        <v>-1E-3</v>
      </c>
      <c r="R37" s="99">
        <v>0.01</v>
      </c>
      <c r="S37" s="99">
        <v>0.96</v>
      </c>
      <c r="T37" s="99">
        <v>2.9199999999999999E-3</v>
      </c>
      <c r="U37" s="100">
        <v>8.1100000000000006E-5</v>
      </c>
      <c r="V37" s="99" t="b">
        <v>1</v>
      </c>
      <c r="W37" s="100">
        <v>1.23E-49</v>
      </c>
      <c r="X37" s="99"/>
    </row>
    <row r="38" spans="1:24" x14ac:dyDescent="0.2">
      <c r="A38" s="99"/>
      <c r="B38" s="99"/>
      <c r="C38" s="99"/>
      <c r="D38" s="99"/>
      <c r="E38" s="99"/>
      <c r="F38" s="99"/>
      <c r="G38" s="99" t="s">
        <v>216</v>
      </c>
      <c r="H38" s="99">
        <v>16</v>
      </c>
      <c r="I38" s="99">
        <v>0.34899999999999998</v>
      </c>
      <c r="J38" s="99">
        <v>-3.5000000000000003E-2</v>
      </c>
      <c r="K38" s="99">
        <v>-0.71899999999999997</v>
      </c>
      <c r="L38" s="99">
        <v>0.64900000000000002</v>
      </c>
      <c r="M38" s="182">
        <v>0.92</v>
      </c>
      <c r="N38" s="99" t="s">
        <v>16</v>
      </c>
      <c r="O38" s="99" t="s">
        <v>16</v>
      </c>
      <c r="P38" s="99" t="s">
        <v>16</v>
      </c>
      <c r="Q38" s="99">
        <v>-1E-3</v>
      </c>
      <c r="R38" s="99">
        <v>0.01</v>
      </c>
      <c r="S38" s="99">
        <v>0.96</v>
      </c>
      <c r="T38" s="99">
        <v>2.9199999999999999E-3</v>
      </c>
      <c r="U38" s="100">
        <v>8.1100000000000006E-5</v>
      </c>
      <c r="V38" s="99" t="b">
        <v>1</v>
      </c>
      <c r="W38" s="100">
        <v>1.23E-49</v>
      </c>
      <c r="X38" s="99"/>
    </row>
    <row r="39" spans="1:24" x14ac:dyDescent="0.2">
      <c r="A39" s="99"/>
      <c r="B39" s="99"/>
      <c r="C39" s="99"/>
      <c r="D39" s="99"/>
      <c r="E39" s="99"/>
      <c r="F39" s="99"/>
      <c r="G39" s="99" t="s">
        <v>203</v>
      </c>
      <c r="H39" s="99">
        <v>16</v>
      </c>
      <c r="I39" s="99">
        <v>0.20499999999999999</v>
      </c>
      <c r="J39" s="99">
        <v>3.5999999999999997E-2</v>
      </c>
      <c r="K39" s="99">
        <v>-0.36699999999999999</v>
      </c>
      <c r="L39" s="99">
        <v>0.438</v>
      </c>
      <c r="M39" s="182">
        <v>0.86</v>
      </c>
      <c r="N39" s="99" t="s">
        <v>16</v>
      </c>
      <c r="O39" s="99" t="s">
        <v>16</v>
      </c>
      <c r="P39" s="99" t="s">
        <v>16</v>
      </c>
      <c r="Q39" s="99">
        <v>-1E-3</v>
      </c>
      <c r="R39" s="99">
        <v>0.01</v>
      </c>
      <c r="S39" s="99">
        <v>0.96</v>
      </c>
      <c r="T39" s="99">
        <v>2.9199999999999999E-3</v>
      </c>
      <c r="U39" s="100">
        <v>8.1100000000000006E-5</v>
      </c>
      <c r="V39" s="99" t="b">
        <v>1</v>
      </c>
      <c r="W39" s="100">
        <v>1.23E-49</v>
      </c>
      <c r="X39" s="99"/>
    </row>
    <row r="40" spans="1:24" x14ac:dyDescent="0.2">
      <c r="A40" s="99"/>
      <c r="B40" s="99"/>
      <c r="C40" s="99"/>
      <c r="D40" s="99"/>
      <c r="E40" s="99"/>
      <c r="F40" s="99"/>
      <c r="G40" s="99" t="s">
        <v>223</v>
      </c>
      <c r="H40" s="99">
        <v>16</v>
      </c>
      <c r="I40" s="99">
        <v>0.28499999999999998</v>
      </c>
      <c r="J40" s="99">
        <v>7.3999999999999996E-2</v>
      </c>
      <c r="K40" s="99">
        <v>-0.48499999999999999</v>
      </c>
      <c r="L40" s="99">
        <v>0.63200000000000001</v>
      </c>
      <c r="M40" s="182">
        <v>0.8</v>
      </c>
      <c r="N40" s="99" t="s">
        <v>16</v>
      </c>
      <c r="O40" s="99" t="s">
        <v>16</v>
      </c>
      <c r="P40" s="99" t="s">
        <v>16</v>
      </c>
      <c r="Q40" s="99">
        <v>-1E-3</v>
      </c>
      <c r="R40" s="99">
        <v>0.01</v>
      </c>
      <c r="S40" s="99">
        <v>0.96</v>
      </c>
      <c r="T40" s="99">
        <v>2.9199999999999999E-3</v>
      </c>
      <c r="U40" s="100">
        <v>8.1100000000000006E-5</v>
      </c>
      <c r="V40" s="99" t="b">
        <v>1</v>
      </c>
      <c r="W40" s="100">
        <v>1.23E-49</v>
      </c>
      <c r="X40" s="99"/>
    </row>
    <row r="41" spans="1:24" x14ac:dyDescent="0.2">
      <c r="A41" s="99" t="s">
        <v>389</v>
      </c>
      <c r="B41" s="99" t="s">
        <v>535</v>
      </c>
      <c r="C41" s="99" t="s">
        <v>397</v>
      </c>
      <c r="D41" s="99" t="s">
        <v>539</v>
      </c>
      <c r="E41" s="99" t="s">
        <v>481</v>
      </c>
      <c r="F41" s="99" t="s">
        <v>33</v>
      </c>
      <c r="G41" s="99" t="s">
        <v>200</v>
      </c>
      <c r="H41" s="99">
        <v>7</v>
      </c>
      <c r="I41" s="99">
        <v>0.32800000000000001</v>
      </c>
      <c r="J41" s="99">
        <v>-0.24</v>
      </c>
      <c r="K41" s="99">
        <v>-0.88200000000000001</v>
      </c>
      <c r="L41" s="99">
        <v>0.40300000000000002</v>
      </c>
      <c r="M41" s="182">
        <v>0.47</v>
      </c>
      <c r="N41" s="99">
        <v>1.27</v>
      </c>
      <c r="O41" s="99">
        <v>6</v>
      </c>
      <c r="P41" s="99">
        <v>0.97</v>
      </c>
      <c r="Q41" s="99">
        <v>-4.0000000000000001E-3</v>
      </c>
      <c r="R41" s="99">
        <v>0.03</v>
      </c>
      <c r="S41" s="99">
        <v>0.89</v>
      </c>
      <c r="T41" s="99">
        <v>9.2100000000000005E-4</v>
      </c>
      <c r="U41" s="100">
        <v>1.1399999999999999E-5</v>
      </c>
      <c r="V41" s="99" t="b">
        <v>1</v>
      </c>
      <c r="W41" s="100">
        <v>6.6500000000000002E-19</v>
      </c>
      <c r="X41" s="99" t="s">
        <v>424</v>
      </c>
    </row>
    <row r="42" spans="1:24" x14ac:dyDescent="0.2">
      <c r="A42" s="99"/>
      <c r="B42" s="99"/>
      <c r="C42" s="99"/>
      <c r="D42" s="99"/>
      <c r="E42" s="99"/>
      <c r="F42" s="99"/>
      <c r="G42" s="99" t="s">
        <v>201</v>
      </c>
      <c r="H42" s="99">
        <v>7</v>
      </c>
      <c r="I42" s="99">
        <v>1.252</v>
      </c>
      <c r="J42" s="99">
        <v>-0.41299999999999998</v>
      </c>
      <c r="K42" s="99">
        <v>-2.867</v>
      </c>
      <c r="L42" s="99">
        <v>2.04</v>
      </c>
      <c r="M42" s="182">
        <v>0.75</v>
      </c>
      <c r="N42" s="99">
        <v>1.25</v>
      </c>
      <c r="O42" s="99">
        <v>5</v>
      </c>
      <c r="P42" s="99">
        <v>0.94</v>
      </c>
      <c r="Q42" s="99">
        <v>-4.0000000000000001E-3</v>
      </c>
      <c r="R42" s="99">
        <v>0.03</v>
      </c>
      <c r="S42" s="99">
        <v>0.89</v>
      </c>
      <c r="T42" s="99">
        <v>9.2100000000000005E-4</v>
      </c>
      <c r="U42" s="100">
        <v>1.1399999999999999E-5</v>
      </c>
      <c r="V42" s="99" t="b">
        <v>1</v>
      </c>
      <c r="W42" s="100">
        <v>6.6500000000000002E-19</v>
      </c>
      <c r="X42" s="99"/>
    </row>
    <row r="43" spans="1:24" x14ac:dyDescent="0.2">
      <c r="A43" s="99"/>
      <c r="B43" s="99"/>
      <c r="C43" s="99"/>
      <c r="D43" s="99"/>
      <c r="E43" s="99"/>
      <c r="F43" s="99"/>
      <c r="G43" s="99" t="s">
        <v>216</v>
      </c>
      <c r="H43" s="99">
        <v>7</v>
      </c>
      <c r="I43" s="99">
        <v>0.56299999999999994</v>
      </c>
      <c r="J43" s="99">
        <v>-6.4000000000000001E-2</v>
      </c>
      <c r="K43" s="99">
        <v>-1.167</v>
      </c>
      <c r="L43" s="99">
        <v>1.0389999999999999</v>
      </c>
      <c r="M43" s="182">
        <v>0.91</v>
      </c>
      <c r="N43" s="99" t="s">
        <v>16</v>
      </c>
      <c r="O43" s="99" t="s">
        <v>16</v>
      </c>
      <c r="P43" s="99" t="s">
        <v>16</v>
      </c>
      <c r="Q43" s="99">
        <v>-4.0000000000000001E-3</v>
      </c>
      <c r="R43" s="99">
        <v>0.03</v>
      </c>
      <c r="S43" s="99">
        <v>0.89</v>
      </c>
      <c r="T43" s="99">
        <v>9.2100000000000005E-4</v>
      </c>
      <c r="U43" s="100">
        <v>1.1399999999999999E-5</v>
      </c>
      <c r="V43" s="99" t="b">
        <v>1</v>
      </c>
      <c r="W43" s="100">
        <v>6.6500000000000002E-19</v>
      </c>
      <c r="X43" s="99"/>
    </row>
    <row r="44" spans="1:24" x14ac:dyDescent="0.2">
      <c r="A44" s="99"/>
      <c r="B44" s="99"/>
      <c r="C44" s="99"/>
      <c r="D44" s="99"/>
      <c r="E44" s="99"/>
      <c r="F44" s="99"/>
      <c r="G44" s="99" t="s">
        <v>203</v>
      </c>
      <c r="H44" s="99">
        <v>7</v>
      </c>
      <c r="I44" s="99">
        <v>0.40400000000000003</v>
      </c>
      <c r="J44" s="99">
        <v>-5.2999999999999999E-2</v>
      </c>
      <c r="K44" s="99">
        <v>-0.84399999999999997</v>
      </c>
      <c r="L44" s="99">
        <v>0.73899999999999999</v>
      </c>
      <c r="M44" s="182">
        <v>0.9</v>
      </c>
      <c r="N44" s="99" t="s">
        <v>16</v>
      </c>
      <c r="O44" s="99" t="s">
        <v>16</v>
      </c>
      <c r="P44" s="99" t="s">
        <v>16</v>
      </c>
      <c r="Q44" s="99">
        <v>-4.0000000000000001E-3</v>
      </c>
      <c r="R44" s="99">
        <v>0.03</v>
      </c>
      <c r="S44" s="99">
        <v>0.89</v>
      </c>
      <c r="T44" s="99">
        <v>9.2100000000000005E-4</v>
      </c>
      <c r="U44" s="100">
        <v>1.1399999999999999E-5</v>
      </c>
      <c r="V44" s="99" t="b">
        <v>1</v>
      </c>
      <c r="W44" s="100">
        <v>6.6500000000000002E-19</v>
      </c>
      <c r="X44" s="99"/>
    </row>
    <row r="45" spans="1:24" x14ac:dyDescent="0.2">
      <c r="A45" s="99"/>
      <c r="B45" s="99"/>
      <c r="C45" s="99"/>
      <c r="D45" s="99"/>
      <c r="E45" s="99"/>
      <c r="F45" s="99"/>
      <c r="G45" s="99" t="s">
        <v>223</v>
      </c>
      <c r="H45" s="99">
        <v>7</v>
      </c>
      <c r="I45" s="99">
        <v>0.46800000000000003</v>
      </c>
      <c r="J45" s="99">
        <v>6.0000000000000001E-3</v>
      </c>
      <c r="K45" s="99">
        <v>-0.91100000000000003</v>
      </c>
      <c r="L45" s="99">
        <v>0.92300000000000004</v>
      </c>
      <c r="M45" s="182">
        <v>0.99</v>
      </c>
      <c r="N45" s="99" t="s">
        <v>16</v>
      </c>
      <c r="O45" s="99" t="s">
        <v>16</v>
      </c>
      <c r="P45" s="99" t="s">
        <v>16</v>
      </c>
      <c r="Q45" s="99">
        <v>-4.0000000000000001E-3</v>
      </c>
      <c r="R45" s="99">
        <v>0.03</v>
      </c>
      <c r="S45" s="99">
        <v>0.89</v>
      </c>
      <c r="T45" s="99">
        <v>9.2100000000000005E-4</v>
      </c>
      <c r="U45" s="100">
        <v>1.1399999999999999E-5</v>
      </c>
      <c r="V45" s="99" t="b">
        <v>1</v>
      </c>
      <c r="W45" s="100">
        <v>6.6500000000000002E-19</v>
      </c>
      <c r="X45" s="99"/>
    </row>
    <row r="46" spans="1:24" x14ac:dyDescent="0.2">
      <c r="A46" s="99" t="s">
        <v>389</v>
      </c>
      <c r="B46" s="99" t="s">
        <v>167</v>
      </c>
      <c r="C46" s="99" t="s">
        <v>392</v>
      </c>
      <c r="D46" s="99" t="s">
        <v>430</v>
      </c>
      <c r="E46" s="99" t="s">
        <v>481</v>
      </c>
      <c r="F46" s="99" t="s">
        <v>391</v>
      </c>
      <c r="G46" s="99" t="s">
        <v>200</v>
      </c>
      <c r="H46" s="99">
        <v>2</v>
      </c>
      <c r="I46" s="99">
        <v>1.0720000000000001</v>
      </c>
      <c r="J46" s="99">
        <v>6.9000000000000006E-2</v>
      </c>
      <c r="K46" s="99">
        <v>-2.0329999999999999</v>
      </c>
      <c r="L46" s="99">
        <v>2.17</v>
      </c>
      <c r="M46" s="182">
        <v>0.95</v>
      </c>
      <c r="N46" s="99">
        <v>0.06</v>
      </c>
      <c r="O46" s="99">
        <v>1</v>
      </c>
      <c r="P46" s="99">
        <v>0.81</v>
      </c>
      <c r="Q46" s="99" t="s">
        <v>16</v>
      </c>
      <c r="R46" s="99" t="s">
        <v>16</v>
      </c>
      <c r="S46" s="99" t="s">
        <v>16</v>
      </c>
      <c r="T46" s="100">
        <v>7.9800000000000002E-5</v>
      </c>
      <c r="U46" s="100">
        <v>3.89E-7</v>
      </c>
      <c r="V46" s="99" t="b">
        <v>1</v>
      </c>
      <c r="W46" s="99">
        <v>3.2799999999999999E-3</v>
      </c>
      <c r="X46" s="99" t="s">
        <v>431</v>
      </c>
    </row>
    <row r="47" spans="1:24" x14ac:dyDescent="0.2">
      <c r="A47" s="99" t="s">
        <v>389</v>
      </c>
      <c r="B47" s="99" t="s">
        <v>167</v>
      </c>
      <c r="C47" s="99" t="s">
        <v>392</v>
      </c>
      <c r="D47" s="99" t="s">
        <v>432</v>
      </c>
      <c r="E47" s="99" t="s">
        <v>481</v>
      </c>
      <c r="F47" s="99" t="s">
        <v>340</v>
      </c>
      <c r="G47" s="99" t="s">
        <v>200</v>
      </c>
      <c r="H47" s="99">
        <v>9</v>
      </c>
      <c r="I47" s="99">
        <v>0.19500000000000001</v>
      </c>
      <c r="J47" s="99">
        <v>-1.4E-2</v>
      </c>
      <c r="K47" s="99">
        <v>-0.39600000000000002</v>
      </c>
      <c r="L47" s="99">
        <v>0.36699999999999999</v>
      </c>
      <c r="M47" s="182">
        <v>0.94</v>
      </c>
      <c r="N47" s="99">
        <v>2.38</v>
      </c>
      <c r="O47" s="99">
        <v>8</v>
      </c>
      <c r="P47" s="99">
        <v>0.97</v>
      </c>
      <c r="Q47" s="99">
        <v>8.0000000000000002E-3</v>
      </c>
      <c r="R47" s="99">
        <v>0.02</v>
      </c>
      <c r="S47" s="99">
        <v>0.68</v>
      </c>
      <c r="T47" s="99">
        <v>1.2899999999999999E-3</v>
      </c>
      <c r="U47" s="100">
        <v>1.5099999999999999E-5</v>
      </c>
      <c r="V47" s="99" t="b">
        <v>1</v>
      </c>
      <c r="W47" s="100">
        <v>1.36E-27</v>
      </c>
      <c r="X47" s="99" t="s">
        <v>433</v>
      </c>
    </row>
    <row r="48" spans="1:24" x14ac:dyDescent="0.2">
      <c r="A48" s="99"/>
      <c r="B48" s="99"/>
      <c r="C48" s="99"/>
      <c r="D48" s="99"/>
      <c r="E48" s="99"/>
      <c r="F48" s="99"/>
      <c r="G48" s="99" t="s">
        <v>201</v>
      </c>
      <c r="H48" s="99">
        <v>9</v>
      </c>
      <c r="I48" s="99">
        <v>0.61</v>
      </c>
      <c r="J48" s="99">
        <v>0.23599999999999999</v>
      </c>
      <c r="K48" s="99">
        <v>-0.95899999999999996</v>
      </c>
      <c r="L48" s="99">
        <v>1.431</v>
      </c>
      <c r="M48" s="182">
        <v>0.71</v>
      </c>
      <c r="N48" s="99">
        <v>2.19</v>
      </c>
      <c r="O48" s="99">
        <v>7</v>
      </c>
      <c r="P48" s="99">
        <v>0.95</v>
      </c>
      <c r="Q48" s="99">
        <v>8.0000000000000002E-3</v>
      </c>
      <c r="R48" s="99">
        <v>0.02</v>
      </c>
      <c r="S48" s="99">
        <v>0.68</v>
      </c>
      <c r="T48" s="99">
        <v>1.2899999999999999E-3</v>
      </c>
      <c r="U48" s="100">
        <v>1.5099999999999999E-5</v>
      </c>
      <c r="V48" s="99" t="b">
        <v>1</v>
      </c>
      <c r="W48" s="100">
        <v>1.36E-27</v>
      </c>
      <c r="X48" s="99"/>
    </row>
    <row r="49" spans="1:24" x14ac:dyDescent="0.2">
      <c r="A49" s="99"/>
      <c r="B49" s="99"/>
      <c r="C49" s="99"/>
      <c r="D49" s="99"/>
      <c r="E49" s="99"/>
      <c r="F49" s="99"/>
      <c r="G49" s="99" t="s">
        <v>216</v>
      </c>
      <c r="H49" s="99">
        <v>9</v>
      </c>
      <c r="I49" s="99">
        <v>0.36299999999999999</v>
      </c>
      <c r="J49" s="99">
        <v>-0.24099999999999999</v>
      </c>
      <c r="K49" s="99">
        <v>-0.95199999999999996</v>
      </c>
      <c r="L49" s="99">
        <v>0.47</v>
      </c>
      <c r="M49" s="182">
        <v>0.53</v>
      </c>
      <c r="N49" s="99" t="s">
        <v>16</v>
      </c>
      <c r="O49" s="99" t="s">
        <v>16</v>
      </c>
      <c r="P49" s="99" t="s">
        <v>16</v>
      </c>
      <c r="Q49" s="99">
        <v>8.0000000000000002E-3</v>
      </c>
      <c r="R49" s="99">
        <v>0.02</v>
      </c>
      <c r="S49" s="99">
        <v>0.68</v>
      </c>
      <c r="T49" s="99">
        <v>1.2899999999999999E-3</v>
      </c>
      <c r="U49" s="100">
        <v>1.5099999999999999E-5</v>
      </c>
      <c r="V49" s="99" t="b">
        <v>1</v>
      </c>
      <c r="W49" s="100">
        <v>1.36E-27</v>
      </c>
      <c r="X49" s="99"/>
    </row>
    <row r="50" spans="1:24" x14ac:dyDescent="0.2">
      <c r="A50" s="99"/>
      <c r="B50" s="99"/>
      <c r="C50" s="99"/>
      <c r="D50" s="99"/>
      <c r="E50" s="99"/>
      <c r="F50" s="99"/>
      <c r="G50" s="99" t="s">
        <v>203</v>
      </c>
      <c r="H50" s="99">
        <v>9</v>
      </c>
      <c r="I50" s="99">
        <v>0.248</v>
      </c>
      <c r="J50" s="99">
        <v>-0.18</v>
      </c>
      <c r="K50" s="99">
        <v>-0.66600000000000004</v>
      </c>
      <c r="L50" s="99">
        <v>0.30499999999999999</v>
      </c>
      <c r="M50" s="182">
        <v>0.47</v>
      </c>
      <c r="N50" s="99" t="s">
        <v>16</v>
      </c>
      <c r="O50" s="99" t="s">
        <v>16</v>
      </c>
      <c r="P50" s="99" t="s">
        <v>16</v>
      </c>
      <c r="Q50" s="99">
        <v>8.0000000000000002E-3</v>
      </c>
      <c r="R50" s="99">
        <v>0.02</v>
      </c>
      <c r="S50" s="99">
        <v>0.68</v>
      </c>
      <c r="T50" s="99">
        <v>1.2899999999999999E-3</v>
      </c>
      <c r="U50" s="100">
        <v>1.5099999999999999E-5</v>
      </c>
      <c r="V50" s="99" t="b">
        <v>1</v>
      </c>
      <c r="W50" s="100">
        <v>1.36E-27</v>
      </c>
      <c r="X50" s="99"/>
    </row>
    <row r="51" spans="1:24" x14ac:dyDescent="0.2">
      <c r="A51" s="99"/>
      <c r="B51" s="99"/>
      <c r="C51" s="99"/>
      <c r="D51" s="99"/>
      <c r="E51" s="99"/>
      <c r="F51" s="99"/>
      <c r="G51" s="99" t="s">
        <v>223</v>
      </c>
      <c r="H51" s="99">
        <v>9</v>
      </c>
      <c r="I51" s="99">
        <v>0.32800000000000001</v>
      </c>
      <c r="J51" s="99">
        <v>-0.222</v>
      </c>
      <c r="K51" s="99">
        <v>-0.86399999999999999</v>
      </c>
      <c r="L51" s="99">
        <v>0.42099999999999999</v>
      </c>
      <c r="M51" s="182">
        <v>0.52</v>
      </c>
      <c r="N51" s="99" t="s">
        <v>16</v>
      </c>
      <c r="O51" s="99" t="s">
        <v>16</v>
      </c>
      <c r="P51" s="99" t="s">
        <v>16</v>
      </c>
      <c r="Q51" s="99">
        <v>8.0000000000000002E-3</v>
      </c>
      <c r="R51" s="99">
        <v>0.02</v>
      </c>
      <c r="S51" s="99">
        <v>0.68</v>
      </c>
      <c r="T51" s="99">
        <v>1.2899999999999999E-3</v>
      </c>
      <c r="U51" s="100">
        <v>1.5099999999999999E-5</v>
      </c>
      <c r="V51" s="99" t="b">
        <v>1</v>
      </c>
      <c r="W51" s="100">
        <v>1.36E-27</v>
      </c>
      <c r="X51" s="99"/>
    </row>
    <row r="52" spans="1:24" x14ac:dyDescent="0.2">
      <c r="A52" s="99" t="s">
        <v>389</v>
      </c>
      <c r="B52" s="99" t="s">
        <v>167</v>
      </c>
      <c r="C52" s="99" t="s">
        <v>397</v>
      </c>
      <c r="D52" s="99" t="s">
        <v>436</v>
      </c>
      <c r="E52" s="99" t="s">
        <v>481</v>
      </c>
      <c r="F52" s="99" t="s">
        <v>340</v>
      </c>
      <c r="G52" s="99" t="s">
        <v>200</v>
      </c>
      <c r="H52" s="99">
        <v>11</v>
      </c>
      <c r="I52" s="99">
        <v>0.182</v>
      </c>
      <c r="J52" s="99">
        <v>-0.16700000000000001</v>
      </c>
      <c r="K52" s="99">
        <v>-0.52400000000000002</v>
      </c>
      <c r="L52" s="99">
        <v>0.19</v>
      </c>
      <c r="M52" s="182">
        <v>0.36</v>
      </c>
      <c r="N52" s="99">
        <v>6.65</v>
      </c>
      <c r="O52" s="99">
        <v>10</v>
      </c>
      <c r="P52" s="99">
        <v>0.76</v>
      </c>
      <c r="Q52" s="99">
        <v>-2.4E-2</v>
      </c>
      <c r="R52" s="99">
        <v>0.02</v>
      </c>
      <c r="S52" s="99">
        <v>0.19</v>
      </c>
      <c r="T52" s="99">
        <v>1.7700000000000001E-3</v>
      </c>
      <c r="U52" s="100">
        <v>4.7299999999999998E-5</v>
      </c>
      <c r="V52" s="99" t="b">
        <v>1</v>
      </c>
      <c r="W52" s="100">
        <v>7.1400000000000001E-31</v>
      </c>
      <c r="X52" s="99" t="s">
        <v>437</v>
      </c>
    </row>
    <row r="53" spans="1:24" x14ac:dyDescent="0.2">
      <c r="A53" s="99"/>
      <c r="B53" s="99"/>
      <c r="C53" s="99"/>
      <c r="D53" s="99"/>
      <c r="E53" s="99"/>
      <c r="F53" s="99"/>
      <c r="G53" s="99" t="s">
        <v>201</v>
      </c>
      <c r="H53" s="99">
        <v>11</v>
      </c>
      <c r="I53" s="99">
        <v>0.55000000000000004</v>
      </c>
      <c r="J53" s="99">
        <v>-0.90600000000000003</v>
      </c>
      <c r="K53" s="99">
        <v>-1.9850000000000001</v>
      </c>
      <c r="L53" s="99">
        <v>0.17299999999999999</v>
      </c>
      <c r="M53" s="182">
        <v>0.13</v>
      </c>
      <c r="N53" s="99">
        <v>4.62</v>
      </c>
      <c r="O53" s="99">
        <v>9</v>
      </c>
      <c r="P53" s="99">
        <v>0.87</v>
      </c>
      <c r="Q53" s="99">
        <v>-2.4E-2</v>
      </c>
      <c r="R53" s="99">
        <v>0.02</v>
      </c>
      <c r="S53" s="99">
        <v>0.19</v>
      </c>
      <c r="T53" s="99">
        <v>1.7700000000000001E-3</v>
      </c>
      <c r="U53" s="100">
        <v>4.7299999999999998E-5</v>
      </c>
      <c r="V53" s="99" t="b">
        <v>1</v>
      </c>
      <c r="W53" s="100">
        <v>7.1400000000000001E-31</v>
      </c>
      <c r="X53" s="99"/>
    </row>
    <row r="54" spans="1:24" x14ac:dyDescent="0.2">
      <c r="A54" s="99"/>
      <c r="B54" s="99"/>
      <c r="C54" s="99"/>
      <c r="D54" s="99"/>
      <c r="E54" s="99"/>
      <c r="F54" s="99"/>
      <c r="G54" s="99" t="s">
        <v>216</v>
      </c>
      <c r="H54" s="99">
        <v>11</v>
      </c>
      <c r="I54" s="99">
        <v>0.38700000000000001</v>
      </c>
      <c r="J54" s="99">
        <v>-3.5000000000000003E-2</v>
      </c>
      <c r="K54" s="99">
        <v>-0.79300000000000004</v>
      </c>
      <c r="L54" s="99">
        <v>0.72299999999999998</v>
      </c>
      <c r="M54" s="182">
        <v>0.93</v>
      </c>
      <c r="N54" s="99" t="s">
        <v>16</v>
      </c>
      <c r="O54" s="99" t="s">
        <v>16</v>
      </c>
      <c r="P54" s="99" t="s">
        <v>16</v>
      </c>
      <c r="Q54" s="99">
        <v>-2.4E-2</v>
      </c>
      <c r="R54" s="99">
        <v>0.02</v>
      </c>
      <c r="S54" s="99">
        <v>0.19</v>
      </c>
      <c r="T54" s="99">
        <v>1.7700000000000001E-3</v>
      </c>
      <c r="U54" s="100">
        <v>4.7299999999999998E-5</v>
      </c>
      <c r="V54" s="99" t="b">
        <v>1</v>
      </c>
      <c r="W54" s="100">
        <v>7.1400000000000001E-31</v>
      </c>
      <c r="X54" s="99"/>
    </row>
    <row r="55" spans="1:24" x14ac:dyDescent="0.2">
      <c r="A55" s="99"/>
      <c r="B55" s="99"/>
      <c r="C55" s="99"/>
      <c r="D55" s="99"/>
      <c r="E55" s="99"/>
      <c r="F55" s="99"/>
      <c r="G55" s="99" t="s">
        <v>203</v>
      </c>
      <c r="H55" s="99">
        <v>11</v>
      </c>
      <c r="I55" s="99">
        <v>0.24099999999999999</v>
      </c>
      <c r="J55" s="99">
        <v>-4.4999999999999998E-2</v>
      </c>
      <c r="K55" s="99">
        <v>-0.51700000000000002</v>
      </c>
      <c r="L55" s="99">
        <v>0.42699999999999999</v>
      </c>
      <c r="M55" s="182">
        <v>0.85</v>
      </c>
      <c r="N55" s="99" t="s">
        <v>16</v>
      </c>
      <c r="O55" s="99" t="s">
        <v>16</v>
      </c>
      <c r="P55" s="99" t="s">
        <v>16</v>
      </c>
      <c r="Q55" s="99">
        <v>-2.4E-2</v>
      </c>
      <c r="R55" s="99">
        <v>0.02</v>
      </c>
      <c r="S55" s="99">
        <v>0.19</v>
      </c>
      <c r="T55" s="99">
        <v>1.7700000000000001E-3</v>
      </c>
      <c r="U55" s="100">
        <v>4.7299999999999998E-5</v>
      </c>
      <c r="V55" s="99" t="b">
        <v>1</v>
      </c>
      <c r="W55" s="100">
        <v>7.1400000000000001E-31</v>
      </c>
      <c r="X55" s="99"/>
    </row>
    <row r="56" spans="1:24" x14ac:dyDescent="0.2">
      <c r="A56" s="99"/>
      <c r="B56" s="99"/>
      <c r="C56" s="99"/>
      <c r="D56" s="99"/>
      <c r="E56" s="99"/>
      <c r="F56" s="99"/>
      <c r="G56" s="99" t="s">
        <v>223</v>
      </c>
      <c r="H56" s="99">
        <v>11</v>
      </c>
      <c r="I56" s="99">
        <v>0.35299999999999998</v>
      </c>
      <c r="J56" s="99">
        <v>0</v>
      </c>
      <c r="K56" s="99">
        <v>-0.69199999999999995</v>
      </c>
      <c r="L56" s="99">
        <v>0.69199999999999995</v>
      </c>
      <c r="M56" s="182">
        <v>1</v>
      </c>
      <c r="N56" s="99" t="s">
        <v>16</v>
      </c>
      <c r="O56" s="99" t="s">
        <v>16</v>
      </c>
      <c r="P56" s="99" t="s">
        <v>16</v>
      </c>
      <c r="Q56" s="99">
        <v>-2.4E-2</v>
      </c>
      <c r="R56" s="99">
        <v>0.02</v>
      </c>
      <c r="S56" s="99">
        <v>0.19</v>
      </c>
      <c r="T56" s="99">
        <v>1.7700000000000001E-3</v>
      </c>
      <c r="U56" s="100">
        <v>4.7299999999999998E-5</v>
      </c>
      <c r="V56" s="99" t="b">
        <v>1</v>
      </c>
      <c r="W56" s="100">
        <v>7.1400000000000001E-31</v>
      </c>
      <c r="X56" s="99"/>
    </row>
    <row r="57" spans="1:24" x14ac:dyDescent="0.2">
      <c r="A57" s="99" t="s">
        <v>389</v>
      </c>
      <c r="B57" s="99" t="s">
        <v>167</v>
      </c>
      <c r="C57" s="99" t="s">
        <v>397</v>
      </c>
      <c r="D57" s="99" t="s">
        <v>434</v>
      </c>
      <c r="E57" s="99" t="s">
        <v>481</v>
      </c>
      <c r="F57" s="99" t="s">
        <v>33</v>
      </c>
      <c r="G57" s="99" t="s">
        <v>200</v>
      </c>
      <c r="H57" s="99">
        <v>3</v>
      </c>
      <c r="I57" s="99">
        <v>0.58699999999999997</v>
      </c>
      <c r="J57" s="99">
        <v>-0.58799999999999997</v>
      </c>
      <c r="K57" s="99">
        <v>-1.738</v>
      </c>
      <c r="L57" s="99">
        <v>0.56299999999999994</v>
      </c>
      <c r="M57" s="182">
        <v>0.32</v>
      </c>
      <c r="N57" s="99">
        <v>0.11</v>
      </c>
      <c r="O57" s="99">
        <v>2</v>
      </c>
      <c r="P57" s="99">
        <v>0.95</v>
      </c>
      <c r="Q57" s="99">
        <v>-1.2E-2</v>
      </c>
      <c r="R57" s="99">
        <v>0.04</v>
      </c>
      <c r="S57" s="99">
        <v>0.81</v>
      </c>
      <c r="T57" s="99">
        <v>2.8299999999999999E-4</v>
      </c>
      <c r="U57" s="100">
        <v>7.0400000000000004E-6</v>
      </c>
      <c r="V57" s="99" t="b">
        <v>1</v>
      </c>
      <c r="W57" s="100">
        <v>3.1200000000000002E-6</v>
      </c>
      <c r="X57" s="99" t="s">
        <v>455</v>
      </c>
    </row>
    <row r="58" spans="1:24" x14ac:dyDescent="0.2">
      <c r="A58" s="99"/>
      <c r="B58" s="99"/>
      <c r="C58" s="99"/>
      <c r="D58" s="99"/>
      <c r="E58" s="99"/>
      <c r="F58" s="99"/>
      <c r="G58" s="99" t="s">
        <v>201</v>
      </c>
      <c r="H58" s="99">
        <v>3</v>
      </c>
      <c r="I58" s="99">
        <v>2.1680000000000001</v>
      </c>
      <c r="J58" s="99">
        <v>-1.2130000000000001</v>
      </c>
      <c r="K58" s="99">
        <v>-5.4619999999999997</v>
      </c>
      <c r="L58" s="99">
        <v>3.0350000000000001</v>
      </c>
      <c r="M58" s="182">
        <v>0.68</v>
      </c>
      <c r="N58" s="99">
        <v>0.02</v>
      </c>
      <c r="O58" s="99">
        <v>1</v>
      </c>
      <c r="P58" s="99">
        <v>0.89</v>
      </c>
      <c r="Q58" s="99">
        <v>-1.2E-2</v>
      </c>
      <c r="R58" s="99">
        <v>0.04</v>
      </c>
      <c r="S58" s="99">
        <v>0.81</v>
      </c>
      <c r="T58" s="99">
        <v>2.8299999999999999E-4</v>
      </c>
      <c r="U58" s="100">
        <v>7.0400000000000004E-6</v>
      </c>
      <c r="V58" s="99" t="b">
        <v>1</v>
      </c>
      <c r="W58" s="100">
        <v>3.1200000000000002E-6</v>
      </c>
      <c r="X58" s="99"/>
    </row>
    <row r="59" spans="1:24" x14ac:dyDescent="0.2">
      <c r="A59" s="99"/>
      <c r="B59" s="99"/>
      <c r="C59" s="99"/>
      <c r="D59" s="99"/>
      <c r="E59" s="99"/>
      <c r="F59" s="99"/>
      <c r="G59" s="99" t="s">
        <v>216</v>
      </c>
      <c r="H59" s="99">
        <v>3</v>
      </c>
      <c r="I59" s="99">
        <v>0.75</v>
      </c>
      <c r="J59" s="99">
        <v>-0.44900000000000001</v>
      </c>
      <c r="K59" s="99">
        <v>-1.919</v>
      </c>
      <c r="L59" s="99">
        <v>1.022</v>
      </c>
      <c r="M59" s="182">
        <v>0.61</v>
      </c>
      <c r="N59" s="99" t="s">
        <v>16</v>
      </c>
      <c r="O59" s="99" t="s">
        <v>16</v>
      </c>
      <c r="P59" s="99" t="s">
        <v>16</v>
      </c>
      <c r="Q59" s="99">
        <v>-1.2E-2</v>
      </c>
      <c r="R59" s="99">
        <v>0.04</v>
      </c>
      <c r="S59" s="99">
        <v>0.81</v>
      </c>
      <c r="T59" s="99">
        <v>2.8299999999999999E-4</v>
      </c>
      <c r="U59" s="100">
        <v>7.0400000000000004E-6</v>
      </c>
      <c r="V59" s="99" t="b">
        <v>1</v>
      </c>
      <c r="W59" s="100">
        <v>3.1200000000000002E-6</v>
      </c>
      <c r="X59" s="99"/>
    </row>
    <row r="60" spans="1:24" x14ac:dyDescent="0.2">
      <c r="A60" s="99"/>
      <c r="B60" s="99"/>
      <c r="C60" s="99"/>
      <c r="D60" s="99"/>
      <c r="E60" s="99"/>
      <c r="F60" s="99"/>
      <c r="G60" s="99" t="s">
        <v>203</v>
      </c>
      <c r="H60" s="99">
        <v>3</v>
      </c>
      <c r="I60" s="99">
        <v>0.67200000000000004</v>
      </c>
      <c r="J60" s="99">
        <v>-0.44900000000000001</v>
      </c>
      <c r="K60" s="99">
        <v>-1.7669999999999999</v>
      </c>
      <c r="L60" s="99">
        <v>0.86899999999999999</v>
      </c>
      <c r="M60" s="182">
        <v>0.5</v>
      </c>
      <c r="N60" s="99" t="s">
        <v>16</v>
      </c>
      <c r="O60" s="99" t="s">
        <v>16</v>
      </c>
      <c r="P60" s="99" t="s">
        <v>16</v>
      </c>
      <c r="Q60" s="99">
        <v>-1.2E-2</v>
      </c>
      <c r="R60" s="99">
        <v>0.04</v>
      </c>
      <c r="S60" s="99">
        <v>0.81</v>
      </c>
      <c r="T60" s="99">
        <v>2.8299999999999999E-4</v>
      </c>
      <c r="U60" s="100">
        <v>7.0400000000000004E-6</v>
      </c>
      <c r="V60" s="99" t="b">
        <v>1</v>
      </c>
      <c r="W60" s="100">
        <v>3.1200000000000002E-6</v>
      </c>
      <c r="X60" s="99"/>
    </row>
    <row r="61" spans="1:24" x14ac:dyDescent="0.2">
      <c r="A61" s="99"/>
      <c r="B61" s="99"/>
      <c r="C61" s="99"/>
      <c r="D61" s="99"/>
      <c r="E61" s="99"/>
      <c r="F61" s="99"/>
      <c r="G61" s="99" t="s">
        <v>223</v>
      </c>
      <c r="H61" s="99">
        <v>3</v>
      </c>
      <c r="I61" s="99">
        <v>0.80200000000000005</v>
      </c>
      <c r="J61" s="99">
        <v>-0.44900000000000001</v>
      </c>
      <c r="K61" s="99">
        <v>-2.02</v>
      </c>
      <c r="L61" s="99">
        <v>1.1220000000000001</v>
      </c>
      <c r="M61" s="182">
        <v>0.63</v>
      </c>
      <c r="N61" s="99" t="s">
        <v>16</v>
      </c>
      <c r="O61" s="99" t="s">
        <v>16</v>
      </c>
      <c r="P61" s="99" t="s">
        <v>16</v>
      </c>
      <c r="Q61" s="99">
        <v>-1.2E-2</v>
      </c>
      <c r="R61" s="99">
        <v>0.04</v>
      </c>
      <c r="S61" s="99">
        <v>0.81</v>
      </c>
      <c r="T61" s="99">
        <v>2.8299999999999999E-4</v>
      </c>
      <c r="U61" s="100">
        <v>7.0400000000000004E-6</v>
      </c>
      <c r="V61" s="99" t="b">
        <v>1</v>
      </c>
      <c r="W61" s="100">
        <v>3.1200000000000002E-6</v>
      </c>
      <c r="X61" s="99"/>
    </row>
    <row r="62" spans="1:24" x14ac:dyDescent="0.2">
      <c r="A62" s="99" t="s">
        <v>389</v>
      </c>
      <c r="B62" s="99" t="s">
        <v>146</v>
      </c>
      <c r="C62" s="99" t="s">
        <v>392</v>
      </c>
      <c r="D62" s="99" t="s">
        <v>390</v>
      </c>
      <c r="E62" s="99" t="s">
        <v>482</v>
      </c>
      <c r="F62" s="99" t="s">
        <v>391</v>
      </c>
      <c r="G62" s="99" t="s">
        <v>200</v>
      </c>
      <c r="H62" s="99">
        <v>4</v>
      </c>
      <c r="I62" s="99">
        <v>0.36899999999999999</v>
      </c>
      <c r="J62" s="99">
        <v>8.2000000000000003E-2</v>
      </c>
      <c r="K62" s="99">
        <v>-0.64100000000000001</v>
      </c>
      <c r="L62" s="99">
        <v>0.80400000000000005</v>
      </c>
      <c r="M62" s="182">
        <v>0.82</v>
      </c>
      <c r="N62" s="99">
        <v>2.21</v>
      </c>
      <c r="O62" s="99">
        <v>3</v>
      </c>
      <c r="P62" s="99">
        <v>0.53</v>
      </c>
      <c r="Q62" s="99">
        <v>-2.1999999999999999E-2</v>
      </c>
      <c r="R62" s="99">
        <v>0.02</v>
      </c>
      <c r="S62" s="99">
        <v>0.33</v>
      </c>
      <c r="T62" s="99">
        <v>5.2300000000000003E-4</v>
      </c>
      <c r="U62" s="100">
        <v>1.42E-5</v>
      </c>
      <c r="V62" s="99" t="b">
        <v>1</v>
      </c>
      <c r="W62" s="100">
        <v>8.11E-12</v>
      </c>
      <c r="X62" s="99" t="s">
        <v>451</v>
      </c>
    </row>
    <row r="63" spans="1:24" x14ac:dyDescent="0.2">
      <c r="A63" s="99"/>
      <c r="B63" s="99"/>
      <c r="C63" s="99"/>
      <c r="D63" s="99"/>
      <c r="E63" s="99"/>
      <c r="F63" s="99"/>
      <c r="G63" s="99" t="s">
        <v>201</v>
      </c>
      <c r="H63" s="99">
        <v>4</v>
      </c>
      <c r="I63" s="99">
        <v>0.79400000000000004</v>
      </c>
      <c r="J63" s="99">
        <v>-0.81799999999999995</v>
      </c>
      <c r="K63" s="99">
        <v>-2.375</v>
      </c>
      <c r="L63" s="99">
        <v>0.73799999999999999</v>
      </c>
      <c r="M63" s="182">
        <v>0.41</v>
      </c>
      <c r="N63" s="99">
        <v>0.56999999999999995</v>
      </c>
      <c r="O63" s="99">
        <v>2</v>
      </c>
      <c r="P63" s="99">
        <v>0.75</v>
      </c>
      <c r="Q63" s="99">
        <v>-2.1999999999999999E-2</v>
      </c>
      <c r="R63" s="99">
        <v>0.02</v>
      </c>
      <c r="S63" s="99">
        <v>0.33</v>
      </c>
      <c r="T63" s="99">
        <v>5.2300000000000003E-4</v>
      </c>
      <c r="U63" s="100">
        <v>1.42E-5</v>
      </c>
      <c r="V63" s="99" t="b">
        <v>1</v>
      </c>
      <c r="W63" s="100">
        <v>8.11E-12</v>
      </c>
      <c r="X63" s="99"/>
    </row>
    <row r="64" spans="1:24" x14ac:dyDescent="0.2">
      <c r="A64" s="99"/>
      <c r="B64" s="99"/>
      <c r="C64" s="99"/>
      <c r="D64" s="99"/>
      <c r="E64" s="99"/>
      <c r="F64" s="99"/>
      <c r="G64" s="99" t="s">
        <v>216</v>
      </c>
      <c r="H64" s="99">
        <v>4</v>
      </c>
      <c r="I64" s="99">
        <v>0.68400000000000005</v>
      </c>
      <c r="J64" s="99">
        <v>8.1000000000000003E-2</v>
      </c>
      <c r="K64" s="99">
        <v>-1.2589999999999999</v>
      </c>
      <c r="L64" s="99">
        <v>1.421</v>
      </c>
      <c r="M64" s="182">
        <v>0.91</v>
      </c>
      <c r="N64" s="99" t="s">
        <v>16</v>
      </c>
      <c r="O64" s="99" t="s">
        <v>16</v>
      </c>
      <c r="P64" s="99" t="s">
        <v>16</v>
      </c>
      <c r="Q64" s="99">
        <v>-2.1999999999999999E-2</v>
      </c>
      <c r="R64" s="99">
        <v>0.02</v>
      </c>
      <c r="S64" s="99">
        <v>0.33</v>
      </c>
      <c r="T64" s="99">
        <v>5.2300000000000003E-4</v>
      </c>
      <c r="U64" s="100">
        <v>1.42E-5</v>
      </c>
      <c r="V64" s="99" t="b">
        <v>1</v>
      </c>
      <c r="W64" s="100">
        <v>8.11E-12</v>
      </c>
      <c r="X64" s="99"/>
    </row>
    <row r="65" spans="1:24" x14ac:dyDescent="0.2">
      <c r="A65" s="99"/>
      <c r="B65" s="99"/>
      <c r="C65" s="99"/>
      <c r="D65" s="99"/>
      <c r="E65" s="99"/>
      <c r="F65" s="99"/>
      <c r="G65" s="99" t="s">
        <v>203</v>
      </c>
      <c r="H65" s="99">
        <v>4</v>
      </c>
      <c r="I65" s="99">
        <v>0.39</v>
      </c>
      <c r="J65" s="99">
        <v>-6.4000000000000001E-2</v>
      </c>
      <c r="K65" s="99">
        <v>-0.82699999999999996</v>
      </c>
      <c r="L65" s="99">
        <v>0.7</v>
      </c>
      <c r="M65" s="182">
        <v>0.87</v>
      </c>
      <c r="N65" s="99" t="s">
        <v>16</v>
      </c>
      <c r="O65" s="99" t="s">
        <v>16</v>
      </c>
      <c r="P65" s="99" t="s">
        <v>16</v>
      </c>
      <c r="Q65" s="99">
        <v>-2.1999999999999999E-2</v>
      </c>
      <c r="R65" s="99">
        <v>0.02</v>
      </c>
      <c r="S65" s="99">
        <v>0.33</v>
      </c>
      <c r="T65" s="99">
        <v>5.2300000000000003E-4</v>
      </c>
      <c r="U65" s="100">
        <v>1.42E-5</v>
      </c>
      <c r="V65" s="99" t="b">
        <v>1</v>
      </c>
      <c r="W65" s="100">
        <v>8.11E-12</v>
      </c>
      <c r="X65" s="99"/>
    </row>
    <row r="66" spans="1:24" x14ac:dyDescent="0.2">
      <c r="A66" s="99"/>
      <c r="B66" s="99"/>
      <c r="C66" s="99"/>
      <c r="D66" s="99"/>
      <c r="E66" s="99"/>
      <c r="F66" s="99"/>
      <c r="G66" s="99" t="s">
        <v>223</v>
      </c>
      <c r="H66" s="99">
        <v>4</v>
      </c>
      <c r="I66" s="99">
        <v>0.436</v>
      </c>
      <c r="J66" s="99">
        <v>-0.156</v>
      </c>
      <c r="K66" s="99">
        <v>-1.0109999999999999</v>
      </c>
      <c r="L66" s="99">
        <v>0.69799999999999995</v>
      </c>
      <c r="M66" s="182">
        <v>0.74</v>
      </c>
      <c r="N66" s="99" t="s">
        <v>16</v>
      </c>
      <c r="O66" s="99" t="s">
        <v>16</v>
      </c>
      <c r="P66" s="99" t="s">
        <v>16</v>
      </c>
      <c r="Q66" s="99">
        <v>-2.1999999999999999E-2</v>
      </c>
      <c r="R66" s="99">
        <v>0.02</v>
      </c>
      <c r="S66" s="99">
        <v>0.33</v>
      </c>
      <c r="T66" s="99">
        <v>5.2300000000000003E-4</v>
      </c>
      <c r="U66" s="100">
        <v>1.42E-5</v>
      </c>
      <c r="V66" s="99" t="b">
        <v>1</v>
      </c>
      <c r="W66" s="100">
        <v>8.11E-12</v>
      </c>
      <c r="X66" s="99"/>
    </row>
    <row r="67" spans="1:24" x14ac:dyDescent="0.2">
      <c r="A67" s="99" t="s">
        <v>389</v>
      </c>
      <c r="B67" s="99" t="s">
        <v>146</v>
      </c>
      <c r="C67" s="99" t="s">
        <v>392</v>
      </c>
      <c r="D67" s="99" t="s">
        <v>394</v>
      </c>
      <c r="E67" s="99" t="s">
        <v>482</v>
      </c>
      <c r="F67" s="99" t="s">
        <v>340</v>
      </c>
      <c r="G67" s="99" t="s">
        <v>200</v>
      </c>
      <c r="H67" s="99">
        <v>8</v>
      </c>
      <c r="I67" s="99">
        <v>0.21099999999999999</v>
      </c>
      <c r="J67" s="99">
        <v>-0.19600000000000001</v>
      </c>
      <c r="K67" s="99">
        <v>-0.60899999999999999</v>
      </c>
      <c r="L67" s="99">
        <v>0.217</v>
      </c>
      <c r="M67" s="182">
        <v>0.35</v>
      </c>
      <c r="N67" s="99">
        <v>12.64</v>
      </c>
      <c r="O67" s="99">
        <v>7</v>
      </c>
      <c r="P67" s="99">
        <v>0.08</v>
      </c>
      <c r="Q67" s="99">
        <v>2.4E-2</v>
      </c>
      <c r="R67" s="99">
        <v>0.01</v>
      </c>
      <c r="S67" s="99">
        <v>0.1</v>
      </c>
      <c r="T67" s="99">
        <v>1.7099999999999999E-3</v>
      </c>
      <c r="U67" s="100">
        <v>8.9499999999999994E-5</v>
      </c>
      <c r="V67" s="99" t="b">
        <v>1</v>
      </c>
      <c r="W67" s="100">
        <v>1.6999999999999999E-27</v>
      </c>
      <c r="X67" s="99" t="s">
        <v>395</v>
      </c>
    </row>
    <row r="68" spans="1:24" x14ac:dyDescent="0.2">
      <c r="A68" s="99"/>
      <c r="B68" s="99"/>
      <c r="C68" s="99"/>
      <c r="D68" s="99"/>
      <c r="E68" s="99"/>
      <c r="F68" s="99"/>
      <c r="G68" s="99" t="s">
        <v>201</v>
      </c>
      <c r="H68" s="99">
        <v>8</v>
      </c>
      <c r="I68" s="99">
        <v>0.314</v>
      </c>
      <c r="J68" s="99">
        <v>0.3</v>
      </c>
      <c r="K68" s="99">
        <v>-0.315</v>
      </c>
      <c r="L68" s="99">
        <v>0.91500000000000004</v>
      </c>
      <c r="M68" s="182">
        <v>0.38</v>
      </c>
      <c r="N68" s="99">
        <v>7.81</v>
      </c>
      <c r="O68" s="99">
        <v>6</v>
      </c>
      <c r="P68" s="99">
        <v>0.25</v>
      </c>
      <c r="Q68" s="99">
        <v>2.4E-2</v>
      </c>
      <c r="R68" s="99">
        <v>0.01</v>
      </c>
      <c r="S68" s="99">
        <v>0.1</v>
      </c>
      <c r="T68" s="99">
        <v>1.7099999999999999E-3</v>
      </c>
      <c r="U68" s="100">
        <v>8.9499999999999994E-5</v>
      </c>
      <c r="V68" s="99" t="b">
        <v>1</v>
      </c>
      <c r="W68" s="100">
        <v>1.6999999999999999E-27</v>
      </c>
      <c r="X68" s="99"/>
    </row>
    <row r="69" spans="1:24" x14ac:dyDescent="0.2">
      <c r="A69" s="99"/>
      <c r="B69" s="99"/>
      <c r="C69" s="99"/>
      <c r="D69" s="99"/>
      <c r="E69" s="99"/>
      <c r="F69" s="99"/>
      <c r="G69" s="99" t="s">
        <v>216</v>
      </c>
      <c r="H69" s="99">
        <v>8</v>
      </c>
      <c r="I69" s="99">
        <v>0.38900000000000001</v>
      </c>
      <c r="J69" s="99">
        <v>-0.26100000000000001</v>
      </c>
      <c r="K69" s="99">
        <v>-1.0229999999999999</v>
      </c>
      <c r="L69" s="99">
        <v>0.501</v>
      </c>
      <c r="M69" s="182">
        <v>0.52</v>
      </c>
      <c r="N69" s="99" t="s">
        <v>16</v>
      </c>
      <c r="O69" s="99" t="s">
        <v>16</v>
      </c>
      <c r="P69" s="99" t="s">
        <v>16</v>
      </c>
      <c r="Q69" s="99">
        <v>2.4E-2</v>
      </c>
      <c r="R69" s="99">
        <v>0.01</v>
      </c>
      <c r="S69" s="99">
        <v>0.1</v>
      </c>
      <c r="T69" s="99">
        <v>1.7099999999999999E-3</v>
      </c>
      <c r="U69" s="100">
        <v>8.9499999999999994E-5</v>
      </c>
      <c r="V69" s="99" t="b">
        <v>1</v>
      </c>
      <c r="W69" s="100">
        <v>1.6999999999999999E-27</v>
      </c>
      <c r="X69" s="99"/>
    </row>
    <row r="70" spans="1:24" x14ac:dyDescent="0.2">
      <c r="A70" s="99"/>
      <c r="B70" s="99"/>
      <c r="C70" s="99"/>
      <c r="D70" s="99"/>
      <c r="E70" s="99"/>
      <c r="F70" s="99"/>
      <c r="G70" s="99" t="s">
        <v>203</v>
      </c>
      <c r="H70" s="99">
        <v>8</v>
      </c>
      <c r="I70" s="99">
        <v>0.186</v>
      </c>
      <c r="J70" s="99">
        <v>-0.127</v>
      </c>
      <c r="K70" s="99">
        <v>-0.49099999999999999</v>
      </c>
      <c r="L70" s="99">
        <v>0.23699999999999999</v>
      </c>
      <c r="M70" s="182">
        <v>0.49</v>
      </c>
      <c r="N70" s="99" t="s">
        <v>16</v>
      </c>
      <c r="O70" s="99" t="s">
        <v>16</v>
      </c>
      <c r="P70" s="99" t="s">
        <v>16</v>
      </c>
      <c r="Q70" s="99">
        <v>2.4E-2</v>
      </c>
      <c r="R70" s="99">
        <v>0.01</v>
      </c>
      <c r="S70" s="99">
        <v>0.1</v>
      </c>
      <c r="T70" s="99">
        <v>1.7099999999999999E-3</v>
      </c>
      <c r="U70" s="100">
        <v>8.9499999999999994E-5</v>
      </c>
      <c r="V70" s="99" t="b">
        <v>1</v>
      </c>
      <c r="W70" s="100">
        <v>1.6999999999999999E-27</v>
      </c>
      <c r="X70" s="99"/>
    </row>
    <row r="71" spans="1:24" x14ac:dyDescent="0.2">
      <c r="A71" s="99"/>
      <c r="B71" s="99"/>
      <c r="C71" s="99"/>
      <c r="D71" s="99"/>
      <c r="E71" s="99"/>
      <c r="F71" s="99"/>
      <c r="G71" s="99" t="s">
        <v>223</v>
      </c>
      <c r="H71" s="99">
        <v>8</v>
      </c>
      <c r="I71" s="99">
        <v>0.20799999999999999</v>
      </c>
      <c r="J71" s="99">
        <v>-0.1</v>
      </c>
      <c r="K71" s="99">
        <v>-0.50800000000000001</v>
      </c>
      <c r="L71" s="99">
        <v>0.308</v>
      </c>
      <c r="M71" s="182">
        <v>0.64</v>
      </c>
      <c r="N71" s="99" t="s">
        <v>16</v>
      </c>
      <c r="O71" s="99" t="s">
        <v>16</v>
      </c>
      <c r="P71" s="99" t="s">
        <v>16</v>
      </c>
      <c r="Q71" s="99">
        <v>2.4E-2</v>
      </c>
      <c r="R71" s="99">
        <v>0.01</v>
      </c>
      <c r="S71" s="99">
        <v>0.1</v>
      </c>
      <c r="T71" s="99">
        <v>1.7099999999999999E-3</v>
      </c>
      <c r="U71" s="100">
        <v>8.9499999999999994E-5</v>
      </c>
      <c r="V71" s="99" t="b">
        <v>1</v>
      </c>
      <c r="W71" s="100">
        <v>1.6999999999999999E-27</v>
      </c>
      <c r="X71" s="99"/>
    </row>
    <row r="72" spans="1:24" x14ac:dyDescent="0.2">
      <c r="A72" s="99" t="s">
        <v>389</v>
      </c>
      <c r="B72" s="99" t="s">
        <v>146</v>
      </c>
      <c r="C72" s="99" t="s">
        <v>397</v>
      </c>
      <c r="D72" s="99" t="s">
        <v>399</v>
      </c>
      <c r="E72" s="99" t="s">
        <v>482</v>
      </c>
      <c r="F72" s="99" t="s">
        <v>340</v>
      </c>
      <c r="G72" s="99" t="s">
        <v>200</v>
      </c>
      <c r="H72" s="99">
        <v>5</v>
      </c>
      <c r="I72" s="99">
        <v>0.20100000000000001</v>
      </c>
      <c r="J72" s="99">
        <v>-6.5000000000000002E-2</v>
      </c>
      <c r="K72" s="99">
        <v>-0.45900000000000002</v>
      </c>
      <c r="L72" s="99">
        <v>0.32900000000000001</v>
      </c>
      <c r="M72" s="182">
        <v>0.75</v>
      </c>
      <c r="N72" s="99">
        <v>1.69</v>
      </c>
      <c r="O72" s="99">
        <v>4</v>
      </c>
      <c r="P72" s="99">
        <v>0.79</v>
      </c>
      <c r="Q72" s="99">
        <v>1.7000000000000001E-2</v>
      </c>
      <c r="R72" s="99">
        <v>0.02</v>
      </c>
      <c r="S72" s="99">
        <v>0.45</v>
      </c>
      <c r="T72" s="99">
        <v>1.16E-3</v>
      </c>
      <c r="U72" s="100">
        <v>1.13E-5</v>
      </c>
      <c r="V72" s="99" t="b">
        <v>1</v>
      </c>
      <c r="W72" s="100">
        <v>6.8600000000000004E-24</v>
      </c>
      <c r="X72" s="99" t="s">
        <v>400</v>
      </c>
    </row>
    <row r="73" spans="1:24" x14ac:dyDescent="0.2">
      <c r="A73" s="99"/>
      <c r="B73" s="99"/>
      <c r="C73" s="99"/>
      <c r="D73" s="99"/>
      <c r="E73" s="99"/>
      <c r="F73" s="99"/>
      <c r="G73" s="99" t="s">
        <v>201</v>
      </c>
      <c r="H73" s="99">
        <v>5</v>
      </c>
      <c r="I73" s="99">
        <v>0.65900000000000003</v>
      </c>
      <c r="J73" s="99">
        <v>0.47599999999999998</v>
      </c>
      <c r="K73" s="99">
        <v>-0.81699999999999995</v>
      </c>
      <c r="L73" s="99">
        <v>1.768</v>
      </c>
      <c r="M73" s="182">
        <v>0.52</v>
      </c>
      <c r="N73" s="99">
        <v>0.94</v>
      </c>
      <c r="O73" s="99">
        <v>3</v>
      </c>
      <c r="P73" s="99">
        <v>0.81</v>
      </c>
      <c r="Q73" s="99">
        <v>1.7000000000000001E-2</v>
      </c>
      <c r="R73" s="99">
        <v>0.02</v>
      </c>
      <c r="S73" s="99">
        <v>0.45</v>
      </c>
      <c r="T73" s="99">
        <v>1.16E-3</v>
      </c>
      <c r="U73" s="100">
        <v>1.13E-5</v>
      </c>
      <c r="V73" s="99" t="b">
        <v>1</v>
      </c>
      <c r="W73" s="100">
        <v>6.8600000000000004E-24</v>
      </c>
      <c r="X73" s="99"/>
    </row>
    <row r="74" spans="1:24" x14ac:dyDescent="0.2">
      <c r="A74" s="99"/>
      <c r="B74" s="99"/>
      <c r="C74" s="99"/>
      <c r="D74" s="99"/>
      <c r="E74" s="99"/>
      <c r="F74" s="99"/>
      <c r="G74" s="99" t="s">
        <v>216</v>
      </c>
      <c r="H74" s="99">
        <v>5</v>
      </c>
      <c r="I74" s="99">
        <v>0.30599999999999999</v>
      </c>
      <c r="J74" s="99">
        <v>-0.129</v>
      </c>
      <c r="K74" s="99">
        <v>-0.72899999999999998</v>
      </c>
      <c r="L74" s="99">
        <v>0.47099999999999997</v>
      </c>
      <c r="M74" s="182">
        <v>0.7</v>
      </c>
      <c r="N74" s="99" t="s">
        <v>16</v>
      </c>
      <c r="O74" s="99" t="s">
        <v>16</v>
      </c>
      <c r="P74" s="99" t="s">
        <v>16</v>
      </c>
      <c r="Q74" s="99">
        <v>1.7000000000000001E-2</v>
      </c>
      <c r="R74" s="99">
        <v>0.02</v>
      </c>
      <c r="S74" s="99">
        <v>0.45</v>
      </c>
      <c r="T74" s="99">
        <v>1.16E-3</v>
      </c>
      <c r="U74" s="100">
        <v>1.13E-5</v>
      </c>
      <c r="V74" s="99" t="b">
        <v>1</v>
      </c>
      <c r="W74" s="100">
        <v>6.8600000000000004E-24</v>
      </c>
      <c r="X74" s="99"/>
    </row>
    <row r="75" spans="1:24" x14ac:dyDescent="0.2">
      <c r="A75" s="99"/>
      <c r="B75" s="99"/>
      <c r="C75" s="99"/>
      <c r="D75" s="99"/>
      <c r="E75" s="99"/>
      <c r="F75" s="99"/>
      <c r="G75" s="99" t="s">
        <v>203</v>
      </c>
      <c r="H75" s="99">
        <v>5</v>
      </c>
      <c r="I75" s="99">
        <v>0.23799999999999999</v>
      </c>
      <c r="J75" s="99">
        <v>-5.5E-2</v>
      </c>
      <c r="K75" s="99">
        <v>-0.52200000000000002</v>
      </c>
      <c r="L75" s="99">
        <v>0.41099999999999998</v>
      </c>
      <c r="M75" s="182">
        <v>0.82</v>
      </c>
      <c r="N75" s="99" t="s">
        <v>16</v>
      </c>
      <c r="O75" s="99" t="s">
        <v>16</v>
      </c>
      <c r="P75" s="99" t="s">
        <v>16</v>
      </c>
      <c r="Q75" s="99">
        <v>1.7000000000000001E-2</v>
      </c>
      <c r="R75" s="99">
        <v>0.02</v>
      </c>
      <c r="S75" s="99">
        <v>0.45</v>
      </c>
      <c r="T75" s="99">
        <v>1.16E-3</v>
      </c>
      <c r="U75" s="100">
        <v>1.13E-5</v>
      </c>
      <c r="V75" s="99" t="b">
        <v>1</v>
      </c>
      <c r="W75" s="100">
        <v>6.8600000000000004E-24</v>
      </c>
      <c r="X75" s="99"/>
    </row>
    <row r="76" spans="1:24" x14ac:dyDescent="0.2">
      <c r="A76" s="99"/>
      <c r="B76" s="99"/>
      <c r="C76" s="99"/>
      <c r="D76" s="99"/>
      <c r="E76" s="99"/>
      <c r="F76" s="99"/>
      <c r="G76" s="99" t="s">
        <v>223</v>
      </c>
      <c r="H76" s="99">
        <v>5</v>
      </c>
      <c r="I76" s="99">
        <v>0.28199999999999997</v>
      </c>
      <c r="J76" s="99">
        <v>-0.04</v>
      </c>
      <c r="K76" s="99">
        <v>-0.59299999999999997</v>
      </c>
      <c r="L76" s="99">
        <v>0.51300000000000001</v>
      </c>
      <c r="M76" s="182">
        <v>0.89</v>
      </c>
      <c r="N76" s="99" t="s">
        <v>16</v>
      </c>
      <c r="O76" s="99" t="s">
        <v>16</v>
      </c>
      <c r="P76" s="99" t="s">
        <v>16</v>
      </c>
      <c r="Q76" s="99">
        <v>1.7000000000000001E-2</v>
      </c>
      <c r="R76" s="99">
        <v>0.02</v>
      </c>
      <c r="S76" s="99">
        <v>0.45</v>
      </c>
      <c r="T76" s="99">
        <v>1.16E-3</v>
      </c>
      <c r="U76" s="100">
        <v>1.13E-5</v>
      </c>
      <c r="V76" s="99" t="b">
        <v>1</v>
      </c>
      <c r="W76" s="100">
        <v>6.8600000000000004E-24</v>
      </c>
      <c r="X76" s="99"/>
    </row>
    <row r="77" spans="1:24" x14ac:dyDescent="0.2">
      <c r="A77" s="99" t="s">
        <v>389</v>
      </c>
      <c r="B77" s="99" t="s">
        <v>146</v>
      </c>
      <c r="C77" s="99" t="s">
        <v>397</v>
      </c>
      <c r="D77" s="99" t="s">
        <v>396</v>
      </c>
      <c r="E77" s="99" t="s">
        <v>482</v>
      </c>
      <c r="F77" s="99" t="s">
        <v>33</v>
      </c>
      <c r="G77" s="99" t="s">
        <v>200</v>
      </c>
      <c r="H77" s="99">
        <v>4</v>
      </c>
      <c r="I77" s="99">
        <v>0.35199999999999998</v>
      </c>
      <c r="J77" s="99">
        <v>0.28000000000000003</v>
      </c>
      <c r="K77" s="99">
        <v>-0.41099999999999998</v>
      </c>
      <c r="L77" s="99">
        <v>0.97099999999999997</v>
      </c>
      <c r="M77" s="182">
        <v>0.43</v>
      </c>
      <c r="N77" s="99">
        <v>0.3</v>
      </c>
      <c r="O77" s="99">
        <v>3</v>
      </c>
      <c r="P77" s="99">
        <v>0.96</v>
      </c>
      <c r="Q77" s="99">
        <v>-2.1000000000000001E-2</v>
      </c>
      <c r="R77" s="99">
        <v>0.05</v>
      </c>
      <c r="S77" s="99">
        <v>0.71</v>
      </c>
      <c r="T77" s="99">
        <v>6.38E-4</v>
      </c>
      <c r="U77" s="100">
        <v>5.8900000000000004E-6</v>
      </c>
      <c r="V77" s="99" t="b">
        <v>1</v>
      </c>
      <c r="W77" s="100">
        <v>5.0900000000000003E-14</v>
      </c>
      <c r="X77" s="99" t="s">
        <v>453</v>
      </c>
    </row>
    <row r="78" spans="1:24" x14ac:dyDescent="0.2">
      <c r="A78" s="99"/>
      <c r="B78" s="99"/>
      <c r="C78" s="99"/>
      <c r="D78" s="99"/>
      <c r="E78" s="99"/>
      <c r="F78" s="99"/>
      <c r="G78" s="99" t="s">
        <v>201</v>
      </c>
      <c r="H78" s="99">
        <v>4</v>
      </c>
      <c r="I78" s="99">
        <v>2.0150000000000001</v>
      </c>
      <c r="J78" s="99">
        <v>-0.55800000000000005</v>
      </c>
      <c r="K78" s="99">
        <v>-4.5069999999999997</v>
      </c>
      <c r="L78" s="99">
        <v>3.3919999999999999</v>
      </c>
      <c r="M78" s="182">
        <v>0.81</v>
      </c>
      <c r="N78" s="99">
        <v>0.13</v>
      </c>
      <c r="O78" s="99">
        <v>2</v>
      </c>
      <c r="P78" s="99">
        <v>0.94</v>
      </c>
      <c r="Q78" s="99">
        <v>-2.1000000000000001E-2</v>
      </c>
      <c r="R78" s="99">
        <v>0.05</v>
      </c>
      <c r="S78" s="99">
        <v>0.71</v>
      </c>
      <c r="T78" s="99">
        <v>6.38E-4</v>
      </c>
      <c r="U78" s="100">
        <v>5.8900000000000004E-6</v>
      </c>
      <c r="V78" s="99" t="b">
        <v>1</v>
      </c>
      <c r="W78" s="100">
        <v>5.0900000000000003E-14</v>
      </c>
      <c r="X78" s="99"/>
    </row>
    <row r="79" spans="1:24" x14ac:dyDescent="0.2">
      <c r="A79" s="99"/>
      <c r="B79" s="99"/>
      <c r="C79" s="99"/>
      <c r="D79" s="99"/>
      <c r="E79" s="99"/>
      <c r="F79" s="99"/>
      <c r="G79" s="99" t="s">
        <v>216</v>
      </c>
      <c r="H79" s="99">
        <v>4</v>
      </c>
      <c r="I79" s="99">
        <v>0.55100000000000005</v>
      </c>
      <c r="J79" s="99">
        <v>0.23400000000000001</v>
      </c>
      <c r="K79" s="99">
        <v>-0.84499999999999997</v>
      </c>
      <c r="L79" s="99">
        <v>1.3140000000000001</v>
      </c>
      <c r="M79" s="182">
        <v>0.7</v>
      </c>
      <c r="N79" s="99" t="s">
        <v>16</v>
      </c>
      <c r="O79" s="99" t="s">
        <v>16</v>
      </c>
      <c r="P79" s="99" t="s">
        <v>16</v>
      </c>
      <c r="Q79" s="99">
        <v>-2.1000000000000001E-2</v>
      </c>
      <c r="R79" s="99">
        <v>0.05</v>
      </c>
      <c r="S79" s="99">
        <v>0.71</v>
      </c>
      <c r="T79" s="99">
        <v>6.38E-4</v>
      </c>
      <c r="U79" s="100">
        <v>5.8900000000000004E-6</v>
      </c>
      <c r="V79" s="99" t="b">
        <v>1</v>
      </c>
      <c r="W79" s="100">
        <v>5.0900000000000003E-14</v>
      </c>
      <c r="X79" s="99"/>
    </row>
    <row r="80" spans="1:24" x14ac:dyDescent="0.2">
      <c r="A80" s="99"/>
      <c r="B80" s="99"/>
      <c r="C80" s="99"/>
      <c r="D80" s="99"/>
      <c r="E80" s="99"/>
      <c r="F80" s="99"/>
      <c r="G80" s="99" t="s">
        <v>203</v>
      </c>
      <c r="H80" s="99">
        <v>4</v>
      </c>
      <c r="I80" s="99">
        <v>0.38700000000000001</v>
      </c>
      <c r="J80" s="99">
        <v>0.216</v>
      </c>
      <c r="K80" s="99">
        <v>-0.54200000000000004</v>
      </c>
      <c r="L80" s="99">
        <v>0.97399999999999998</v>
      </c>
      <c r="M80" s="182">
        <v>0.57999999999999996</v>
      </c>
      <c r="N80" s="99" t="s">
        <v>16</v>
      </c>
      <c r="O80" s="99" t="s">
        <v>16</v>
      </c>
      <c r="P80" s="99" t="s">
        <v>16</v>
      </c>
      <c r="Q80" s="99">
        <v>-2.1000000000000001E-2</v>
      </c>
      <c r="R80" s="99">
        <v>0.05</v>
      </c>
      <c r="S80" s="99">
        <v>0.71</v>
      </c>
      <c r="T80" s="99">
        <v>6.38E-4</v>
      </c>
      <c r="U80" s="100">
        <v>5.8900000000000004E-6</v>
      </c>
      <c r="V80" s="99" t="b">
        <v>1</v>
      </c>
      <c r="W80" s="100">
        <v>5.0900000000000003E-14</v>
      </c>
      <c r="X80" s="99"/>
    </row>
    <row r="81" spans="1:24" x14ac:dyDescent="0.2">
      <c r="A81" s="99"/>
      <c r="B81" s="99"/>
      <c r="C81" s="99"/>
      <c r="D81" s="99"/>
      <c r="E81" s="99"/>
      <c r="F81" s="99"/>
      <c r="G81" s="99" t="s">
        <v>223</v>
      </c>
      <c r="H81" s="99">
        <v>4</v>
      </c>
      <c r="I81" s="99">
        <v>0.49399999999999999</v>
      </c>
      <c r="J81" s="99">
        <v>0.189</v>
      </c>
      <c r="K81" s="99">
        <v>-0.77900000000000003</v>
      </c>
      <c r="L81" s="99">
        <v>1.1579999999999999</v>
      </c>
      <c r="M81" s="182">
        <v>0.73</v>
      </c>
      <c r="N81" s="99" t="s">
        <v>16</v>
      </c>
      <c r="O81" s="99" t="s">
        <v>16</v>
      </c>
      <c r="P81" s="99" t="s">
        <v>16</v>
      </c>
      <c r="Q81" s="99">
        <v>-2.1000000000000001E-2</v>
      </c>
      <c r="R81" s="99">
        <v>0.05</v>
      </c>
      <c r="S81" s="99">
        <v>0.71</v>
      </c>
      <c r="T81" s="99">
        <v>6.38E-4</v>
      </c>
      <c r="U81" s="100">
        <v>5.8900000000000004E-6</v>
      </c>
      <c r="V81" s="99" t="b">
        <v>1</v>
      </c>
      <c r="W81" s="100">
        <v>5.0900000000000003E-14</v>
      </c>
      <c r="X81" s="99"/>
    </row>
    <row r="82" spans="1:24" x14ac:dyDescent="0.2">
      <c r="A82" s="99" t="s">
        <v>389</v>
      </c>
      <c r="B82" s="99" t="s">
        <v>535</v>
      </c>
      <c r="C82" s="99" t="s">
        <v>392</v>
      </c>
      <c r="D82" s="99" t="s">
        <v>536</v>
      </c>
      <c r="E82" s="99" t="s">
        <v>482</v>
      </c>
      <c r="F82" s="99" t="s">
        <v>391</v>
      </c>
      <c r="G82" s="99" t="s">
        <v>200</v>
      </c>
      <c r="H82" s="99">
        <v>6</v>
      </c>
      <c r="I82" s="99">
        <v>0.36699999999999999</v>
      </c>
      <c r="J82" s="99">
        <v>-0.16300000000000001</v>
      </c>
      <c r="K82" s="99">
        <v>-0.88300000000000001</v>
      </c>
      <c r="L82" s="99">
        <v>0.55700000000000005</v>
      </c>
      <c r="M82" s="182">
        <v>0.66</v>
      </c>
      <c r="N82" s="99">
        <v>5.71</v>
      </c>
      <c r="O82" s="99">
        <v>5</v>
      </c>
      <c r="P82" s="99">
        <v>0.34</v>
      </c>
      <c r="Q82" s="99">
        <v>6.0000000000000001E-3</v>
      </c>
      <c r="R82" s="99">
        <v>0.01</v>
      </c>
      <c r="S82" s="99">
        <v>0.66</v>
      </c>
      <c r="T82" s="99">
        <v>6.0300000000000002E-4</v>
      </c>
      <c r="U82" s="100">
        <v>3.7400000000000001E-5</v>
      </c>
      <c r="V82" s="99" t="b">
        <v>1</v>
      </c>
      <c r="W82" s="100">
        <v>4.6599999999999999E-11</v>
      </c>
      <c r="X82" s="99" t="s">
        <v>421</v>
      </c>
    </row>
    <row r="83" spans="1:24" x14ac:dyDescent="0.2">
      <c r="A83" s="99"/>
      <c r="B83" s="99"/>
      <c r="C83" s="99"/>
      <c r="D83" s="99"/>
      <c r="E83" s="99"/>
      <c r="F83" s="99"/>
      <c r="G83" s="99" t="s">
        <v>201</v>
      </c>
      <c r="H83" s="99">
        <v>6</v>
      </c>
      <c r="I83" s="99">
        <v>0.76300000000000001</v>
      </c>
      <c r="J83" s="99">
        <v>0.15</v>
      </c>
      <c r="K83" s="99">
        <v>-1.345</v>
      </c>
      <c r="L83" s="99">
        <v>1.6459999999999999</v>
      </c>
      <c r="M83" s="182">
        <v>0.85</v>
      </c>
      <c r="N83" s="99">
        <v>5.39</v>
      </c>
      <c r="O83" s="99">
        <v>4</v>
      </c>
      <c r="P83" s="99">
        <v>0.25</v>
      </c>
      <c r="Q83" s="99">
        <v>6.0000000000000001E-3</v>
      </c>
      <c r="R83" s="99">
        <v>0.01</v>
      </c>
      <c r="S83" s="99">
        <v>0.66</v>
      </c>
      <c r="T83" s="99">
        <v>6.0300000000000002E-4</v>
      </c>
      <c r="U83" s="100">
        <v>3.7400000000000001E-5</v>
      </c>
      <c r="V83" s="99" t="b">
        <v>1</v>
      </c>
      <c r="W83" s="100">
        <v>4.6599999999999999E-11</v>
      </c>
      <c r="X83" s="99"/>
    </row>
    <row r="84" spans="1:24" x14ac:dyDescent="0.2">
      <c r="A84" s="99"/>
      <c r="B84" s="99"/>
      <c r="C84" s="99"/>
      <c r="D84" s="99"/>
      <c r="E84" s="99"/>
      <c r="F84" s="99"/>
      <c r="G84" s="99" t="s">
        <v>216</v>
      </c>
      <c r="H84" s="99">
        <v>6</v>
      </c>
      <c r="I84" s="99">
        <v>0.67200000000000004</v>
      </c>
      <c r="J84" s="99">
        <v>-7.0000000000000001E-3</v>
      </c>
      <c r="K84" s="99">
        <v>-1.325</v>
      </c>
      <c r="L84" s="99">
        <v>1.3109999999999999</v>
      </c>
      <c r="M84" s="182">
        <v>0.99</v>
      </c>
      <c r="N84" s="99" t="s">
        <v>16</v>
      </c>
      <c r="O84" s="99" t="s">
        <v>16</v>
      </c>
      <c r="P84" s="99" t="s">
        <v>16</v>
      </c>
      <c r="Q84" s="99">
        <v>6.0000000000000001E-3</v>
      </c>
      <c r="R84" s="99">
        <v>0.01</v>
      </c>
      <c r="S84" s="99">
        <v>0.66</v>
      </c>
      <c r="T84" s="99">
        <v>6.0300000000000002E-4</v>
      </c>
      <c r="U84" s="100">
        <v>3.7400000000000001E-5</v>
      </c>
      <c r="V84" s="99" t="b">
        <v>1</v>
      </c>
      <c r="W84" s="100">
        <v>4.6599999999999999E-11</v>
      </c>
      <c r="X84" s="99"/>
    </row>
    <row r="85" spans="1:24" x14ac:dyDescent="0.2">
      <c r="A85" s="99"/>
      <c r="B85" s="99"/>
      <c r="C85" s="99"/>
      <c r="D85" s="99"/>
      <c r="E85" s="99"/>
      <c r="F85" s="99"/>
      <c r="G85" s="99" t="s">
        <v>203</v>
      </c>
      <c r="H85" s="99">
        <v>6</v>
      </c>
      <c r="I85" s="99">
        <v>0.41099999999999998</v>
      </c>
      <c r="J85" s="99">
        <v>-0.112</v>
      </c>
      <c r="K85" s="99">
        <v>-0.91800000000000004</v>
      </c>
      <c r="L85" s="99">
        <v>0.69299999999999995</v>
      </c>
      <c r="M85" s="182">
        <v>0.78</v>
      </c>
      <c r="N85" s="99" t="s">
        <v>16</v>
      </c>
      <c r="O85" s="99" t="s">
        <v>16</v>
      </c>
      <c r="P85" s="99" t="s">
        <v>16</v>
      </c>
      <c r="Q85" s="99">
        <v>6.0000000000000001E-3</v>
      </c>
      <c r="R85" s="99">
        <v>0.01</v>
      </c>
      <c r="S85" s="99">
        <v>0.66</v>
      </c>
      <c r="T85" s="99">
        <v>6.0300000000000002E-4</v>
      </c>
      <c r="U85" s="100">
        <v>3.7400000000000001E-5</v>
      </c>
      <c r="V85" s="99" t="b">
        <v>1</v>
      </c>
      <c r="W85" s="100">
        <v>4.6599999999999999E-11</v>
      </c>
      <c r="X85" s="99"/>
    </row>
    <row r="86" spans="1:24" x14ac:dyDescent="0.2">
      <c r="A86" s="99"/>
      <c r="B86" s="99"/>
      <c r="C86" s="99"/>
      <c r="D86" s="99"/>
      <c r="E86" s="99"/>
      <c r="F86" s="99"/>
      <c r="G86" s="99" t="s">
        <v>223</v>
      </c>
      <c r="H86" s="99">
        <v>6</v>
      </c>
      <c r="I86" s="99">
        <v>0.42399999999999999</v>
      </c>
      <c r="J86" s="99">
        <v>-0.122</v>
      </c>
      <c r="K86" s="99">
        <v>-0.95299999999999996</v>
      </c>
      <c r="L86" s="99">
        <v>0.70899999999999996</v>
      </c>
      <c r="M86" s="182">
        <v>0.79</v>
      </c>
      <c r="N86" s="99" t="s">
        <v>16</v>
      </c>
      <c r="O86" s="99" t="s">
        <v>16</v>
      </c>
      <c r="P86" s="99" t="s">
        <v>16</v>
      </c>
      <c r="Q86" s="99">
        <v>6.0000000000000001E-3</v>
      </c>
      <c r="R86" s="99">
        <v>0.01</v>
      </c>
      <c r="S86" s="99">
        <v>0.66</v>
      </c>
      <c r="T86" s="99">
        <v>6.0300000000000002E-4</v>
      </c>
      <c r="U86" s="100">
        <v>3.7400000000000001E-5</v>
      </c>
      <c r="V86" s="99" t="b">
        <v>1</v>
      </c>
      <c r="W86" s="100">
        <v>4.6599999999999999E-11</v>
      </c>
      <c r="X86" s="99"/>
    </row>
    <row r="87" spans="1:24" x14ac:dyDescent="0.2">
      <c r="A87" s="99" t="s">
        <v>389</v>
      </c>
      <c r="B87" s="99" t="s">
        <v>535</v>
      </c>
      <c r="C87" s="99" t="s">
        <v>392</v>
      </c>
      <c r="D87" s="99" t="s">
        <v>537</v>
      </c>
      <c r="E87" s="99" t="s">
        <v>482</v>
      </c>
      <c r="F87" s="99" t="s">
        <v>340</v>
      </c>
      <c r="G87" s="99" t="s">
        <v>200</v>
      </c>
      <c r="H87" s="99">
        <v>17</v>
      </c>
      <c r="I87" s="99">
        <v>0.14499999999999999</v>
      </c>
      <c r="J87" s="99">
        <v>-0.40699999999999997</v>
      </c>
      <c r="K87" s="99">
        <v>-0.69</v>
      </c>
      <c r="L87" s="99">
        <v>-0.123</v>
      </c>
      <c r="M87" s="182">
        <v>5.0000000000000001E-3</v>
      </c>
      <c r="N87" s="99">
        <v>24.84</v>
      </c>
      <c r="O87" s="99">
        <v>16</v>
      </c>
      <c r="P87" s="99">
        <v>7.0000000000000007E-2</v>
      </c>
      <c r="Q87" s="99">
        <v>1.7000000000000001E-2</v>
      </c>
      <c r="R87" s="99">
        <v>0.01</v>
      </c>
      <c r="S87" s="99">
        <v>0.11</v>
      </c>
      <c r="T87" s="99">
        <v>3.0100000000000001E-3</v>
      </c>
      <c r="U87" s="100">
        <v>2.3337999999999999E-4</v>
      </c>
      <c r="V87" s="99" t="b">
        <v>1</v>
      </c>
      <c r="W87" s="100">
        <v>2.6700000000000001E-41</v>
      </c>
      <c r="X87" s="99" t="s">
        <v>454</v>
      </c>
    </row>
    <row r="88" spans="1:24" x14ac:dyDescent="0.2">
      <c r="A88" s="99"/>
      <c r="B88" s="99"/>
      <c r="C88" s="99"/>
      <c r="D88" s="99"/>
      <c r="E88" s="99"/>
      <c r="F88" s="99"/>
      <c r="G88" s="99" t="s">
        <v>201</v>
      </c>
      <c r="H88" s="99">
        <v>17</v>
      </c>
      <c r="I88" s="99">
        <v>0.28499999999999998</v>
      </c>
      <c r="J88" s="99">
        <v>2.3E-2</v>
      </c>
      <c r="K88" s="99">
        <v>-0.53600000000000003</v>
      </c>
      <c r="L88" s="99">
        <v>0.58299999999999996</v>
      </c>
      <c r="M88" s="182">
        <v>0.94</v>
      </c>
      <c r="N88" s="99">
        <v>20.77</v>
      </c>
      <c r="O88" s="99">
        <v>15</v>
      </c>
      <c r="P88" s="99">
        <v>0.14000000000000001</v>
      </c>
      <c r="Q88" s="99">
        <v>1.7000000000000001E-2</v>
      </c>
      <c r="R88" s="99">
        <v>0.01</v>
      </c>
      <c r="S88" s="99">
        <v>0.11</v>
      </c>
      <c r="T88" s="99">
        <v>3.0100000000000001E-3</v>
      </c>
      <c r="U88" s="100">
        <v>2.3337999999999999E-4</v>
      </c>
      <c r="V88" s="99" t="b">
        <v>1</v>
      </c>
      <c r="W88" s="100">
        <v>2.6700000000000001E-41</v>
      </c>
      <c r="X88" s="99"/>
    </row>
    <row r="89" spans="1:24" x14ac:dyDescent="0.2">
      <c r="A89" s="99"/>
      <c r="B89" s="99"/>
      <c r="C89" s="99"/>
      <c r="D89" s="99"/>
      <c r="E89" s="99"/>
      <c r="F89" s="99"/>
      <c r="G89" s="99" t="s">
        <v>216</v>
      </c>
      <c r="H89" s="99">
        <v>17</v>
      </c>
      <c r="I89" s="99">
        <v>0.33700000000000002</v>
      </c>
      <c r="J89" s="99">
        <v>-0.36499999999999999</v>
      </c>
      <c r="K89" s="99">
        <v>-1.0249999999999999</v>
      </c>
      <c r="L89" s="99">
        <v>0.29499999999999998</v>
      </c>
      <c r="M89" s="182">
        <v>0.28999999999999998</v>
      </c>
      <c r="N89" s="99" t="s">
        <v>16</v>
      </c>
      <c r="O89" s="99" t="s">
        <v>16</v>
      </c>
      <c r="P89" s="99" t="s">
        <v>16</v>
      </c>
      <c r="Q89" s="99">
        <v>1.7000000000000001E-2</v>
      </c>
      <c r="R89" s="99">
        <v>0.01</v>
      </c>
      <c r="S89" s="99">
        <v>0.11</v>
      </c>
      <c r="T89" s="99">
        <v>3.0100000000000001E-3</v>
      </c>
      <c r="U89" s="100">
        <v>2.3337999999999999E-4</v>
      </c>
      <c r="V89" s="99" t="b">
        <v>1</v>
      </c>
      <c r="W89" s="100">
        <v>2.6700000000000001E-41</v>
      </c>
      <c r="X89" s="99"/>
    </row>
    <row r="90" spans="1:24" x14ac:dyDescent="0.2">
      <c r="A90" s="99"/>
      <c r="B90" s="99"/>
      <c r="C90" s="99"/>
      <c r="D90" s="99"/>
      <c r="E90" s="99"/>
      <c r="F90" s="99"/>
      <c r="G90" s="99" t="s">
        <v>203</v>
      </c>
      <c r="H90" s="99">
        <v>17</v>
      </c>
      <c r="I90" s="99">
        <v>0.16900000000000001</v>
      </c>
      <c r="J90" s="99">
        <v>-0.32200000000000001</v>
      </c>
      <c r="K90" s="99">
        <v>-0.65300000000000002</v>
      </c>
      <c r="L90" s="99">
        <v>8.9999999999999993E-3</v>
      </c>
      <c r="M90" s="182">
        <v>0.06</v>
      </c>
      <c r="N90" s="99" t="s">
        <v>16</v>
      </c>
      <c r="O90" s="99" t="s">
        <v>16</v>
      </c>
      <c r="P90" s="99" t="s">
        <v>16</v>
      </c>
      <c r="Q90" s="99">
        <v>1.7000000000000001E-2</v>
      </c>
      <c r="R90" s="99">
        <v>0.01</v>
      </c>
      <c r="S90" s="99">
        <v>0.11</v>
      </c>
      <c r="T90" s="99">
        <v>3.0100000000000001E-3</v>
      </c>
      <c r="U90" s="100">
        <v>2.3337999999999999E-4</v>
      </c>
      <c r="V90" s="99" t="b">
        <v>1</v>
      </c>
      <c r="W90" s="100">
        <v>2.6700000000000001E-41</v>
      </c>
      <c r="X90" s="99"/>
    </row>
    <row r="91" spans="1:24" x14ac:dyDescent="0.2">
      <c r="A91" s="99"/>
      <c r="B91" s="99"/>
      <c r="C91" s="99"/>
      <c r="D91" s="99"/>
      <c r="E91" s="99"/>
      <c r="F91" s="99"/>
      <c r="G91" s="99" t="s">
        <v>223</v>
      </c>
      <c r="H91" s="99">
        <v>17</v>
      </c>
      <c r="I91" s="99">
        <v>0.187</v>
      </c>
      <c r="J91" s="99">
        <v>-0.193</v>
      </c>
      <c r="K91" s="99">
        <v>-0.55900000000000005</v>
      </c>
      <c r="L91" s="99">
        <v>0.17199999999999999</v>
      </c>
      <c r="M91" s="182">
        <v>0.32</v>
      </c>
      <c r="N91" s="99" t="s">
        <v>16</v>
      </c>
      <c r="O91" s="99" t="s">
        <v>16</v>
      </c>
      <c r="P91" s="99" t="s">
        <v>16</v>
      </c>
      <c r="Q91" s="99">
        <v>1.7000000000000001E-2</v>
      </c>
      <c r="R91" s="99">
        <v>0.01</v>
      </c>
      <c r="S91" s="99">
        <v>0.11</v>
      </c>
      <c r="T91" s="99">
        <v>3.0100000000000001E-3</v>
      </c>
      <c r="U91" s="100">
        <v>2.3337999999999999E-4</v>
      </c>
      <c r="V91" s="99" t="b">
        <v>1</v>
      </c>
      <c r="W91" s="100">
        <v>2.6700000000000001E-41</v>
      </c>
      <c r="X91" s="99"/>
    </row>
    <row r="92" spans="1:24" x14ac:dyDescent="0.2">
      <c r="A92" s="99" t="s">
        <v>389</v>
      </c>
      <c r="B92" s="99" t="s">
        <v>535</v>
      </c>
      <c r="C92" s="99" t="s">
        <v>397</v>
      </c>
      <c r="D92" s="99" t="s">
        <v>538</v>
      </c>
      <c r="E92" s="99" t="s">
        <v>482</v>
      </c>
      <c r="F92" s="99" t="s">
        <v>340</v>
      </c>
      <c r="G92" s="99" t="s">
        <v>200</v>
      </c>
      <c r="H92" s="99">
        <v>16</v>
      </c>
      <c r="I92" s="99">
        <v>0.13400000000000001</v>
      </c>
      <c r="J92" s="99">
        <v>-0.38200000000000001</v>
      </c>
      <c r="K92" s="99">
        <v>-0.64400000000000002</v>
      </c>
      <c r="L92" s="99">
        <v>-0.12</v>
      </c>
      <c r="M92" s="182">
        <v>4.3E-3</v>
      </c>
      <c r="N92" s="99">
        <v>16.8</v>
      </c>
      <c r="O92" s="99">
        <v>15</v>
      </c>
      <c r="P92" s="99">
        <v>0.33</v>
      </c>
      <c r="Q92" s="99">
        <v>4.0000000000000001E-3</v>
      </c>
      <c r="R92" s="99">
        <v>0.01</v>
      </c>
      <c r="S92" s="99">
        <v>0.76</v>
      </c>
      <c r="T92" s="99">
        <v>2.9199999999999999E-3</v>
      </c>
      <c r="U92" s="100">
        <v>1.6327299999999999E-4</v>
      </c>
      <c r="V92" s="99" t="b">
        <v>1</v>
      </c>
      <c r="W92" s="100">
        <v>4.3400000000000002E-42</v>
      </c>
      <c r="X92" s="99" t="s">
        <v>400</v>
      </c>
    </row>
    <row r="93" spans="1:24" x14ac:dyDescent="0.2">
      <c r="A93" s="99"/>
      <c r="B93" s="99"/>
      <c r="C93" s="99"/>
      <c r="D93" s="99"/>
      <c r="E93" s="99"/>
      <c r="F93" s="99"/>
      <c r="G93" s="99" t="s">
        <v>201</v>
      </c>
      <c r="H93" s="99">
        <v>16</v>
      </c>
      <c r="I93" s="99">
        <v>0.43</v>
      </c>
      <c r="J93" s="99">
        <v>-0.255</v>
      </c>
      <c r="K93" s="99">
        <v>-1.097</v>
      </c>
      <c r="L93" s="99">
        <v>0.58699999999999997</v>
      </c>
      <c r="M93" s="182">
        <v>0.56000000000000005</v>
      </c>
      <c r="N93" s="99">
        <v>16.68</v>
      </c>
      <c r="O93" s="99">
        <v>14</v>
      </c>
      <c r="P93" s="99">
        <v>0.27</v>
      </c>
      <c r="Q93" s="99">
        <v>4.0000000000000001E-3</v>
      </c>
      <c r="R93" s="99">
        <v>0.01</v>
      </c>
      <c r="S93" s="99">
        <v>0.76</v>
      </c>
      <c r="T93" s="99">
        <v>2.9199999999999999E-3</v>
      </c>
      <c r="U93" s="100">
        <v>1.6327299999999999E-4</v>
      </c>
      <c r="V93" s="99" t="b">
        <v>1</v>
      </c>
      <c r="W93" s="100">
        <v>4.3400000000000002E-42</v>
      </c>
      <c r="X93" s="99"/>
    </row>
    <row r="94" spans="1:24" x14ac:dyDescent="0.2">
      <c r="A94" s="99"/>
      <c r="B94" s="99"/>
      <c r="C94" s="99"/>
      <c r="D94" s="99"/>
      <c r="E94" s="99"/>
      <c r="F94" s="99"/>
      <c r="G94" s="99" t="s">
        <v>216</v>
      </c>
      <c r="H94" s="99">
        <v>16</v>
      </c>
      <c r="I94" s="99">
        <v>0.36799999999999999</v>
      </c>
      <c r="J94" s="99">
        <v>-0.46</v>
      </c>
      <c r="K94" s="99">
        <v>-1.181</v>
      </c>
      <c r="L94" s="99">
        <v>0.26200000000000001</v>
      </c>
      <c r="M94" s="182">
        <v>0.23</v>
      </c>
      <c r="N94" s="99" t="s">
        <v>16</v>
      </c>
      <c r="O94" s="99" t="s">
        <v>16</v>
      </c>
      <c r="P94" s="99" t="s">
        <v>16</v>
      </c>
      <c r="Q94" s="99">
        <v>4.0000000000000001E-3</v>
      </c>
      <c r="R94" s="99">
        <v>0.01</v>
      </c>
      <c r="S94" s="99">
        <v>0.76</v>
      </c>
      <c r="T94" s="99">
        <v>2.9199999999999999E-3</v>
      </c>
      <c r="U94" s="100">
        <v>1.6327299999999999E-4</v>
      </c>
      <c r="V94" s="99" t="b">
        <v>1</v>
      </c>
      <c r="W94" s="100">
        <v>4.3400000000000002E-42</v>
      </c>
      <c r="X94" s="99"/>
    </row>
    <row r="95" spans="1:24" x14ac:dyDescent="0.2">
      <c r="A95" s="99"/>
      <c r="B95" s="99"/>
      <c r="C95" s="99"/>
      <c r="D95" s="99"/>
      <c r="E95" s="99"/>
      <c r="F95" s="99"/>
      <c r="G95" s="99" t="s">
        <v>203</v>
      </c>
      <c r="H95" s="99">
        <v>16</v>
      </c>
      <c r="I95" s="99">
        <v>0.17799999999999999</v>
      </c>
      <c r="J95" s="99">
        <v>-0.27700000000000002</v>
      </c>
      <c r="K95" s="99">
        <v>-0.625</v>
      </c>
      <c r="L95" s="99">
        <v>7.0999999999999994E-2</v>
      </c>
      <c r="M95" s="182">
        <v>0.12</v>
      </c>
      <c r="N95" s="99" t="s">
        <v>16</v>
      </c>
      <c r="O95" s="99" t="s">
        <v>16</v>
      </c>
      <c r="P95" s="99" t="s">
        <v>16</v>
      </c>
      <c r="Q95" s="99">
        <v>4.0000000000000001E-3</v>
      </c>
      <c r="R95" s="99">
        <v>0.01</v>
      </c>
      <c r="S95" s="99">
        <v>0.76</v>
      </c>
      <c r="T95" s="99">
        <v>2.9199999999999999E-3</v>
      </c>
      <c r="U95" s="100">
        <v>1.6327299999999999E-4</v>
      </c>
      <c r="V95" s="99" t="b">
        <v>1</v>
      </c>
      <c r="W95" s="100">
        <v>4.3400000000000002E-42</v>
      </c>
      <c r="X95" s="99"/>
    </row>
    <row r="96" spans="1:24" x14ac:dyDescent="0.2">
      <c r="A96" s="99"/>
      <c r="B96" s="99"/>
      <c r="C96" s="99"/>
      <c r="D96" s="99"/>
      <c r="E96" s="99"/>
      <c r="F96" s="99"/>
      <c r="G96" s="99" t="s">
        <v>223</v>
      </c>
      <c r="H96" s="99">
        <v>16</v>
      </c>
      <c r="I96" s="99">
        <v>0.30399999999999999</v>
      </c>
      <c r="J96" s="99">
        <v>-0.19700000000000001</v>
      </c>
      <c r="K96" s="99">
        <v>-0.79300000000000004</v>
      </c>
      <c r="L96" s="99">
        <v>0.4</v>
      </c>
      <c r="M96" s="182">
        <v>0.53</v>
      </c>
      <c r="N96" s="99" t="s">
        <v>16</v>
      </c>
      <c r="O96" s="99" t="s">
        <v>16</v>
      </c>
      <c r="P96" s="99" t="s">
        <v>16</v>
      </c>
      <c r="Q96" s="99">
        <v>4.0000000000000001E-3</v>
      </c>
      <c r="R96" s="99">
        <v>0.01</v>
      </c>
      <c r="S96" s="99">
        <v>0.76</v>
      </c>
      <c r="T96" s="99">
        <v>2.9199999999999999E-3</v>
      </c>
      <c r="U96" s="100">
        <v>1.6327299999999999E-4</v>
      </c>
      <c r="V96" s="99" t="b">
        <v>1</v>
      </c>
      <c r="W96" s="100">
        <v>4.3400000000000002E-42</v>
      </c>
      <c r="X96" s="99"/>
    </row>
    <row r="97" spans="1:24" x14ac:dyDescent="0.2">
      <c r="A97" s="99" t="s">
        <v>389</v>
      </c>
      <c r="B97" s="99" t="s">
        <v>535</v>
      </c>
      <c r="C97" s="99" t="s">
        <v>397</v>
      </c>
      <c r="D97" s="99" t="s">
        <v>539</v>
      </c>
      <c r="E97" s="99" t="s">
        <v>482</v>
      </c>
      <c r="F97" s="99" t="s">
        <v>33</v>
      </c>
      <c r="G97" s="99" t="s">
        <v>200</v>
      </c>
      <c r="H97" s="99">
        <v>7</v>
      </c>
      <c r="I97" s="99">
        <v>0.439</v>
      </c>
      <c r="J97" s="99">
        <v>-0.41799999999999998</v>
      </c>
      <c r="K97" s="99">
        <v>-1.2769999999999999</v>
      </c>
      <c r="L97" s="99">
        <v>0.442</v>
      </c>
      <c r="M97" s="182">
        <v>0.34</v>
      </c>
      <c r="N97" s="99">
        <v>13.51</v>
      </c>
      <c r="O97" s="99">
        <v>6</v>
      </c>
      <c r="P97" s="99">
        <v>0.04</v>
      </c>
      <c r="Q97" s="99">
        <v>2.5999999999999999E-2</v>
      </c>
      <c r="R97" s="99">
        <v>0.04</v>
      </c>
      <c r="S97" s="99">
        <v>0.52</v>
      </c>
      <c r="T97" s="99">
        <v>9.2100000000000005E-4</v>
      </c>
      <c r="U97" s="100">
        <v>9.7899999999999994E-5</v>
      </c>
      <c r="V97" s="99" t="b">
        <v>1</v>
      </c>
      <c r="W97" s="100">
        <v>1.5300000000000001E-11</v>
      </c>
      <c r="X97" s="99" t="s">
        <v>424</v>
      </c>
    </row>
    <row r="98" spans="1:24" x14ac:dyDescent="0.2">
      <c r="A98" s="99"/>
      <c r="B98" s="99"/>
      <c r="C98" s="99"/>
      <c r="D98" s="99"/>
      <c r="E98" s="99"/>
      <c r="F98" s="99"/>
      <c r="G98" s="99" t="s">
        <v>201</v>
      </c>
      <c r="H98" s="99">
        <v>7</v>
      </c>
      <c r="I98" s="99">
        <v>1.7529999999999999</v>
      </c>
      <c r="J98" s="99">
        <v>0.747</v>
      </c>
      <c r="K98" s="99">
        <v>-2.6880000000000002</v>
      </c>
      <c r="L98" s="99">
        <v>4.1820000000000004</v>
      </c>
      <c r="M98" s="182">
        <v>0.69</v>
      </c>
      <c r="N98" s="99">
        <v>12.34</v>
      </c>
      <c r="O98" s="99">
        <v>5</v>
      </c>
      <c r="P98" s="99">
        <v>0.03</v>
      </c>
      <c r="Q98" s="99">
        <v>2.5999999999999999E-2</v>
      </c>
      <c r="R98" s="99">
        <v>0.04</v>
      </c>
      <c r="S98" s="99">
        <v>0.52</v>
      </c>
      <c r="T98" s="99">
        <v>9.2100000000000005E-4</v>
      </c>
      <c r="U98" s="100">
        <v>9.7899999999999994E-5</v>
      </c>
      <c r="V98" s="99" t="b">
        <v>1</v>
      </c>
      <c r="W98" s="100">
        <v>1.5300000000000001E-11</v>
      </c>
      <c r="X98" s="99"/>
    </row>
    <row r="99" spans="1:24" x14ac:dyDescent="0.2">
      <c r="A99" s="99"/>
      <c r="B99" s="99"/>
      <c r="C99" s="99"/>
      <c r="D99" s="99"/>
      <c r="E99" s="99"/>
      <c r="F99" s="99"/>
      <c r="G99" s="99" t="s">
        <v>216</v>
      </c>
      <c r="H99" s="99">
        <v>7</v>
      </c>
      <c r="I99" s="99">
        <v>0.61</v>
      </c>
      <c r="J99" s="99">
        <v>0.33900000000000002</v>
      </c>
      <c r="K99" s="99">
        <v>-0.85599999999999998</v>
      </c>
      <c r="L99" s="99">
        <v>1.534</v>
      </c>
      <c r="M99" s="182">
        <v>0.6</v>
      </c>
      <c r="N99" s="99" t="s">
        <v>16</v>
      </c>
      <c r="O99" s="99" t="s">
        <v>16</v>
      </c>
      <c r="P99" s="99" t="s">
        <v>16</v>
      </c>
      <c r="Q99" s="99">
        <v>2.5999999999999999E-2</v>
      </c>
      <c r="R99" s="99">
        <v>0.04</v>
      </c>
      <c r="S99" s="99">
        <v>0.52</v>
      </c>
      <c r="T99" s="99">
        <v>9.2100000000000005E-4</v>
      </c>
      <c r="U99" s="100">
        <v>9.7899999999999994E-5</v>
      </c>
      <c r="V99" s="99" t="b">
        <v>1</v>
      </c>
      <c r="W99" s="100">
        <v>1.5300000000000001E-11</v>
      </c>
      <c r="X99" s="99"/>
    </row>
    <row r="100" spans="1:24" x14ac:dyDescent="0.2">
      <c r="A100" s="99"/>
      <c r="B100" s="99"/>
      <c r="C100" s="99"/>
      <c r="D100" s="99"/>
      <c r="E100" s="99"/>
      <c r="F100" s="99"/>
      <c r="G100" s="99" t="s">
        <v>203</v>
      </c>
      <c r="H100" s="99">
        <v>7</v>
      </c>
      <c r="I100" s="99">
        <v>0.39800000000000002</v>
      </c>
      <c r="J100" s="99">
        <v>0.17499999999999999</v>
      </c>
      <c r="K100" s="99">
        <v>-0.60399999999999998</v>
      </c>
      <c r="L100" s="99">
        <v>0.95399999999999996</v>
      </c>
      <c r="M100" s="182">
        <v>0.66</v>
      </c>
      <c r="N100" s="99" t="s">
        <v>16</v>
      </c>
      <c r="O100" s="99" t="s">
        <v>16</v>
      </c>
      <c r="P100" s="99" t="s">
        <v>16</v>
      </c>
      <c r="Q100" s="99">
        <v>2.5999999999999999E-2</v>
      </c>
      <c r="R100" s="99">
        <v>0.04</v>
      </c>
      <c r="S100" s="99">
        <v>0.52</v>
      </c>
      <c r="T100" s="99">
        <v>9.2100000000000005E-4</v>
      </c>
      <c r="U100" s="100">
        <v>9.7899999999999994E-5</v>
      </c>
      <c r="V100" s="99" t="b">
        <v>1</v>
      </c>
      <c r="W100" s="100">
        <v>1.5300000000000001E-11</v>
      </c>
      <c r="X100" s="99"/>
    </row>
    <row r="101" spans="1:24" x14ac:dyDescent="0.2">
      <c r="A101" s="99"/>
      <c r="B101" s="99"/>
      <c r="C101" s="99"/>
      <c r="D101" s="99"/>
      <c r="E101" s="99"/>
      <c r="F101" s="99"/>
      <c r="G101" s="99" t="s">
        <v>223</v>
      </c>
      <c r="H101" s="99">
        <v>7</v>
      </c>
      <c r="I101" s="99">
        <v>0.42699999999999999</v>
      </c>
      <c r="J101" s="99">
        <v>0.249</v>
      </c>
      <c r="K101" s="99">
        <v>-0.58899999999999997</v>
      </c>
      <c r="L101" s="99">
        <v>1.087</v>
      </c>
      <c r="M101" s="182">
        <v>0.57999999999999996</v>
      </c>
      <c r="N101" s="99" t="s">
        <v>16</v>
      </c>
      <c r="O101" s="99" t="s">
        <v>16</v>
      </c>
      <c r="P101" s="99" t="s">
        <v>16</v>
      </c>
      <c r="Q101" s="99">
        <v>2.5999999999999999E-2</v>
      </c>
      <c r="R101" s="99">
        <v>0.04</v>
      </c>
      <c r="S101" s="99">
        <v>0.52</v>
      </c>
      <c r="T101" s="99">
        <v>9.2100000000000005E-4</v>
      </c>
      <c r="U101" s="100">
        <v>9.7899999999999994E-5</v>
      </c>
      <c r="V101" s="99" t="b">
        <v>1</v>
      </c>
      <c r="W101" s="100">
        <v>1.5300000000000001E-11</v>
      </c>
      <c r="X101" s="99"/>
    </row>
    <row r="102" spans="1:24" x14ac:dyDescent="0.2">
      <c r="A102" s="99" t="s">
        <v>389</v>
      </c>
      <c r="B102" s="99" t="s">
        <v>167</v>
      </c>
      <c r="C102" s="99" t="s">
        <v>392</v>
      </c>
      <c r="D102" s="99" t="s">
        <v>430</v>
      </c>
      <c r="E102" s="99" t="s">
        <v>482</v>
      </c>
      <c r="F102" s="99" t="s">
        <v>391</v>
      </c>
      <c r="G102" s="99" t="s">
        <v>200</v>
      </c>
      <c r="H102" s="99">
        <v>2</v>
      </c>
      <c r="I102" s="99">
        <v>0.95499999999999996</v>
      </c>
      <c r="J102" s="99">
        <v>-1.8049999999999999</v>
      </c>
      <c r="K102" s="99">
        <v>-3.6779999999999999</v>
      </c>
      <c r="L102" s="99">
        <v>6.7000000000000004E-2</v>
      </c>
      <c r="M102" s="182">
        <v>0.06</v>
      </c>
      <c r="N102" s="99">
        <v>0.11</v>
      </c>
      <c r="O102" s="99">
        <v>1</v>
      </c>
      <c r="P102" s="99">
        <v>0.75</v>
      </c>
      <c r="Q102" s="99" t="s">
        <v>16</v>
      </c>
      <c r="R102" s="99" t="s">
        <v>16</v>
      </c>
      <c r="S102" s="99" t="s">
        <v>16</v>
      </c>
      <c r="T102" s="100">
        <v>7.9800000000000002E-5</v>
      </c>
      <c r="U102" s="100">
        <v>2.3200000000000001E-5</v>
      </c>
      <c r="V102" s="99" t="b">
        <v>1</v>
      </c>
      <c r="W102" s="99">
        <v>0.14000000000000001</v>
      </c>
      <c r="X102" s="99" t="s">
        <v>431</v>
      </c>
    </row>
    <row r="103" spans="1:24" x14ac:dyDescent="0.2">
      <c r="A103" s="99" t="s">
        <v>389</v>
      </c>
      <c r="B103" s="99" t="s">
        <v>167</v>
      </c>
      <c r="C103" s="99" t="s">
        <v>392</v>
      </c>
      <c r="D103" s="99" t="s">
        <v>432</v>
      </c>
      <c r="E103" s="99" t="s">
        <v>482</v>
      </c>
      <c r="F103" s="99" t="s">
        <v>340</v>
      </c>
      <c r="G103" s="99" t="s">
        <v>200</v>
      </c>
      <c r="H103" s="99">
        <v>9</v>
      </c>
      <c r="I103" s="99">
        <v>0.17499999999999999</v>
      </c>
      <c r="J103" s="99">
        <v>-0.66400000000000003</v>
      </c>
      <c r="K103" s="99">
        <v>-1.008</v>
      </c>
      <c r="L103" s="99">
        <v>-0.32</v>
      </c>
      <c r="M103" s="182">
        <v>1.5300000000000001E-4</v>
      </c>
      <c r="N103" s="99">
        <v>8.19</v>
      </c>
      <c r="O103" s="99">
        <v>8</v>
      </c>
      <c r="P103" s="99">
        <v>0.42</v>
      </c>
      <c r="Q103" s="99">
        <v>-1.4E-2</v>
      </c>
      <c r="R103" s="99">
        <v>0.02</v>
      </c>
      <c r="S103" s="99">
        <v>0.42</v>
      </c>
      <c r="T103" s="99">
        <v>1.2899999999999999E-3</v>
      </c>
      <c r="U103" s="100">
        <v>1.4389000000000001E-4</v>
      </c>
      <c r="V103" s="99" t="b">
        <v>1</v>
      </c>
      <c r="W103" s="100">
        <v>3.8300000000000001E-16</v>
      </c>
      <c r="X103" s="99" t="s">
        <v>433</v>
      </c>
    </row>
    <row r="104" spans="1:24" x14ac:dyDescent="0.2">
      <c r="A104" s="99"/>
      <c r="B104" s="99"/>
      <c r="C104" s="99"/>
      <c r="D104" s="99"/>
      <c r="E104" s="99"/>
      <c r="F104" s="99"/>
      <c r="G104" s="99" t="s">
        <v>201</v>
      </c>
      <c r="H104" s="99">
        <v>9</v>
      </c>
      <c r="I104" s="99">
        <v>0.55900000000000005</v>
      </c>
      <c r="J104" s="99">
        <v>-1.1200000000000001</v>
      </c>
      <c r="K104" s="99">
        <v>-2.2149999999999999</v>
      </c>
      <c r="L104" s="99">
        <v>-2.4E-2</v>
      </c>
      <c r="M104" s="182">
        <v>0.09</v>
      </c>
      <c r="N104" s="99">
        <v>7.4</v>
      </c>
      <c r="O104" s="99">
        <v>7</v>
      </c>
      <c r="P104" s="99">
        <v>0.39</v>
      </c>
      <c r="Q104" s="99">
        <v>-1.4E-2</v>
      </c>
      <c r="R104" s="99">
        <v>0.02</v>
      </c>
      <c r="S104" s="99">
        <v>0.42</v>
      </c>
      <c r="T104" s="99">
        <v>1.2899999999999999E-3</v>
      </c>
      <c r="U104" s="100">
        <v>1.4389000000000001E-4</v>
      </c>
      <c r="V104" s="99" t="b">
        <v>1</v>
      </c>
      <c r="W104" s="100">
        <v>3.8300000000000001E-16</v>
      </c>
      <c r="X104" s="99"/>
    </row>
    <row r="105" spans="1:24" x14ac:dyDescent="0.2">
      <c r="A105" s="99"/>
      <c r="B105" s="99"/>
      <c r="C105" s="99"/>
      <c r="D105" s="99"/>
      <c r="E105" s="99"/>
      <c r="F105" s="99"/>
      <c r="G105" s="99" t="s">
        <v>216</v>
      </c>
      <c r="H105" s="99">
        <v>9</v>
      </c>
      <c r="I105" s="99">
        <v>0.42399999999999999</v>
      </c>
      <c r="J105" s="99">
        <v>-0.379</v>
      </c>
      <c r="K105" s="99">
        <v>-1.2090000000000001</v>
      </c>
      <c r="L105" s="99">
        <v>0.45200000000000001</v>
      </c>
      <c r="M105" s="182">
        <v>0.4</v>
      </c>
      <c r="N105" s="99" t="s">
        <v>16</v>
      </c>
      <c r="O105" s="99" t="s">
        <v>16</v>
      </c>
      <c r="P105" s="99" t="s">
        <v>16</v>
      </c>
      <c r="Q105" s="99">
        <v>-1.4E-2</v>
      </c>
      <c r="R105" s="99">
        <v>0.02</v>
      </c>
      <c r="S105" s="99">
        <v>0.42</v>
      </c>
      <c r="T105" s="99">
        <v>1.2899999999999999E-3</v>
      </c>
      <c r="U105" s="100">
        <v>1.4389000000000001E-4</v>
      </c>
      <c r="V105" s="99" t="b">
        <v>1</v>
      </c>
      <c r="W105" s="100">
        <v>3.8300000000000001E-16</v>
      </c>
      <c r="X105" s="99"/>
    </row>
    <row r="106" spans="1:24" x14ac:dyDescent="0.2">
      <c r="A106" s="99"/>
      <c r="B106" s="99"/>
      <c r="C106" s="99"/>
      <c r="D106" s="99"/>
      <c r="E106" s="99"/>
      <c r="F106" s="99"/>
      <c r="G106" s="99" t="s">
        <v>203</v>
      </c>
      <c r="H106" s="99">
        <v>9</v>
      </c>
      <c r="I106" s="99">
        <v>0.25600000000000001</v>
      </c>
      <c r="J106" s="99">
        <v>-0.435</v>
      </c>
      <c r="K106" s="99">
        <v>-0.93600000000000005</v>
      </c>
      <c r="L106" s="99">
        <v>6.6000000000000003E-2</v>
      </c>
      <c r="M106" s="182">
        <v>0.09</v>
      </c>
      <c r="N106" s="99" t="s">
        <v>16</v>
      </c>
      <c r="O106" s="99" t="s">
        <v>16</v>
      </c>
      <c r="P106" s="99" t="s">
        <v>16</v>
      </c>
      <c r="Q106" s="99">
        <v>-1.4E-2</v>
      </c>
      <c r="R106" s="99">
        <v>0.02</v>
      </c>
      <c r="S106" s="99">
        <v>0.42</v>
      </c>
      <c r="T106" s="99">
        <v>1.2899999999999999E-3</v>
      </c>
      <c r="U106" s="100">
        <v>1.4389000000000001E-4</v>
      </c>
      <c r="V106" s="99" t="b">
        <v>1</v>
      </c>
      <c r="W106" s="100">
        <v>3.8300000000000001E-16</v>
      </c>
      <c r="X106" s="99"/>
    </row>
    <row r="107" spans="1:24" x14ac:dyDescent="0.2">
      <c r="A107" s="99"/>
      <c r="B107" s="99"/>
      <c r="C107" s="99"/>
      <c r="D107" s="99"/>
      <c r="E107" s="99"/>
      <c r="F107" s="99"/>
      <c r="G107" s="99" t="s">
        <v>223</v>
      </c>
      <c r="H107" s="99">
        <v>9</v>
      </c>
      <c r="I107" s="99">
        <v>0.46100000000000002</v>
      </c>
      <c r="J107" s="99">
        <v>-0.373</v>
      </c>
      <c r="K107" s="99">
        <v>-1.276</v>
      </c>
      <c r="L107" s="99">
        <v>0.52900000000000003</v>
      </c>
      <c r="M107" s="182">
        <v>0.44</v>
      </c>
      <c r="N107" s="99" t="s">
        <v>16</v>
      </c>
      <c r="O107" s="99" t="s">
        <v>16</v>
      </c>
      <c r="P107" s="99" t="s">
        <v>16</v>
      </c>
      <c r="Q107" s="99">
        <v>-1.4E-2</v>
      </c>
      <c r="R107" s="99">
        <v>0.02</v>
      </c>
      <c r="S107" s="99">
        <v>0.42</v>
      </c>
      <c r="T107" s="99">
        <v>1.2899999999999999E-3</v>
      </c>
      <c r="U107" s="100">
        <v>1.4389000000000001E-4</v>
      </c>
      <c r="V107" s="99" t="b">
        <v>1</v>
      </c>
      <c r="W107" s="100">
        <v>3.8300000000000001E-16</v>
      </c>
      <c r="X107" s="99"/>
    </row>
    <row r="108" spans="1:24" x14ac:dyDescent="0.2">
      <c r="A108" s="99" t="s">
        <v>389</v>
      </c>
      <c r="B108" s="99" t="s">
        <v>167</v>
      </c>
      <c r="C108" s="99" t="s">
        <v>397</v>
      </c>
      <c r="D108" s="99" t="s">
        <v>436</v>
      </c>
      <c r="E108" s="99" t="s">
        <v>482</v>
      </c>
      <c r="F108" s="99" t="s">
        <v>340</v>
      </c>
      <c r="G108" s="99" t="s">
        <v>200</v>
      </c>
      <c r="H108" s="99">
        <v>11</v>
      </c>
      <c r="I108" s="99">
        <v>0.17</v>
      </c>
      <c r="J108" s="99">
        <v>-0.58799999999999997</v>
      </c>
      <c r="K108" s="99">
        <v>-0.92200000000000004</v>
      </c>
      <c r="L108" s="99">
        <v>-0.254</v>
      </c>
      <c r="M108" s="182">
        <v>5.6099999999999998E-4</v>
      </c>
      <c r="N108" s="99">
        <v>11.02</v>
      </c>
      <c r="O108" s="99">
        <v>10</v>
      </c>
      <c r="P108" s="99">
        <v>0.36</v>
      </c>
      <c r="Q108" s="99">
        <v>-2E-3</v>
      </c>
      <c r="R108" s="99">
        <v>0.02</v>
      </c>
      <c r="S108" s="99">
        <v>0.91</v>
      </c>
      <c r="T108" s="99">
        <v>1.7700000000000001E-3</v>
      </c>
      <c r="U108" s="100">
        <v>1.5199899999999999E-4</v>
      </c>
      <c r="V108" s="99" t="b">
        <v>1</v>
      </c>
      <c r="W108" s="100">
        <v>1.39E-22</v>
      </c>
      <c r="X108" s="99" t="s">
        <v>437</v>
      </c>
    </row>
    <row r="109" spans="1:24" x14ac:dyDescent="0.2">
      <c r="A109" s="99"/>
      <c r="B109" s="99"/>
      <c r="C109" s="99"/>
      <c r="D109" s="99"/>
      <c r="E109" s="99"/>
      <c r="F109" s="99"/>
      <c r="G109" s="99" t="s">
        <v>201</v>
      </c>
      <c r="H109" s="99">
        <v>11</v>
      </c>
      <c r="I109" s="99">
        <v>0.54200000000000004</v>
      </c>
      <c r="J109" s="99">
        <v>-0.65</v>
      </c>
      <c r="K109" s="99">
        <v>-1.7130000000000001</v>
      </c>
      <c r="L109" s="99">
        <v>0.41299999999999998</v>
      </c>
      <c r="M109" s="182">
        <v>0.26</v>
      </c>
      <c r="N109" s="99">
        <v>11</v>
      </c>
      <c r="O109" s="99">
        <v>9</v>
      </c>
      <c r="P109" s="99">
        <v>0.28000000000000003</v>
      </c>
      <c r="Q109" s="99">
        <v>-2E-3</v>
      </c>
      <c r="R109" s="99">
        <v>0.02</v>
      </c>
      <c r="S109" s="99">
        <v>0.91</v>
      </c>
      <c r="T109" s="99">
        <v>1.7700000000000001E-3</v>
      </c>
      <c r="U109" s="100">
        <v>1.5199899999999999E-4</v>
      </c>
      <c r="V109" s="99" t="b">
        <v>1</v>
      </c>
      <c r="W109" s="100">
        <v>1.39E-22</v>
      </c>
      <c r="X109" s="99"/>
    </row>
    <row r="110" spans="1:24" x14ac:dyDescent="0.2">
      <c r="A110" s="99"/>
      <c r="B110" s="99"/>
      <c r="C110" s="99"/>
      <c r="D110" s="99"/>
      <c r="E110" s="99"/>
      <c r="F110" s="99"/>
      <c r="G110" s="99" t="s">
        <v>216</v>
      </c>
      <c r="H110" s="99">
        <v>11</v>
      </c>
      <c r="I110" s="99">
        <v>0.38</v>
      </c>
      <c r="J110" s="99">
        <v>-0.89400000000000002</v>
      </c>
      <c r="K110" s="99">
        <v>-1.6379999999999999</v>
      </c>
      <c r="L110" s="99">
        <v>-0.15</v>
      </c>
      <c r="M110" s="182">
        <v>0.04</v>
      </c>
      <c r="N110" s="99" t="s">
        <v>16</v>
      </c>
      <c r="O110" s="99" t="s">
        <v>16</v>
      </c>
      <c r="P110" s="99" t="s">
        <v>16</v>
      </c>
      <c r="Q110" s="99">
        <v>-2E-3</v>
      </c>
      <c r="R110" s="99">
        <v>0.02</v>
      </c>
      <c r="S110" s="99">
        <v>0.91</v>
      </c>
      <c r="T110" s="99">
        <v>1.7700000000000001E-3</v>
      </c>
      <c r="U110" s="100">
        <v>1.5199899999999999E-4</v>
      </c>
      <c r="V110" s="99" t="b">
        <v>1</v>
      </c>
      <c r="W110" s="100">
        <v>1.39E-22</v>
      </c>
      <c r="X110" s="99"/>
    </row>
    <row r="111" spans="1:24" x14ac:dyDescent="0.2">
      <c r="A111" s="99"/>
      <c r="B111" s="99"/>
      <c r="C111" s="99"/>
      <c r="D111" s="99"/>
      <c r="E111" s="99"/>
      <c r="F111" s="99"/>
      <c r="G111" s="99" t="s">
        <v>203</v>
      </c>
      <c r="H111" s="99">
        <v>11</v>
      </c>
      <c r="I111" s="99">
        <v>0.223</v>
      </c>
      <c r="J111" s="99">
        <v>-0.65300000000000002</v>
      </c>
      <c r="K111" s="99">
        <v>-1.091</v>
      </c>
      <c r="L111" s="99">
        <v>-0.215</v>
      </c>
      <c r="M111" s="182">
        <v>3.3999999999999998E-3</v>
      </c>
      <c r="N111" s="99" t="s">
        <v>16</v>
      </c>
      <c r="O111" s="99" t="s">
        <v>16</v>
      </c>
      <c r="P111" s="99" t="s">
        <v>16</v>
      </c>
      <c r="Q111" s="99">
        <v>-2E-3</v>
      </c>
      <c r="R111" s="99">
        <v>0.02</v>
      </c>
      <c r="S111" s="99">
        <v>0.91</v>
      </c>
      <c r="T111" s="99">
        <v>1.7700000000000001E-3</v>
      </c>
      <c r="U111" s="100">
        <v>1.5199899999999999E-4</v>
      </c>
      <c r="V111" s="99" t="b">
        <v>1</v>
      </c>
      <c r="W111" s="100">
        <v>1.39E-22</v>
      </c>
      <c r="X111" s="99"/>
    </row>
    <row r="112" spans="1:24" x14ac:dyDescent="0.2">
      <c r="A112" s="99"/>
      <c r="B112" s="99"/>
      <c r="C112" s="99"/>
      <c r="D112" s="99"/>
      <c r="E112" s="99"/>
      <c r="F112" s="99"/>
      <c r="G112" s="99" t="s">
        <v>223</v>
      </c>
      <c r="H112" s="99">
        <v>11</v>
      </c>
      <c r="I112" s="99">
        <v>0.313</v>
      </c>
      <c r="J112" s="99">
        <v>-0.748</v>
      </c>
      <c r="K112" s="99">
        <v>-1.3620000000000001</v>
      </c>
      <c r="L112" s="99">
        <v>-0.13500000000000001</v>
      </c>
      <c r="M112" s="182">
        <v>0.04</v>
      </c>
      <c r="N112" s="99" t="s">
        <v>16</v>
      </c>
      <c r="O112" s="99" t="s">
        <v>16</v>
      </c>
      <c r="P112" s="99" t="s">
        <v>16</v>
      </c>
      <c r="Q112" s="99">
        <v>-2E-3</v>
      </c>
      <c r="R112" s="99">
        <v>0.02</v>
      </c>
      <c r="S112" s="99">
        <v>0.91</v>
      </c>
      <c r="T112" s="99">
        <v>1.7700000000000001E-3</v>
      </c>
      <c r="U112" s="100">
        <v>1.5199899999999999E-4</v>
      </c>
      <c r="V112" s="99" t="b">
        <v>1</v>
      </c>
      <c r="W112" s="100">
        <v>1.39E-22</v>
      </c>
      <c r="X112" s="99"/>
    </row>
    <row r="113" spans="1:24" x14ac:dyDescent="0.2">
      <c r="A113" s="99" t="s">
        <v>389</v>
      </c>
      <c r="B113" s="99" t="s">
        <v>167</v>
      </c>
      <c r="C113" s="99" t="s">
        <v>397</v>
      </c>
      <c r="D113" s="99" t="s">
        <v>434</v>
      </c>
      <c r="E113" s="99" t="s">
        <v>482</v>
      </c>
      <c r="F113" s="99" t="s">
        <v>33</v>
      </c>
      <c r="G113" s="99" t="s">
        <v>200</v>
      </c>
      <c r="H113" s="99">
        <v>3</v>
      </c>
      <c r="I113" s="99">
        <v>0.52300000000000002</v>
      </c>
      <c r="J113" s="99">
        <v>-1.9550000000000001</v>
      </c>
      <c r="K113" s="99">
        <v>-2.98</v>
      </c>
      <c r="L113" s="99">
        <v>-0.92900000000000005</v>
      </c>
      <c r="M113" s="182">
        <v>1.8699999999999999E-4</v>
      </c>
      <c r="N113" s="99">
        <v>0.66</v>
      </c>
      <c r="O113" s="99">
        <v>2</v>
      </c>
      <c r="P113" s="99">
        <v>0.72</v>
      </c>
      <c r="Q113" s="99">
        <v>-2.7E-2</v>
      </c>
      <c r="R113" s="99">
        <v>0.03</v>
      </c>
      <c r="S113" s="99">
        <v>0.57999999999999996</v>
      </c>
      <c r="T113" s="99">
        <v>2.8299999999999999E-4</v>
      </c>
      <c r="U113" s="100">
        <v>9.2E-5</v>
      </c>
      <c r="V113" s="99" t="b">
        <v>1</v>
      </c>
      <c r="W113" s="99">
        <v>0.02</v>
      </c>
      <c r="X113" s="99" t="s">
        <v>455</v>
      </c>
    </row>
    <row r="114" spans="1:24" x14ac:dyDescent="0.2">
      <c r="A114" s="99"/>
      <c r="B114" s="99"/>
      <c r="C114" s="99"/>
      <c r="D114" s="99"/>
      <c r="E114" s="99"/>
      <c r="F114" s="99"/>
      <c r="G114" s="99" t="s">
        <v>201</v>
      </c>
      <c r="H114" s="99">
        <v>3</v>
      </c>
      <c r="I114" s="99">
        <v>1.9319999999999999</v>
      </c>
      <c r="J114" s="99">
        <v>-3.4089999999999998</v>
      </c>
      <c r="K114" s="99">
        <v>-7.1950000000000003</v>
      </c>
      <c r="L114" s="99">
        <v>0.377</v>
      </c>
      <c r="M114" s="182">
        <v>0.33</v>
      </c>
      <c r="N114" s="99">
        <v>0.04</v>
      </c>
      <c r="O114" s="99">
        <v>1</v>
      </c>
      <c r="P114" s="99">
        <v>0.83</v>
      </c>
      <c r="Q114" s="99">
        <v>-2.7E-2</v>
      </c>
      <c r="R114" s="99">
        <v>0.03</v>
      </c>
      <c r="S114" s="99">
        <v>0.57999999999999996</v>
      </c>
      <c r="T114" s="99">
        <v>2.8299999999999999E-4</v>
      </c>
      <c r="U114" s="100">
        <v>9.2E-5</v>
      </c>
      <c r="V114" s="99" t="b">
        <v>1</v>
      </c>
      <c r="W114" s="99">
        <v>0.02</v>
      </c>
      <c r="X114" s="99"/>
    </row>
    <row r="115" spans="1:24" x14ac:dyDescent="0.2">
      <c r="A115" s="99"/>
      <c r="B115" s="99"/>
      <c r="C115" s="99"/>
      <c r="D115" s="99"/>
      <c r="E115" s="99"/>
      <c r="F115" s="99"/>
      <c r="G115" s="99" t="s">
        <v>216</v>
      </c>
      <c r="H115" s="99">
        <v>3</v>
      </c>
      <c r="I115" s="99">
        <v>0.72799999999999998</v>
      </c>
      <c r="J115" s="99">
        <v>-1.657</v>
      </c>
      <c r="K115" s="99">
        <v>-3.0830000000000002</v>
      </c>
      <c r="L115" s="99">
        <v>-0.23</v>
      </c>
      <c r="M115" s="182">
        <v>0.15</v>
      </c>
      <c r="N115" s="99" t="s">
        <v>16</v>
      </c>
      <c r="O115" s="99" t="s">
        <v>16</v>
      </c>
      <c r="P115" s="99" t="s">
        <v>16</v>
      </c>
      <c r="Q115" s="99">
        <v>-2.7E-2</v>
      </c>
      <c r="R115" s="99">
        <v>0.03</v>
      </c>
      <c r="S115" s="99">
        <v>0.57999999999999996</v>
      </c>
      <c r="T115" s="99">
        <v>2.8299999999999999E-4</v>
      </c>
      <c r="U115" s="100">
        <v>9.2E-5</v>
      </c>
      <c r="V115" s="99" t="b">
        <v>1</v>
      </c>
      <c r="W115" s="99">
        <v>0.02</v>
      </c>
      <c r="X115" s="99"/>
    </row>
    <row r="116" spans="1:24" x14ac:dyDescent="0.2">
      <c r="A116" s="99"/>
      <c r="B116" s="99"/>
      <c r="C116" s="99"/>
      <c r="D116" s="99"/>
      <c r="E116" s="99"/>
      <c r="F116" s="99"/>
      <c r="G116" s="99" t="s">
        <v>203</v>
      </c>
      <c r="H116" s="99">
        <v>3</v>
      </c>
      <c r="I116" s="99">
        <v>0.69899999999999995</v>
      </c>
      <c r="J116" s="99">
        <v>-1.738</v>
      </c>
      <c r="K116" s="99">
        <v>-3.1070000000000002</v>
      </c>
      <c r="L116" s="99">
        <v>-0.36799999999999999</v>
      </c>
      <c r="M116" s="182">
        <v>0.01</v>
      </c>
      <c r="N116" s="99" t="s">
        <v>16</v>
      </c>
      <c r="O116" s="99" t="s">
        <v>16</v>
      </c>
      <c r="P116" s="99" t="s">
        <v>16</v>
      </c>
      <c r="Q116" s="99">
        <v>-2.7E-2</v>
      </c>
      <c r="R116" s="99">
        <v>0.03</v>
      </c>
      <c r="S116" s="99">
        <v>0.57999999999999996</v>
      </c>
      <c r="T116" s="99">
        <v>2.8299999999999999E-4</v>
      </c>
      <c r="U116" s="100">
        <v>9.2E-5</v>
      </c>
      <c r="V116" s="99" t="b">
        <v>1</v>
      </c>
      <c r="W116" s="99">
        <v>0.02</v>
      </c>
      <c r="X116" s="99"/>
    </row>
    <row r="117" spans="1:24" x14ac:dyDescent="0.2">
      <c r="A117" s="99"/>
      <c r="B117" s="99"/>
      <c r="C117" s="99"/>
      <c r="D117" s="99"/>
      <c r="E117" s="99"/>
      <c r="F117" s="99"/>
      <c r="G117" s="99" t="s">
        <v>223</v>
      </c>
      <c r="H117" s="99">
        <v>3</v>
      </c>
      <c r="I117" s="99">
        <v>0.76</v>
      </c>
      <c r="J117" s="99">
        <v>-1.657</v>
      </c>
      <c r="K117" s="99">
        <v>-3.1469999999999998</v>
      </c>
      <c r="L117" s="99">
        <v>-0.16700000000000001</v>
      </c>
      <c r="M117" s="182">
        <v>0.16</v>
      </c>
      <c r="N117" s="99" t="s">
        <v>16</v>
      </c>
      <c r="O117" s="99" t="s">
        <v>16</v>
      </c>
      <c r="P117" s="99" t="s">
        <v>16</v>
      </c>
      <c r="Q117" s="99">
        <v>-2.7E-2</v>
      </c>
      <c r="R117" s="99">
        <v>0.03</v>
      </c>
      <c r="S117" s="99">
        <v>0.57999999999999996</v>
      </c>
      <c r="T117" s="99">
        <v>2.8299999999999999E-4</v>
      </c>
      <c r="U117" s="100">
        <v>9.2E-5</v>
      </c>
      <c r="V117" s="99" t="b">
        <v>1</v>
      </c>
      <c r="W117" s="99">
        <v>0.02</v>
      </c>
      <c r="X117" s="99"/>
    </row>
    <row r="118" spans="1:24" x14ac:dyDescent="0.2">
      <c r="A118" s="99" t="s">
        <v>389</v>
      </c>
      <c r="B118" s="99" t="s">
        <v>146</v>
      </c>
      <c r="C118" s="99" t="s">
        <v>392</v>
      </c>
      <c r="D118" s="99" t="s">
        <v>390</v>
      </c>
      <c r="E118" s="99" t="s">
        <v>485</v>
      </c>
      <c r="F118" s="99" t="s">
        <v>391</v>
      </c>
      <c r="G118" s="99" t="s">
        <v>200</v>
      </c>
      <c r="H118" s="99">
        <v>4</v>
      </c>
      <c r="I118" s="99">
        <v>0.28899999999999998</v>
      </c>
      <c r="J118" s="99">
        <v>-1.633</v>
      </c>
      <c r="K118" s="99">
        <v>-2.2000000000000002</v>
      </c>
      <c r="L118" s="99">
        <v>-1.0649999999999999</v>
      </c>
      <c r="M118" s="183">
        <v>1.6899999999999999E-8</v>
      </c>
      <c r="N118" s="99">
        <v>4.5</v>
      </c>
      <c r="O118" s="99">
        <v>3</v>
      </c>
      <c r="P118" s="99">
        <v>0.21</v>
      </c>
      <c r="Q118" s="99">
        <v>1.6E-2</v>
      </c>
      <c r="R118" s="99">
        <v>0.01</v>
      </c>
      <c r="S118" s="99">
        <v>0.28999999999999998</v>
      </c>
      <c r="T118" s="99">
        <v>5.2300000000000003E-4</v>
      </c>
      <c r="U118" s="100">
        <v>3.2701099999999999E-4</v>
      </c>
      <c r="V118" s="99" t="b">
        <v>1</v>
      </c>
      <c r="W118" s="99">
        <v>0.09</v>
      </c>
      <c r="X118" s="99" t="s">
        <v>451</v>
      </c>
    </row>
    <row r="119" spans="1:24" x14ac:dyDescent="0.2">
      <c r="A119" s="99"/>
      <c r="B119" s="99"/>
      <c r="C119" s="99"/>
      <c r="D119" s="99"/>
      <c r="E119" s="99"/>
      <c r="F119" s="99"/>
      <c r="G119" s="99" t="s">
        <v>201</v>
      </c>
      <c r="H119" s="99">
        <v>4</v>
      </c>
      <c r="I119" s="99">
        <v>0.53800000000000003</v>
      </c>
      <c r="J119" s="99">
        <v>-0.95299999999999996</v>
      </c>
      <c r="K119" s="99">
        <v>-2.0070000000000001</v>
      </c>
      <c r="L119" s="99">
        <v>0.10100000000000001</v>
      </c>
      <c r="M119" s="182">
        <v>0.22</v>
      </c>
      <c r="N119" s="99">
        <v>2.23</v>
      </c>
      <c r="O119" s="99">
        <v>2</v>
      </c>
      <c r="P119" s="99">
        <v>0.33</v>
      </c>
      <c r="Q119" s="99">
        <v>1.6E-2</v>
      </c>
      <c r="R119" s="99">
        <v>0.01</v>
      </c>
      <c r="S119" s="99">
        <v>0.28999999999999998</v>
      </c>
      <c r="T119" s="99">
        <v>5.2300000000000003E-4</v>
      </c>
      <c r="U119" s="100">
        <v>3.2701099999999999E-4</v>
      </c>
      <c r="V119" s="99" t="b">
        <v>1</v>
      </c>
      <c r="W119" s="99">
        <v>0.09</v>
      </c>
      <c r="X119" s="99"/>
    </row>
    <row r="120" spans="1:24" x14ac:dyDescent="0.2">
      <c r="A120" s="99"/>
      <c r="B120" s="99"/>
      <c r="C120" s="99"/>
      <c r="D120" s="99"/>
      <c r="E120" s="99"/>
      <c r="F120" s="99"/>
      <c r="G120" s="99" t="s">
        <v>216</v>
      </c>
      <c r="H120" s="99">
        <v>4</v>
      </c>
      <c r="I120" s="99">
        <v>0.66400000000000003</v>
      </c>
      <c r="J120" s="99">
        <v>-2.4</v>
      </c>
      <c r="K120" s="99">
        <v>-3.702</v>
      </c>
      <c r="L120" s="99">
        <v>-1.0980000000000001</v>
      </c>
      <c r="M120" s="182">
        <v>0.04</v>
      </c>
      <c r="N120" s="99" t="s">
        <v>16</v>
      </c>
      <c r="O120" s="99" t="s">
        <v>16</v>
      </c>
      <c r="P120" s="99" t="s">
        <v>16</v>
      </c>
      <c r="Q120" s="99">
        <v>1.6E-2</v>
      </c>
      <c r="R120" s="99">
        <v>0.01</v>
      </c>
      <c r="S120" s="99">
        <v>0.28999999999999998</v>
      </c>
      <c r="T120" s="99">
        <v>5.2300000000000003E-4</v>
      </c>
      <c r="U120" s="100">
        <v>3.2701099999999999E-4</v>
      </c>
      <c r="V120" s="99" t="b">
        <v>1</v>
      </c>
      <c r="W120" s="99">
        <v>0.09</v>
      </c>
      <c r="X120" s="99"/>
    </row>
    <row r="121" spans="1:24" x14ac:dyDescent="0.2">
      <c r="A121" s="99"/>
      <c r="B121" s="99"/>
      <c r="C121" s="99"/>
      <c r="D121" s="99"/>
      <c r="E121" s="99"/>
      <c r="F121" s="99"/>
      <c r="G121" s="99" t="s">
        <v>203</v>
      </c>
      <c r="H121" s="99">
        <v>4</v>
      </c>
      <c r="I121" s="99">
        <v>0.26700000000000002</v>
      </c>
      <c r="J121" s="99">
        <v>-1.544</v>
      </c>
      <c r="K121" s="99">
        <v>-2.0670000000000002</v>
      </c>
      <c r="L121" s="99">
        <v>-1.0209999999999999</v>
      </c>
      <c r="M121" s="183">
        <v>7.1099999999999996E-9</v>
      </c>
      <c r="N121" s="99" t="s">
        <v>16</v>
      </c>
      <c r="O121" s="99" t="s">
        <v>16</v>
      </c>
      <c r="P121" s="99" t="s">
        <v>16</v>
      </c>
      <c r="Q121" s="99">
        <v>1.6E-2</v>
      </c>
      <c r="R121" s="99">
        <v>0.01</v>
      </c>
      <c r="S121" s="99">
        <v>0.28999999999999998</v>
      </c>
      <c r="T121" s="99">
        <v>5.2300000000000003E-4</v>
      </c>
      <c r="U121" s="100">
        <v>3.2701099999999999E-4</v>
      </c>
      <c r="V121" s="99" t="b">
        <v>1</v>
      </c>
      <c r="W121" s="99">
        <v>0.09</v>
      </c>
      <c r="X121" s="99"/>
    </row>
    <row r="122" spans="1:24" x14ac:dyDescent="0.2">
      <c r="A122" s="99"/>
      <c r="B122" s="99"/>
      <c r="C122" s="99"/>
      <c r="D122" s="99"/>
      <c r="E122" s="99"/>
      <c r="F122" s="99"/>
      <c r="G122" s="99" t="s">
        <v>223</v>
      </c>
      <c r="H122" s="99">
        <v>4</v>
      </c>
      <c r="I122" s="99">
        <v>0.28699999999999998</v>
      </c>
      <c r="J122" s="99">
        <v>-1.296</v>
      </c>
      <c r="K122" s="99">
        <v>-1.8580000000000001</v>
      </c>
      <c r="L122" s="99">
        <v>-0.73399999999999999</v>
      </c>
      <c r="M122" s="182">
        <v>0.02</v>
      </c>
      <c r="N122" s="99" t="s">
        <v>16</v>
      </c>
      <c r="O122" s="99" t="s">
        <v>16</v>
      </c>
      <c r="P122" s="99" t="s">
        <v>16</v>
      </c>
      <c r="Q122" s="99">
        <v>1.6E-2</v>
      </c>
      <c r="R122" s="99">
        <v>0.01</v>
      </c>
      <c r="S122" s="99">
        <v>0.28999999999999998</v>
      </c>
      <c r="T122" s="99">
        <v>5.2300000000000003E-4</v>
      </c>
      <c r="U122" s="100">
        <v>3.2701099999999999E-4</v>
      </c>
      <c r="V122" s="99" t="b">
        <v>1</v>
      </c>
      <c r="W122" s="99">
        <v>0.09</v>
      </c>
      <c r="X122" s="99"/>
    </row>
    <row r="123" spans="1:24" x14ac:dyDescent="0.2">
      <c r="A123" s="99" t="s">
        <v>389</v>
      </c>
      <c r="B123" s="99" t="s">
        <v>146</v>
      </c>
      <c r="C123" s="99" t="s">
        <v>392</v>
      </c>
      <c r="D123" s="99" t="s">
        <v>394</v>
      </c>
      <c r="E123" s="99" t="s">
        <v>485</v>
      </c>
      <c r="F123" s="99" t="s">
        <v>340</v>
      </c>
      <c r="G123" s="99" t="s">
        <v>200</v>
      </c>
      <c r="H123" s="99">
        <v>8</v>
      </c>
      <c r="I123" s="99">
        <v>0.10100000000000001</v>
      </c>
      <c r="J123" s="99">
        <v>-0.59299999999999997</v>
      </c>
      <c r="K123" s="99">
        <v>-0.79100000000000004</v>
      </c>
      <c r="L123" s="99">
        <v>-0.39500000000000002</v>
      </c>
      <c r="M123" s="183">
        <v>4.42E-9</v>
      </c>
      <c r="N123" s="99">
        <v>5.97</v>
      </c>
      <c r="O123" s="99">
        <v>7</v>
      </c>
      <c r="P123" s="99">
        <v>0.54</v>
      </c>
      <c r="Q123" s="99">
        <v>5.0000000000000001E-3</v>
      </c>
      <c r="R123" s="99">
        <v>0.01</v>
      </c>
      <c r="S123" s="99">
        <v>0.53</v>
      </c>
      <c r="T123" s="99">
        <v>1.7099999999999999E-3</v>
      </c>
      <c r="U123" s="100">
        <v>2.5290600000000001E-4</v>
      </c>
      <c r="V123" s="99" t="b">
        <v>1</v>
      </c>
      <c r="W123" s="100">
        <v>3.6899999999999996E-18</v>
      </c>
      <c r="X123" s="99" t="s">
        <v>395</v>
      </c>
    </row>
    <row r="124" spans="1:24" x14ac:dyDescent="0.2">
      <c r="A124" s="99"/>
      <c r="B124" s="99"/>
      <c r="C124" s="99"/>
      <c r="D124" s="99"/>
      <c r="E124" s="99"/>
      <c r="F124" s="99"/>
      <c r="G124" s="99" t="s">
        <v>201</v>
      </c>
      <c r="H124" s="99">
        <v>8</v>
      </c>
      <c r="I124" s="99">
        <v>0.17699999999999999</v>
      </c>
      <c r="J124" s="99">
        <v>-0.495</v>
      </c>
      <c r="K124" s="99">
        <v>-0.84299999999999997</v>
      </c>
      <c r="L124" s="99">
        <v>-0.14799999999999999</v>
      </c>
      <c r="M124" s="182">
        <v>0.03</v>
      </c>
      <c r="N124" s="99">
        <v>5.52</v>
      </c>
      <c r="O124" s="99">
        <v>6</v>
      </c>
      <c r="P124" s="99">
        <v>0.48</v>
      </c>
      <c r="Q124" s="99">
        <v>5.0000000000000001E-3</v>
      </c>
      <c r="R124" s="99">
        <v>0.01</v>
      </c>
      <c r="S124" s="99">
        <v>0.53</v>
      </c>
      <c r="T124" s="99">
        <v>1.7099999999999999E-3</v>
      </c>
      <c r="U124" s="100">
        <v>2.5290600000000001E-4</v>
      </c>
      <c r="V124" s="99" t="b">
        <v>1</v>
      </c>
      <c r="W124" s="100">
        <v>3.6899999999999996E-18</v>
      </c>
      <c r="X124" s="99"/>
    </row>
    <row r="125" spans="1:24" x14ac:dyDescent="0.2">
      <c r="A125" s="99"/>
      <c r="B125" s="99"/>
      <c r="C125" s="99"/>
      <c r="D125" s="99"/>
      <c r="E125" s="99"/>
      <c r="F125" s="99"/>
      <c r="G125" s="99" t="s">
        <v>216</v>
      </c>
      <c r="H125" s="99">
        <v>8</v>
      </c>
      <c r="I125" s="99">
        <v>0.19800000000000001</v>
      </c>
      <c r="J125" s="99">
        <v>-0.47599999999999998</v>
      </c>
      <c r="K125" s="99">
        <v>-0.86499999999999999</v>
      </c>
      <c r="L125" s="99">
        <v>-8.7999999999999995E-2</v>
      </c>
      <c r="M125" s="182">
        <v>0.05</v>
      </c>
      <c r="N125" s="99" t="s">
        <v>16</v>
      </c>
      <c r="O125" s="99" t="s">
        <v>16</v>
      </c>
      <c r="P125" s="99" t="s">
        <v>16</v>
      </c>
      <c r="Q125" s="99">
        <v>5.0000000000000001E-3</v>
      </c>
      <c r="R125" s="99">
        <v>0.01</v>
      </c>
      <c r="S125" s="99">
        <v>0.53</v>
      </c>
      <c r="T125" s="99">
        <v>1.7099999999999999E-3</v>
      </c>
      <c r="U125" s="100">
        <v>2.5290600000000001E-4</v>
      </c>
      <c r="V125" s="99" t="b">
        <v>1</v>
      </c>
      <c r="W125" s="100">
        <v>3.6899999999999996E-18</v>
      </c>
      <c r="X125" s="99"/>
    </row>
    <row r="126" spans="1:24" x14ac:dyDescent="0.2">
      <c r="A126" s="99"/>
      <c r="B126" s="99"/>
      <c r="C126" s="99"/>
      <c r="D126" s="99"/>
      <c r="E126" s="99"/>
      <c r="F126" s="99"/>
      <c r="G126" s="99" t="s">
        <v>203</v>
      </c>
      <c r="H126" s="99">
        <v>8</v>
      </c>
      <c r="I126" s="99">
        <v>0.121</v>
      </c>
      <c r="J126" s="99">
        <v>-0.59499999999999997</v>
      </c>
      <c r="K126" s="99">
        <v>-0.83199999999999996</v>
      </c>
      <c r="L126" s="99">
        <v>-0.35699999999999998</v>
      </c>
      <c r="M126" s="183">
        <v>9.4499999999999995E-7</v>
      </c>
      <c r="N126" s="99" t="s">
        <v>16</v>
      </c>
      <c r="O126" s="99" t="s">
        <v>16</v>
      </c>
      <c r="P126" s="99" t="s">
        <v>16</v>
      </c>
      <c r="Q126" s="99">
        <v>5.0000000000000001E-3</v>
      </c>
      <c r="R126" s="99">
        <v>0.01</v>
      </c>
      <c r="S126" s="99">
        <v>0.53</v>
      </c>
      <c r="T126" s="99">
        <v>1.7099999999999999E-3</v>
      </c>
      <c r="U126" s="100">
        <v>2.5290600000000001E-4</v>
      </c>
      <c r="V126" s="99" t="b">
        <v>1</v>
      </c>
      <c r="W126" s="100">
        <v>3.6899999999999996E-18</v>
      </c>
      <c r="X126" s="99"/>
    </row>
    <row r="127" spans="1:24" x14ac:dyDescent="0.2">
      <c r="A127" s="99"/>
      <c r="B127" s="99"/>
      <c r="C127" s="99"/>
      <c r="D127" s="99"/>
      <c r="E127" s="99"/>
      <c r="F127" s="99"/>
      <c r="G127" s="99" t="s">
        <v>223</v>
      </c>
      <c r="H127" s="99">
        <v>8</v>
      </c>
      <c r="I127" s="99">
        <v>0.13600000000000001</v>
      </c>
      <c r="J127" s="99">
        <v>-0.59599999999999997</v>
      </c>
      <c r="K127" s="99">
        <v>-0.86199999999999999</v>
      </c>
      <c r="L127" s="99">
        <v>-0.33</v>
      </c>
      <c r="M127" s="182">
        <v>3.2000000000000002E-3</v>
      </c>
      <c r="N127" s="99" t="s">
        <v>16</v>
      </c>
      <c r="O127" s="99" t="s">
        <v>16</v>
      </c>
      <c r="P127" s="99" t="s">
        <v>16</v>
      </c>
      <c r="Q127" s="99">
        <v>5.0000000000000001E-3</v>
      </c>
      <c r="R127" s="99">
        <v>0.01</v>
      </c>
      <c r="S127" s="99">
        <v>0.53</v>
      </c>
      <c r="T127" s="99">
        <v>1.7099999999999999E-3</v>
      </c>
      <c r="U127" s="100">
        <v>2.5290600000000001E-4</v>
      </c>
      <c r="V127" s="99" t="b">
        <v>1</v>
      </c>
      <c r="W127" s="100">
        <v>3.6899999999999996E-18</v>
      </c>
      <c r="X127" s="99"/>
    </row>
    <row r="128" spans="1:24" x14ac:dyDescent="0.2">
      <c r="A128" s="99" t="s">
        <v>389</v>
      </c>
      <c r="B128" s="99" t="s">
        <v>146</v>
      </c>
      <c r="C128" s="99" t="s">
        <v>397</v>
      </c>
      <c r="D128" s="99" t="s">
        <v>399</v>
      </c>
      <c r="E128" s="99" t="s">
        <v>485</v>
      </c>
      <c r="F128" s="99" t="s">
        <v>340</v>
      </c>
      <c r="G128" s="99" t="s">
        <v>200</v>
      </c>
      <c r="H128" s="99">
        <v>5</v>
      </c>
      <c r="I128" s="99">
        <v>0.19800000000000001</v>
      </c>
      <c r="J128" s="99">
        <v>-0.01</v>
      </c>
      <c r="K128" s="99">
        <v>-0.39800000000000002</v>
      </c>
      <c r="L128" s="99">
        <v>0.377</v>
      </c>
      <c r="M128" s="182">
        <v>0.96</v>
      </c>
      <c r="N128" s="99">
        <v>9.01</v>
      </c>
      <c r="O128" s="99">
        <v>4</v>
      </c>
      <c r="P128" s="99">
        <v>0.06</v>
      </c>
      <c r="Q128" s="99">
        <v>-2E-3</v>
      </c>
      <c r="R128" s="99">
        <v>0.02</v>
      </c>
      <c r="S128" s="99">
        <v>0.95</v>
      </c>
      <c r="T128" s="99">
        <v>1.16E-3</v>
      </c>
      <c r="U128" s="100">
        <v>5.63E-5</v>
      </c>
      <c r="V128" s="99" t="b">
        <v>1</v>
      </c>
      <c r="W128" s="100">
        <v>2.5900000000000001E-18</v>
      </c>
      <c r="X128" s="99" t="s">
        <v>400</v>
      </c>
    </row>
    <row r="129" spans="1:24" x14ac:dyDescent="0.2">
      <c r="A129" s="99"/>
      <c r="B129" s="99"/>
      <c r="C129" s="99"/>
      <c r="D129" s="99"/>
      <c r="E129" s="99"/>
      <c r="F129" s="99"/>
      <c r="G129" s="99" t="s">
        <v>201</v>
      </c>
      <c r="H129" s="99">
        <v>5</v>
      </c>
      <c r="I129" s="99">
        <v>0.74099999999999999</v>
      </c>
      <c r="J129" s="99">
        <v>-6.0999999999999999E-2</v>
      </c>
      <c r="K129" s="99">
        <v>-1.5129999999999999</v>
      </c>
      <c r="L129" s="99">
        <v>1.39</v>
      </c>
      <c r="M129" s="182">
        <v>0.94</v>
      </c>
      <c r="N129" s="99">
        <v>8.99</v>
      </c>
      <c r="O129" s="99">
        <v>3</v>
      </c>
      <c r="P129" s="99">
        <v>0.03</v>
      </c>
      <c r="Q129" s="99">
        <v>-2E-3</v>
      </c>
      <c r="R129" s="99">
        <v>0.02</v>
      </c>
      <c r="S129" s="99">
        <v>0.95</v>
      </c>
      <c r="T129" s="99">
        <v>1.16E-3</v>
      </c>
      <c r="U129" s="100">
        <v>5.63E-5</v>
      </c>
      <c r="V129" s="99" t="b">
        <v>1</v>
      </c>
      <c r="W129" s="100">
        <v>2.5900000000000001E-18</v>
      </c>
      <c r="X129" s="99"/>
    </row>
    <row r="130" spans="1:24" x14ac:dyDescent="0.2">
      <c r="A130" s="99"/>
      <c r="B130" s="99"/>
      <c r="C130" s="99"/>
      <c r="D130" s="99"/>
      <c r="E130" s="99"/>
      <c r="F130" s="99"/>
      <c r="G130" s="99" t="s">
        <v>216</v>
      </c>
      <c r="H130" s="99">
        <v>5</v>
      </c>
      <c r="I130" s="99">
        <v>0.21</v>
      </c>
      <c r="J130" s="99">
        <v>-0.123</v>
      </c>
      <c r="K130" s="99">
        <v>-0.53400000000000003</v>
      </c>
      <c r="L130" s="99">
        <v>0.28899999999999998</v>
      </c>
      <c r="M130" s="182">
        <v>0.59</v>
      </c>
      <c r="N130" s="99" t="s">
        <v>16</v>
      </c>
      <c r="O130" s="99" t="s">
        <v>16</v>
      </c>
      <c r="P130" s="99" t="s">
        <v>16</v>
      </c>
      <c r="Q130" s="99">
        <v>-2E-3</v>
      </c>
      <c r="R130" s="99">
        <v>0.02</v>
      </c>
      <c r="S130" s="99">
        <v>0.95</v>
      </c>
      <c r="T130" s="99">
        <v>1.16E-3</v>
      </c>
      <c r="U130" s="100">
        <v>5.63E-5</v>
      </c>
      <c r="V130" s="99" t="b">
        <v>1</v>
      </c>
      <c r="W130" s="100">
        <v>2.5900000000000001E-18</v>
      </c>
      <c r="X130" s="99"/>
    </row>
    <row r="131" spans="1:24" x14ac:dyDescent="0.2">
      <c r="A131" s="99"/>
      <c r="B131" s="99"/>
      <c r="C131" s="99"/>
      <c r="D131" s="99"/>
      <c r="E131" s="99"/>
      <c r="F131" s="99"/>
      <c r="G131" s="99" t="s">
        <v>203</v>
      </c>
      <c r="H131" s="99">
        <v>5</v>
      </c>
      <c r="I131" s="99">
        <v>0.16500000000000001</v>
      </c>
      <c r="J131" s="99">
        <v>-0.124</v>
      </c>
      <c r="K131" s="99">
        <v>-0.44800000000000001</v>
      </c>
      <c r="L131" s="99">
        <v>0.2</v>
      </c>
      <c r="M131" s="182">
        <v>0.45</v>
      </c>
      <c r="N131" s="99" t="s">
        <v>16</v>
      </c>
      <c r="O131" s="99" t="s">
        <v>16</v>
      </c>
      <c r="P131" s="99" t="s">
        <v>16</v>
      </c>
      <c r="Q131" s="99">
        <v>-2E-3</v>
      </c>
      <c r="R131" s="99">
        <v>0.02</v>
      </c>
      <c r="S131" s="99">
        <v>0.95</v>
      </c>
      <c r="T131" s="99">
        <v>1.16E-3</v>
      </c>
      <c r="U131" s="100">
        <v>5.63E-5</v>
      </c>
      <c r="V131" s="99" t="b">
        <v>1</v>
      </c>
      <c r="W131" s="100">
        <v>2.5900000000000001E-18</v>
      </c>
      <c r="X131" s="99"/>
    </row>
    <row r="132" spans="1:24" x14ac:dyDescent="0.2">
      <c r="A132" s="99"/>
      <c r="B132" s="99"/>
      <c r="C132" s="99"/>
      <c r="D132" s="99"/>
      <c r="E132" s="99"/>
      <c r="F132" s="99"/>
      <c r="G132" s="99" t="s">
        <v>223</v>
      </c>
      <c r="H132" s="99">
        <v>5</v>
      </c>
      <c r="I132" s="99">
        <v>0.17100000000000001</v>
      </c>
      <c r="J132" s="99">
        <v>-0.14299999999999999</v>
      </c>
      <c r="K132" s="99">
        <v>-0.47899999999999998</v>
      </c>
      <c r="L132" s="99">
        <v>0.193</v>
      </c>
      <c r="M132" s="182">
        <v>0.45</v>
      </c>
      <c r="N132" s="99" t="s">
        <v>16</v>
      </c>
      <c r="O132" s="99" t="s">
        <v>16</v>
      </c>
      <c r="P132" s="99" t="s">
        <v>16</v>
      </c>
      <c r="Q132" s="99">
        <v>-2E-3</v>
      </c>
      <c r="R132" s="99">
        <v>0.02</v>
      </c>
      <c r="S132" s="99">
        <v>0.95</v>
      </c>
      <c r="T132" s="99">
        <v>1.16E-3</v>
      </c>
      <c r="U132" s="100">
        <v>5.63E-5</v>
      </c>
      <c r="V132" s="99" t="b">
        <v>1</v>
      </c>
      <c r="W132" s="100">
        <v>2.5900000000000001E-18</v>
      </c>
      <c r="X132" s="99"/>
    </row>
    <row r="133" spans="1:24" x14ac:dyDescent="0.2">
      <c r="A133" s="99" t="s">
        <v>389</v>
      </c>
      <c r="B133" s="99" t="s">
        <v>146</v>
      </c>
      <c r="C133" s="99" t="s">
        <v>397</v>
      </c>
      <c r="D133" s="99" t="s">
        <v>396</v>
      </c>
      <c r="E133" s="99" t="s">
        <v>485</v>
      </c>
      <c r="F133" s="99" t="s">
        <v>33</v>
      </c>
      <c r="G133" s="99" t="s">
        <v>200</v>
      </c>
      <c r="H133" s="99">
        <v>4</v>
      </c>
      <c r="I133" s="99">
        <v>0.47399999999999998</v>
      </c>
      <c r="J133" s="99">
        <v>0.10100000000000001</v>
      </c>
      <c r="K133" s="99">
        <v>-0.82699999999999996</v>
      </c>
      <c r="L133" s="99">
        <v>1.0289999999999999</v>
      </c>
      <c r="M133" s="182">
        <v>0.83</v>
      </c>
      <c r="N133" s="99">
        <v>12.95</v>
      </c>
      <c r="O133" s="99">
        <v>3</v>
      </c>
      <c r="P133" s="99">
        <v>0</v>
      </c>
      <c r="Q133" s="99">
        <v>7.0000000000000001E-3</v>
      </c>
      <c r="R133" s="99">
        <v>0.08</v>
      </c>
      <c r="S133" s="99">
        <v>0.94</v>
      </c>
      <c r="T133" s="99">
        <v>6.38E-4</v>
      </c>
      <c r="U133" s="100">
        <v>8.2399999999999997E-5</v>
      </c>
      <c r="V133" s="99" t="b">
        <v>1</v>
      </c>
      <c r="W133" s="100">
        <v>9.0100000000000006E-8</v>
      </c>
      <c r="X133" s="99" t="s">
        <v>453</v>
      </c>
    </row>
    <row r="134" spans="1:24" x14ac:dyDescent="0.2">
      <c r="A134" s="99"/>
      <c r="B134" s="99"/>
      <c r="C134" s="99"/>
      <c r="D134" s="99"/>
      <c r="E134" s="99"/>
      <c r="F134" s="99"/>
      <c r="G134" s="99" t="s">
        <v>201</v>
      </c>
      <c r="H134" s="99">
        <v>4</v>
      </c>
      <c r="I134" s="99">
        <v>3.3519999999999999</v>
      </c>
      <c r="J134" s="99">
        <v>0.39600000000000002</v>
      </c>
      <c r="K134" s="99">
        <v>-6.1740000000000004</v>
      </c>
      <c r="L134" s="99">
        <v>6.9660000000000002</v>
      </c>
      <c r="M134" s="182">
        <v>0.92</v>
      </c>
      <c r="N134" s="99">
        <v>12.9</v>
      </c>
      <c r="O134" s="99">
        <v>2</v>
      </c>
      <c r="P134" s="99">
        <v>0</v>
      </c>
      <c r="Q134" s="99">
        <v>7.0000000000000001E-3</v>
      </c>
      <c r="R134" s="99">
        <v>0.08</v>
      </c>
      <c r="S134" s="99">
        <v>0.94</v>
      </c>
      <c r="T134" s="99">
        <v>6.38E-4</v>
      </c>
      <c r="U134" s="100">
        <v>8.2399999999999997E-5</v>
      </c>
      <c r="V134" s="99" t="b">
        <v>1</v>
      </c>
      <c r="W134" s="100">
        <v>9.0100000000000006E-8</v>
      </c>
      <c r="X134" s="99"/>
    </row>
    <row r="135" spans="1:24" x14ac:dyDescent="0.2">
      <c r="A135" s="99"/>
      <c r="B135" s="99"/>
      <c r="C135" s="99"/>
      <c r="D135" s="99"/>
      <c r="E135" s="99"/>
      <c r="F135" s="99"/>
      <c r="G135" s="99" t="s">
        <v>216</v>
      </c>
      <c r="H135" s="99">
        <v>4</v>
      </c>
      <c r="I135" s="99">
        <v>0.77400000000000002</v>
      </c>
      <c r="J135" s="99">
        <v>0.56299999999999994</v>
      </c>
      <c r="K135" s="99">
        <v>-0.95399999999999996</v>
      </c>
      <c r="L135" s="99">
        <v>2.08</v>
      </c>
      <c r="M135" s="182">
        <v>0.52</v>
      </c>
      <c r="N135" s="99" t="s">
        <v>16</v>
      </c>
      <c r="O135" s="99" t="s">
        <v>16</v>
      </c>
      <c r="P135" s="99" t="s">
        <v>16</v>
      </c>
      <c r="Q135" s="99">
        <v>7.0000000000000001E-3</v>
      </c>
      <c r="R135" s="99">
        <v>0.08</v>
      </c>
      <c r="S135" s="99">
        <v>0.94</v>
      </c>
      <c r="T135" s="99">
        <v>6.38E-4</v>
      </c>
      <c r="U135" s="100">
        <v>8.2399999999999997E-5</v>
      </c>
      <c r="V135" s="99" t="b">
        <v>1</v>
      </c>
      <c r="W135" s="100">
        <v>9.0100000000000006E-8</v>
      </c>
      <c r="X135" s="99"/>
    </row>
    <row r="136" spans="1:24" x14ac:dyDescent="0.2">
      <c r="A136" s="99"/>
      <c r="B136" s="99"/>
      <c r="C136" s="99"/>
      <c r="D136" s="99"/>
      <c r="E136" s="99"/>
      <c r="F136" s="99"/>
      <c r="G136" s="99" t="s">
        <v>203</v>
      </c>
      <c r="H136" s="99">
        <v>4</v>
      </c>
      <c r="I136" s="99">
        <v>0.317</v>
      </c>
      <c r="J136" s="99">
        <v>0.123</v>
      </c>
      <c r="K136" s="99">
        <v>-0.498</v>
      </c>
      <c r="L136" s="99">
        <v>0.745</v>
      </c>
      <c r="M136" s="182">
        <v>0.7</v>
      </c>
      <c r="N136" s="99" t="s">
        <v>16</v>
      </c>
      <c r="O136" s="99" t="s">
        <v>16</v>
      </c>
      <c r="P136" s="99" t="s">
        <v>16</v>
      </c>
      <c r="Q136" s="99">
        <v>7.0000000000000001E-3</v>
      </c>
      <c r="R136" s="99">
        <v>0.08</v>
      </c>
      <c r="S136" s="99">
        <v>0.94</v>
      </c>
      <c r="T136" s="99">
        <v>6.38E-4</v>
      </c>
      <c r="U136" s="100">
        <v>8.2399999999999997E-5</v>
      </c>
      <c r="V136" s="99" t="b">
        <v>1</v>
      </c>
      <c r="W136" s="100">
        <v>9.0100000000000006E-8</v>
      </c>
      <c r="X136" s="99"/>
    </row>
    <row r="137" spans="1:24" x14ac:dyDescent="0.2">
      <c r="A137" s="99"/>
      <c r="B137" s="99"/>
      <c r="C137" s="99"/>
      <c r="D137" s="99"/>
      <c r="E137" s="99"/>
      <c r="F137" s="99"/>
      <c r="G137" s="99" t="s">
        <v>223</v>
      </c>
      <c r="H137" s="99">
        <v>4</v>
      </c>
      <c r="I137" s="99">
        <v>0.311</v>
      </c>
      <c r="J137" s="99">
        <v>-0.58599999999999997</v>
      </c>
      <c r="K137" s="99">
        <v>-1.1950000000000001</v>
      </c>
      <c r="L137" s="99">
        <v>2.3E-2</v>
      </c>
      <c r="M137" s="182">
        <v>0.16</v>
      </c>
      <c r="N137" s="99" t="s">
        <v>16</v>
      </c>
      <c r="O137" s="99" t="s">
        <v>16</v>
      </c>
      <c r="P137" s="99" t="s">
        <v>16</v>
      </c>
      <c r="Q137" s="99">
        <v>7.0000000000000001E-3</v>
      </c>
      <c r="R137" s="99">
        <v>0.08</v>
      </c>
      <c r="S137" s="99">
        <v>0.94</v>
      </c>
      <c r="T137" s="99">
        <v>6.38E-4</v>
      </c>
      <c r="U137" s="100">
        <v>8.2399999999999997E-5</v>
      </c>
      <c r="V137" s="99" t="b">
        <v>1</v>
      </c>
      <c r="W137" s="100">
        <v>9.0100000000000006E-8</v>
      </c>
      <c r="X137" s="99"/>
    </row>
    <row r="138" spans="1:24" x14ac:dyDescent="0.2">
      <c r="A138" s="99" t="s">
        <v>389</v>
      </c>
      <c r="B138" s="99" t="s">
        <v>535</v>
      </c>
      <c r="C138" s="99" t="s">
        <v>392</v>
      </c>
      <c r="D138" s="99" t="s">
        <v>536</v>
      </c>
      <c r="E138" s="99" t="s">
        <v>485</v>
      </c>
      <c r="F138" s="99" t="s">
        <v>391</v>
      </c>
      <c r="G138" s="99" t="s">
        <v>200</v>
      </c>
      <c r="H138" s="99">
        <v>6</v>
      </c>
      <c r="I138" s="99">
        <v>0.223</v>
      </c>
      <c r="J138" s="99">
        <v>-1.5760000000000001</v>
      </c>
      <c r="K138" s="99">
        <v>-2.0129999999999999</v>
      </c>
      <c r="L138" s="99">
        <v>-1.139</v>
      </c>
      <c r="M138" s="183">
        <v>1.62E-12</v>
      </c>
      <c r="N138" s="99">
        <v>5.1100000000000003</v>
      </c>
      <c r="O138" s="99">
        <v>5</v>
      </c>
      <c r="P138" s="99">
        <v>0.4</v>
      </c>
      <c r="Q138" s="99">
        <v>3.0000000000000001E-3</v>
      </c>
      <c r="R138" s="99">
        <v>0.01</v>
      </c>
      <c r="S138" s="99">
        <v>0.69</v>
      </c>
      <c r="T138" s="99">
        <v>6.0300000000000002E-4</v>
      </c>
      <c r="U138" s="100">
        <v>3.5159900000000002E-4</v>
      </c>
      <c r="V138" s="99" t="b">
        <v>1</v>
      </c>
      <c r="W138" s="99">
        <v>0.04</v>
      </c>
      <c r="X138" s="99" t="s">
        <v>421</v>
      </c>
    </row>
    <row r="139" spans="1:24" x14ac:dyDescent="0.2">
      <c r="A139" s="99"/>
      <c r="B139" s="99"/>
      <c r="C139" s="99"/>
      <c r="D139" s="99"/>
      <c r="E139" s="99"/>
      <c r="F139" s="99"/>
      <c r="G139" s="99" t="s">
        <v>201</v>
      </c>
      <c r="H139" s="99">
        <v>6</v>
      </c>
      <c r="I139" s="99">
        <v>0.46600000000000003</v>
      </c>
      <c r="J139" s="99">
        <v>-1.4039999999999999</v>
      </c>
      <c r="K139" s="99">
        <v>-2.3170000000000002</v>
      </c>
      <c r="L139" s="99">
        <v>-0.49099999999999999</v>
      </c>
      <c r="M139" s="182">
        <v>0.04</v>
      </c>
      <c r="N139" s="99">
        <v>4.88</v>
      </c>
      <c r="O139" s="99">
        <v>4</v>
      </c>
      <c r="P139" s="99">
        <v>0.3</v>
      </c>
      <c r="Q139" s="99">
        <v>3.0000000000000001E-3</v>
      </c>
      <c r="R139" s="99">
        <v>0.01</v>
      </c>
      <c r="S139" s="99">
        <v>0.69</v>
      </c>
      <c r="T139" s="99">
        <v>6.0300000000000002E-4</v>
      </c>
      <c r="U139" s="100">
        <v>3.5159900000000002E-4</v>
      </c>
      <c r="V139" s="99" t="b">
        <v>1</v>
      </c>
      <c r="W139" s="99">
        <v>0.04</v>
      </c>
      <c r="X139" s="99"/>
    </row>
    <row r="140" spans="1:24" x14ac:dyDescent="0.2">
      <c r="A140" s="99"/>
      <c r="B140" s="99"/>
      <c r="C140" s="99"/>
      <c r="D140" s="99"/>
      <c r="E140" s="99"/>
      <c r="F140" s="99"/>
      <c r="G140" s="99" t="s">
        <v>216</v>
      </c>
      <c r="H140" s="99">
        <v>6</v>
      </c>
      <c r="I140" s="99">
        <v>0.55800000000000005</v>
      </c>
      <c r="J140" s="99">
        <v>-1.369</v>
      </c>
      <c r="K140" s="99">
        <v>-2.4620000000000002</v>
      </c>
      <c r="L140" s="99">
        <v>-0.27600000000000002</v>
      </c>
      <c r="M140" s="182">
        <v>0.06</v>
      </c>
      <c r="N140" s="99" t="s">
        <v>16</v>
      </c>
      <c r="O140" s="99" t="s">
        <v>16</v>
      </c>
      <c r="P140" s="99" t="s">
        <v>16</v>
      </c>
      <c r="Q140" s="99">
        <v>3.0000000000000001E-3</v>
      </c>
      <c r="R140" s="99">
        <v>0.01</v>
      </c>
      <c r="S140" s="99">
        <v>0.69</v>
      </c>
      <c r="T140" s="99">
        <v>6.0300000000000002E-4</v>
      </c>
      <c r="U140" s="100">
        <v>3.5159900000000002E-4</v>
      </c>
      <c r="V140" s="99" t="b">
        <v>1</v>
      </c>
      <c r="W140" s="99">
        <v>0.04</v>
      </c>
      <c r="X140" s="99"/>
    </row>
    <row r="141" spans="1:24" x14ac:dyDescent="0.2">
      <c r="A141" s="99"/>
      <c r="B141" s="99"/>
      <c r="C141" s="99"/>
      <c r="D141" s="99"/>
      <c r="E141" s="99"/>
      <c r="F141" s="99"/>
      <c r="G141" s="99" t="s">
        <v>203</v>
      </c>
      <c r="H141" s="99">
        <v>6</v>
      </c>
      <c r="I141" s="99">
        <v>0.27400000000000002</v>
      </c>
      <c r="J141" s="99">
        <v>-1.347</v>
      </c>
      <c r="K141" s="99">
        <v>-1.885</v>
      </c>
      <c r="L141" s="99">
        <v>-0.80900000000000005</v>
      </c>
      <c r="M141" s="183">
        <v>9.1100000000000004E-7</v>
      </c>
      <c r="N141" s="99" t="s">
        <v>16</v>
      </c>
      <c r="O141" s="99" t="s">
        <v>16</v>
      </c>
      <c r="P141" s="99" t="s">
        <v>16</v>
      </c>
      <c r="Q141" s="99">
        <v>3.0000000000000001E-3</v>
      </c>
      <c r="R141" s="99">
        <v>0.01</v>
      </c>
      <c r="S141" s="99">
        <v>0.69</v>
      </c>
      <c r="T141" s="99">
        <v>6.0300000000000002E-4</v>
      </c>
      <c r="U141" s="100">
        <v>3.5159900000000002E-4</v>
      </c>
      <c r="V141" s="99" t="b">
        <v>1</v>
      </c>
      <c r="W141" s="99">
        <v>0.04</v>
      </c>
      <c r="X141" s="99"/>
    </row>
    <row r="142" spans="1:24" x14ac:dyDescent="0.2">
      <c r="A142" s="99"/>
      <c r="B142" s="99"/>
      <c r="C142" s="99"/>
      <c r="D142" s="99"/>
      <c r="E142" s="99"/>
      <c r="F142" s="99"/>
      <c r="G142" s="99" t="s">
        <v>223</v>
      </c>
      <c r="H142" s="99">
        <v>6</v>
      </c>
      <c r="I142" s="99">
        <v>0.28199999999999997</v>
      </c>
      <c r="J142" s="99">
        <v>-1.3</v>
      </c>
      <c r="K142" s="99">
        <v>-1.8520000000000001</v>
      </c>
      <c r="L142" s="99">
        <v>-0.748</v>
      </c>
      <c r="M142" s="182">
        <v>5.7999999999999996E-3</v>
      </c>
      <c r="N142" s="99" t="s">
        <v>16</v>
      </c>
      <c r="O142" s="99" t="s">
        <v>16</v>
      </c>
      <c r="P142" s="99" t="s">
        <v>16</v>
      </c>
      <c r="Q142" s="99">
        <v>3.0000000000000001E-3</v>
      </c>
      <c r="R142" s="99">
        <v>0.01</v>
      </c>
      <c r="S142" s="99">
        <v>0.69</v>
      </c>
      <c r="T142" s="99">
        <v>6.0300000000000002E-4</v>
      </c>
      <c r="U142" s="100">
        <v>3.5159900000000002E-4</v>
      </c>
      <c r="V142" s="99" t="b">
        <v>1</v>
      </c>
      <c r="W142" s="99">
        <v>0.04</v>
      </c>
      <c r="X142" s="99"/>
    </row>
    <row r="143" spans="1:24" x14ac:dyDescent="0.2">
      <c r="A143" s="99" t="s">
        <v>389</v>
      </c>
      <c r="B143" s="99" t="s">
        <v>535</v>
      </c>
      <c r="C143" s="99" t="s">
        <v>392</v>
      </c>
      <c r="D143" s="99" t="s">
        <v>537</v>
      </c>
      <c r="E143" s="99" t="s">
        <v>485</v>
      </c>
      <c r="F143" s="99" t="s">
        <v>340</v>
      </c>
      <c r="G143" s="99" t="s">
        <v>200</v>
      </c>
      <c r="H143" s="99">
        <v>18</v>
      </c>
      <c r="I143" s="99">
        <v>7.8E-2</v>
      </c>
      <c r="J143" s="99">
        <v>-0.42</v>
      </c>
      <c r="K143" s="99">
        <v>-0.57299999999999995</v>
      </c>
      <c r="L143" s="99">
        <v>-0.26800000000000002</v>
      </c>
      <c r="M143" s="183">
        <v>6.8400000000000004E-8</v>
      </c>
      <c r="N143" s="99">
        <v>18.89</v>
      </c>
      <c r="O143" s="99">
        <v>17</v>
      </c>
      <c r="P143" s="99">
        <v>0.33</v>
      </c>
      <c r="Q143" s="99">
        <v>-7.0000000000000001E-3</v>
      </c>
      <c r="R143" s="99">
        <v>0.01</v>
      </c>
      <c r="S143" s="99">
        <v>0.23</v>
      </c>
      <c r="T143" s="99">
        <v>3.0999999999999999E-3</v>
      </c>
      <c r="U143" s="100">
        <v>3.2070800000000001E-4</v>
      </c>
      <c r="V143" s="99" t="b">
        <v>1</v>
      </c>
      <c r="W143" s="100">
        <v>6.5199999999999999E-38</v>
      </c>
      <c r="X143" s="99" t="s">
        <v>454</v>
      </c>
    </row>
    <row r="144" spans="1:24" x14ac:dyDescent="0.2">
      <c r="A144" s="99"/>
      <c r="B144" s="99"/>
      <c r="C144" s="99"/>
      <c r="D144" s="99"/>
      <c r="E144" s="99"/>
      <c r="F144" s="99"/>
      <c r="G144" s="99" t="s">
        <v>201</v>
      </c>
      <c r="H144" s="99">
        <v>18</v>
      </c>
      <c r="I144" s="99">
        <v>0.157</v>
      </c>
      <c r="J144" s="99">
        <v>-0.59</v>
      </c>
      <c r="K144" s="99">
        <v>-0.89800000000000002</v>
      </c>
      <c r="L144" s="99">
        <v>-0.28299999999999997</v>
      </c>
      <c r="M144" s="182">
        <v>1.6999999999999999E-3</v>
      </c>
      <c r="N144" s="99">
        <v>17.23</v>
      </c>
      <c r="O144" s="99">
        <v>16</v>
      </c>
      <c r="P144" s="99">
        <v>0.37</v>
      </c>
      <c r="Q144" s="99">
        <v>-7.0000000000000001E-3</v>
      </c>
      <c r="R144" s="99">
        <v>0.01</v>
      </c>
      <c r="S144" s="99">
        <v>0.23</v>
      </c>
      <c r="T144" s="99">
        <v>3.0999999999999999E-3</v>
      </c>
      <c r="U144" s="100">
        <v>3.2070800000000001E-4</v>
      </c>
      <c r="V144" s="99" t="b">
        <v>1</v>
      </c>
      <c r="W144" s="100">
        <v>6.5199999999999999E-38</v>
      </c>
      <c r="X144" s="99"/>
    </row>
    <row r="145" spans="1:24" x14ac:dyDescent="0.2">
      <c r="A145" s="99"/>
      <c r="B145" s="99"/>
      <c r="C145" s="99"/>
      <c r="D145" s="99"/>
      <c r="E145" s="99"/>
      <c r="F145" s="99"/>
      <c r="G145" s="99" t="s">
        <v>216</v>
      </c>
      <c r="H145" s="99">
        <v>18</v>
      </c>
      <c r="I145" s="99">
        <v>0.189</v>
      </c>
      <c r="J145" s="99">
        <v>-0.434</v>
      </c>
      <c r="K145" s="99">
        <v>-0.80500000000000005</v>
      </c>
      <c r="L145" s="99">
        <v>-6.3E-2</v>
      </c>
      <c r="M145" s="182">
        <v>0.03</v>
      </c>
      <c r="N145" s="99" t="s">
        <v>16</v>
      </c>
      <c r="O145" s="99" t="s">
        <v>16</v>
      </c>
      <c r="P145" s="99" t="s">
        <v>16</v>
      </c>
      <c r="Q145" s="99">
        <v>-7.0000000000000001E-3</v>
      </c>
      <c r="R145" s="99">
        <v>0.01</v>
      </c>
      <c r="S145" s="99">
        <v>0.23</v>
      </c>
      <c r="T145" s="99">
        <v>3.0999999999999999E-3</v>
      </c>
      <c r="U145" s="100">
        <v>3.2070800000000001E-4</v>
      </c>
      <c r="V145" s="99" t="b">
        <v>1</v>
      </c>
      <c r="W145" s="100">
        <v>6.5199999999999999E-38</v>
      </c>
      <c r="X145" s="99"/>
    </row>
    <row r="146" spans="1:24" x14ac:dyDescent="0.2">
      <c r="A146" s="99"/>
      <c r="B146" s="99"/>
      <c r="C146" s="99"/>
      <c r="D146" s="99"/>
      <c r="E146" s="99"/>
      <c r="F146" s="99"/>
      <c r="G146" s="99" t="s">
        <v>203</v>
      </c>
      <c r="H146" s="99">
        <v>18</v>
      </c>
      <c r="I146" s="99">
        <v>0.108</v>
      </c>
      <c r="J146" s="99">
        <v>-0.436</v>
      </c>
      <c r="K146" s="99">
        <v>-0.64800000000000002</v>
      </c>
      <c r="L146" s="99">
        <v>-0.22500000000000001</v>
      </c>
      <c r="M146" s="183">
        <v>5.2899999999999998E-5</v>
      </c>
      <c r="N146" s="99" t="s">
        <v>16</v>
      </c>
      <c r="O146" s="99" t="s">
        <v>16</v>
      </c>
      <c r="P146" s="99" t="s">
        <v>16</v>
      </c>
      <c r="Q146" s="99">
        <v>-7.0000000000000001E-3</v>
      </c>
      <c r="R146" s="99">
        <v>0.01</v>
      </c>
      <c r="S146" s="99">
        <v>0.23</v>
      </c>
      <c r="T146" s="99">
        <v>3.0999999999999999E-3</v>
      </c>
      <c r="U146" s="100">
        <v>3.2070800000000001E-4</v>
      </c>
      <c r="V146" s="99" t="b">
        <v>1</v>
      </c>
      <c r="W146" s="100">
        <v>6.5199999999999999E-38</v>
      </c>
      <c r="X146" s="99"/>
    </row>
    <row r="147" spans="1:24" x14ac:dyDescent="0.2">
      <c r="A147" s="99"/>
      <c r="B147" s="99"/>
      <c r="C147" s="99"/>
      <c r="D147" s="99"/>
      <c r="E147" s="99"/>
      <c r="F147" s="99"/>
      <c r="G147" s="99" t="s">
        <v>223</v>
      </c>
      <c r="H147" s="99">
        <v>18</v>
      </c>
      <c r="I147" s="99">
        <v>0.114</v>
      </c>
      <c r="J147" s="99">
        <v>-0.53900000000000003</v>
      </c>
      <c r="K147" s="99">
        <v>-0.76100000000000001</v>
      </c>
      <c r="L147" s="99">
        <v>-0.316</v>
      </c>
      <c r="M147" s="182">
        <v>1.9000000000000001E-4</v>
      </c>
      <c r="N147" s="99" t="s">
        <v>16</v>
      </c>
      <c r="O147" s="99" t="s">
        <v>16</v>
      </c>
      <c r="P147" s="99" t="s">
        <v>16</v>
      </c>
      <c r="Q147" s="99">
        <v>-7.0000000000000001E-3</v>
      </c>
      <c r="R147" s="99">
        <v>0.01</v>
      </c>
      <c r="S147" s="99">
        <v>0.23</v>
      </c>
      <c r="T147" s="99">
        <v>3.0999999999999999E-3</v>
      </c>
      <c r="U147" s="100">
        <v>3.2070800000000001E-4</v>
      </c>
      <c r="V147" s="99" t="b">
        <v>1</v>
      </c>
      <c r="W147" s="100">
        <v>6.5199999999999999E-38</v>
      </c>
      <c r="X147" s="99"/>
    </row>
    <row r="148" spans="1:24" x14ac:dyDescent="0.2">
      <c r="A148" s="99" t="s">
        <v>389</v>
      </c>
      <c r="B148" s="99" t="s">
        <v>535</v>
      </c>
      <c r="C148" s="99" t="s">
        <v>397</v>
      </c>
      <c r="D148" s="99" t="s">
        <v>538</v>
      </c>
      <c r="E148" s="99" t="s">
        <v>485</v>
      </c>
      <c r="F148" s="99" t="s">
        <v>340</v>
      </c>
      <c r="G148" s="99" t="s">
        <v>200</v>
      </c>
      <c r="H148" s="99">
        <v>16</v>
      </c>
      <c r="I148" s="99">
        <v>9.8000000000000004E-2</v>
      </c>
      <c r="J148" s="99">
        <v>-0.246</v>
      </c>
      <c r="K148" s="99">
        <v>-0.439</v>
      </c>
      <c r="L148" s="99">
        <v>-5.2999999999999999E-2</v>
      </c>
      <c r="M148" s="182">
        <v>0.01</v>
      </c>
      <c r="N148" s="99">
        <v>21.49</v>
      </c>
      <c r="O148" s="99">
        <v>15</v>
      </c>
      <c r="P148" s="99">
        <v>0.12</v>
      </c>
      <c r="Q148" s="99">
        <v>5.0000000000000001E-3</v>
      </c>
      <c r="R148" s="99">
        <v>0.01</v>
      </c>
      <c r="S148" s="99">
        <v>0.61</v>
      </c>
      <c r="T148" s="99">
        <v>2.9199999999999999E-3</v>
      </c>
      <c r="U148" s="100">
        <v>1.8986400000000001E-4</v>
      </c>
      <c r="V148" s="99" t="b">
        <v>1</v>
      </c>
      <c r="W148" s="100">
        <v>2.8599999999999998E-40</v>
      </c>
      <c r="X148" s="99" t="s">
        <v>400</v>
      </c>
    </row>
    <row r="149" spans="1:24" x14ac:dyDescent="0.2">
      <c r="A149" s="99"/>
      <c r="B149" s="99"/>
      <c r="C149" s="99"/>
      <c r="D149" s="99"/>
      <c r="E149" s="99"/>
      <c r="F149" s="99"/>
      <c r="G149" s="99" t="s">
        <v>201</v>
      </c>
      <c r="H149" s="99">
        <v>16</v>
      </c>
      <c r="I149" s="99">
        <v>0.313</v>
      </c>
      <c r="J149" s="99">
        <v>-9.0999999999999998E-2</v>
      </c>
      <c r="K149" s="99">
        <v>-0.70499999999999996</v>
      </c>
      <c r="L149" s="99">
        <v>0.52300000000000002</v>
      </c>
      <c r="M149" s="182">
        <v>0.78</v>
      </c>
      <c r="N149" s="99">
        <v>21.07</v>
      </c>
      <c r="O149" s="99">
        <v>14</v>
      </c>
      <c r="P149" s="99">
        <v>0.1</v>
      </c>
      <c r="Q149" s="99">
        <v>5.0000000000000001E-3</v>
      </c>
      <c r="R149" s="99">
        <v>0.01</v>
      </c>
      <c r="S149" s="99">
        <v>0.61</v>
      </c>
      <c r="T149" s="99">
        <v>2.9199999999999999E-3</v>
      </c>
      <c r="U149" s="100">
        <v>1.8986400000000001E-4</v>
      </c>
      <c r="V149" s="99" t="b">
        <v>1</v>
      </c>
      <c r="W149" s="100">
        <v>2.8599999999999998E-40</v>
      </c>
      <c r="X149" s="99"/>
    </row>
    <row r="150" spans="1:24" x14ac:dyDescent="0.2">
      <c r="A150" s="99"/>
      <c r="B150" s="99"/>
      <c r="C150" s="99"/>
      <c r="D150" s="99"/>
      <c r="E150" s="99"/>
      <c r="F150" s="99"/>
      <c r="G150" s="99" t="s">
        <v>216</v>
      </c>
      <c r="H150" s="99">
        <v>16</v>
      </c>
      <c r="I150" s="99">
        <v>0.184</v>
      </c>
      <c r="J150" s="99">
        <v>-0.41499999999999998</v>
      </c>
      <c r="K150" s="99">
        <v>-0.77500000000000002</v>
      </c>
      <c r="L150" s="99">
        <v>-5.6000000000000001E-2</v>
      </c>
      <c r="M150" s="182">
        <v>0.04</v>
      </c>
      <c r="N150" s="99" t="s">
        <v>16</v>
      </c>
      <c r="O150" s="99" t="s">
        <v>16</v>
      </c>
      <c r="P150" s="99" t="s">
        <v>16</v>
      </c>
      <c r="Q150" s="99">
        <v>5.0000000000000001E-3</v>
      </c>
      <c r="R150" s="99">
        <v>0.01</v>
      </c>
      <c r="S150" s="99">
        <v>0.61</v>
      </c>
      <c r="T150" s="99">
        <v>2.9199999999999999E-3</v>
      </c>
      <c r="U150" s="100">
        <v>1.8986400000000001E-4</v>
      </c>
      <c r="V150" s="99" t="b">
        <v>1</v>
      </c>
      <c r="W150" s="100">
        <v>2.8599999999999998E-40</v>
      </c>
      <c r="X150" s="99"/>
    </row>
    <row r="151" spans="1:24" x14ac:dyDescent="0.2">
      <c r="A151" s="99"/>
      <c r="B151" s="99"/>
      <c r="C151" s="99"/>
      <c r="D151" s="99"/>
      <c r="E151" s="99"/>
      <c r="F151" s="99"/>
      <c r="G151" s="99" t="s">
        <v>203</v>
      </c>
      <c r="H151" s="99">
        <v>16</v>
      </c>
      <c r="I151" s="99">
        <v>0.112</v>
      </c>
      <c r="J151" s="99">
        <v>-0.33500000000000002</v>
      </c>
      <c r="K151" s="99">
        <v>-0.55500000000000005</v>
      </c>
      <c r="L151" s="99">
        <v>-0.11600000000000001</v>
      </c>
      <c r="M151" s="182">
        <v>2.7000000000000001E-3</v>
      </c>
      <c r="N151" s="99" t="s">
        <v>16</v>
      </c>
      <c r="O151" s="99" t="s">
        <v>16</v>
      </c>
      <c r="P151" s="99" t="s">
        <v>16</v>
      </c>
      <c r="Q151" s="99">
        <v>5.0000000000000001E-3</v>
      </c>
      <c r="R151" s="99">
        <v>0.01</v>
      </c>
      <c r="S151" s="99">
        <v>0.61</v>
      </c>
      <c r="T151" s="99">
        <v>2.9199999999999999E-3</v>
      </c>
      <c r="U151" s="100">
        <v>1.8986400000000001E-4</v>
      </c>
      <c r="V151" s="99" t="b">
        <v>1</v>
      </c>
      <c r="W151" s="100">
        <v>2.8599999999999998E-40</v>
      </c>
      <c r="X151" s="99"/>
    </row>
    <row r="152" spans="1:24" x14ac:dyDescent="0.2">
      <c r="A152" s="99"/>
      <c r="B152" s="99"/>
      <c r="C152" s="99"/>
      <c r="D152" s="99"/>
      <c r="E152" s="99"/>
      <c r="F152" s="99"/>
      <c r="G152" s="99" t="s">
        <v>223</v>
      </c>
      <c r="H152" s="99">
        <v>16</v>
      </c>
      <c r="I152" s="99">
        <v>0.16</v>
      </c>
      <c r="J152" s="99">
        <v>-0.32100000000000001</v>
      </c>
      <c r="K152" s="99">
        <v>-0.63400000000000001</v>
      </c>
      <c r="L152" s="99">
        <v>-8.0000000000000002E-3</v>
      </c>
      <c r="M152" s="182">
        <v>0.06</v>
      </c>
      <c r="N152" s="99" t="s">
        <v>16</v>
      </c>
      <c r="O152" s="99" t="s">
        <v>16</v>
      </c>
      <c r="P152" s="99" t="s">
        <v>16</v>
      </c>
      <c r="Q152" s="99">
        <v>5.0000000000000001E-3</v>
      </c>
      <c r="R152" s="99">
        <v>0.01</v>
      </c>
      <c r="S152" s="99">
        <v>0.61</v>
      </c>
      <c r="T152" s="99">
        <v>2.9199999999999999E-3</v>
      </c>
      <c r="U152" s="100">
        <v>1.8986400000000001E-4</v>
      </c>
      <c r="V152" s="99" t="b">
        <v>1</v>
      </c>
      <c r="W152" s="100">
        <v>2.8599999999999998E-40</v>
      </c>
      <c r="X152" s="99"/>
    </row>
    <row r="153" spans="1:24" x14ac:dyDescent="0.2">
      <c r="A153" s="99" t="s">
        <v>389</v>
      </c>
      <c r="B153" s="99" t="s">
        <v>535</v>
      </c>
      <c r="C153" s="99" t="s">
        <v>397</v>
      </c>
      <c r="D153" s="99" t="s">
        <v>539</v>
      </c>
      <c r="E153" s="99" t="s">
        <v>485</v>
      </c>
      <c r="F153" s="99" t="s">
        <v>33</v>
      </c>
      <c r="G153" s="99" t="s">
        <v>200</v>
      </c>
      <c r="H153" s="99">
        <v>7</v>
      </c>
      <c r="I153" s="99">
        <v>0.29699999999999999</v>
      </c>
      <c r="J153" s="99">
        <v>3.4000000000000002E-2</v>
      </c>
      <c r="K153" s="99">
        <v>-0.54700000000000004</v>
      </c>
      <c r="L153" s="99">
        <v>0.61499999999999999</v>
      </c>
      <c r="M153" s="182">
        <v>0.91</v>
      </c>
      <c r="N153" s="99">
        <v>14.79</v>
      </c>
      <c r="O153" s="99">
        <v>6</v>
      </c>
      <c r="P153" s="99">
        <v>0.02</v>
      </c>
      <c r="Q153" s="99">
        <v>1.2E-2</v>
      </c>
      <c r="R153" s="99">
        <v>0.03</v>
      </c>
      <c r="S153" s="99">
        <v>0.68</v>
      </c>
      <c r="T153" s="99">
        <v>9.2100000000000005E-4</v>
      </c>
      <c r="U153" s="100">
        <v>9.2899999999999995E-5</v>
      </c>
      <c r="V153" s="99" t="b">
        <v>1</v>
      </c>
      <c r="W153" s="100">
        <v>7.8899999999999997E-12</v>
      </c>
      <c r="X153" s="99" t="s">
        <v>424</v>
      </c>
    </row>
    <row r="154" spans="1:24" x14ac:dyDescent="0.2">
      <c r="A154" s="99"/>
      <c r="B154" s="99"/>
      <c r="C154" s="99"/>
      <c r="D154" s="99"/>
      <c r="E154" s="99"/>
      <c r="F154" s="99"/>
      <c r="G154" s="99" t="s">
        <v>201</v>
      </c>
      <c r="H154" s="99">
        <v>7</v>
      </c>
      <c r="I154" s="99">
        <v>1.2210000000000001</v>
      </c>
      <c r="J154" s="99">
        <v>0.54700000000000004</v>
      </c>
      <c r="K154" s="99">
        <v>-1.8460000000000001</v>
      </c>
      <c r="L154" s="99">
        <v>2.94</v>
      </c>
      <c r="M154" s="182">
        <v>0.67</v>
      </c>
      <c r="N154" s="99">
        <v>14.25</v>
      </c>
      <c r="O154" s="99">
        <v>5</v>
      </c>
      <c r="P154" s="99">
        <v>0.01</v>
      </c>
      <c r="Q154" s="99">
        <v>1.2E-2</v>
      </c>
      <c r="R154" s="99">
        <v>0.03</v>
      </c>
      <c r="S154" s="99">
        <v>0.68</v>
      </c>
      <c r="T154" s="99">
        <v>9.2100000000000005E-4</v>
      </c>
      <c r="U154" s="100">
        <v>9.2899999999999995E-5</v>
      </c>
      <c r="V154" s="99" t="b">
        <v>1</v>
      </c>
      <c r="W154" s="100">
        <v>7.8899999999999997E-12</v>
      </c>
      <c r="X154" s="99"/>
    </row>
    <row r="155" spans="1:24" x14ac:dyDescent="0.2">
      <c r="A155" s="99"/>
      <c r="B155" s="99"/>
      <c r="C155" s="99"/>
      <c r="D155" s="99"/>
      <c r="E155" s="99"/>
      <c r="F155" s="99"/>
      <c r="G155" s="99" t="s">
        <v>216</v>
      </c>
      <c r="H155" s="99">
        <v>7</v>
      </c>
      <c r="I155" s="99">
        <v>0.55500000000000005</v>
      </c>
      <c r="J155" s="99">
        <v>0.32200000000000001</v>
      </c>
      <c r="K155" s="99">
        <v>-0.76700000000000002</v>
      </c>
      <c r="L155" s="99">
        <v>1.41</v>
      </c>
      <c r="M155" s="182">
        <v>0.57999999999999996</v>
      </c>
      <c r="N155" s="99" t="s">
        <v>16</v>
      </c>
      <c r="O155" s="99" t="s">
        <v>16</v>
      </c>
      <c r="P155" s="99" t="s">
        <v>16</v>
      </c>
      <c r="Q155" s="99">
        <v>1.2E-2</v>
      </c>
      <c r="R155" s="99">
        <v>0.03</v>
      </c>
      <c r="S155" s="99">
        <v>0.68</v>
      </c>
      <c r="T155" s="99">
        <v>9.2100000000000005E-4</v>
      </c>
      <c r="U155" s="100">
        <v>9.2899999999999995E-5</v>
      </c>
      <c r="V155" s="99" t="b">
        <v>1</v>
      </c>
      <c r="W155" s="100">
        <v>7.8899999999999997E-12</v>
      </c>
      <c r="X155" s="99"/>
    </row>
    <row r="156" spans="1:24" x14ac:dyDescent="0.2">
      <c r="A156" s="99"/>
      <c r="B156" s="99"/>
      <c r="C156" s="99"/>
      <c r="D156" s="99"/>
      <c r="E156" s="99"/>
      <c r="F156" s="99"/>
      <c r="G156" s="99" t="s">
        <v>203</v>
      </c>
      <c r="H156" s="99">
        <v>7</v>
      </c>
      <c r="I156" s="99">
        <v>0.27400000000000002</v>
      </c>
      <c r="J156" s="99">
        <v>-0.17799999999999999</v>
      </c>
      <c r="K156" s="99">
        <v>-0.71599999999999997</v>
      </c>
      <c r="L156" s="99">
        <v>0.36</v>
      </c>
      <c r="M156" s="182">
        <v>0.52</v>
      </c>
      <c r="N156" s="99" t="s">
        <v>16</v>
      </c>
      <c r="O156" s="99" t="s">
        <v>16</v>
      </c>
      <c r="P156" s="99" t="s">
        <v>16</v>
      </c>
      <c r="Q156" s="99">
        <v>1.2E-2</v>
      </c>
      <c r="R156" s="99">
        <v>0.03</v>
      </c>
      <c r="S156" s="99">
        <v>0.68</v>
      </c>
      <c r="T156" s="99">
        <v>9.2100000000000005E-4</v>
      </c>
      <c r="U156" s="100">
        <v>9.2899999999999995E-5</v>
      </c>
      <c r="V156" s="99" t="b">
        <v>1</v>
      </c>
      <c r="W156" s="100">
        <v>7.8899999999999997E-12</v>
      </c>
      <c r="X156" s="99"/>
    </row>
    <row r="157" spans="1:24" x14ac:dyDescent="0.2">
      <c r="A157" s="99"/>
      <c r="B157" s="99"/>
      <c r="C157" s="99"/>
      <c r="D157" s="99"/>
      <c r="E157" s="99"/>
      <c r="F157" s="99"/>
      <c r="G157" s="99" t="s">
        <v>223</v>
      </c>
      <c r="H157" s="99">
        <v>7</v>
      </c>
      <c r="I157" s="99">
        <v>0.30299999999999999</v>
      </c>
      <c r="J157" s="99">
        <v>-0.503</v>
      </c>
      <c r="K157" s="99">
        <v>-1.097</v>
      </c>
      <c r="L157" s="99">
        <v>9.0999999999999998E-2</v>
      </c>
      <c r="M157" s="182">
        <v>0.15</v>
      </c>
      <c r="N157" s="99" t="s">
        <v>16</v>
      </c>
      <c r="O157" s="99" t="s">
        <v>16</v>
      </c>
      <c r="P157" s="99" t="s">
        <v>16</v>
      </c>
      <c r="Q157" s="99">
        <v>1.2E-2</v>
      </c>
      <c r="R157" s="99">
        <v>0.03</v>
      </c>
      <c r="S157" s="99">
        <v>0.68</v>
      </c>
      <c r="T157" s="99">
        <v>9.2100000000000005E-4</v>
      </c>
      <c r="U157" s="100">
        <v>9.2899999999999995E-5</v>
      </c>
      <c r="V157" s="99" t="b">
        <v>1</v>
      </c>
      <c r="W157" s="100">
        <v>7.8899999999999997E-12</v>
      </c>
      <c r="X157" s="99"/>
    </row>
    <row r="158" spans="1:24" x14ac:dyDescent="0.2">
      <c r="A158" s="99" t="s">
        <v>389</v>
      </c>
      <c r="B158" s="99" t="s">
        <v>167</v>
      </c>
      <c r="C158" s="99" t="s">
        <v>392</v>
      </c>
      <c r="D158" s="99" t="s">
        <v>430</v>
      </c>
      <c r="E158" s="99" t="s">
        <v>485</v>
      </c>
      <c r="F158" s="99" t="s">
        <v>391</v>
      </c>
      <c r="G158" s="99" t="s">
        <v>200</v>
      </c>
      <c r="H158" s="99">
        <v>2</v>
      </c>
      <c r="I158" s="99">
        <v>0.61499999999999999</v>
      </c>
      <c r="J158" s="99">
        <v>-1.1919999999999999</v>
      </c>
      <c r="K158" s="99">
        <v>-2.3969999999999998</v>
      </c>
      <c r="L158" s="99">
        <v>1.2999999999999999E-2</v>
      </c>
      <c r="M158" s="182">
        <v>0.05</v>
      </c>
      <c r="N158" s="99">
        <v>0.17</v>
      </c>
      <c r="O158" s="99">
        <v>1</v>
      </c>
      <c r="P158" s="99">
        <v>0.68</v>
      </c>
      <c r="Q158" s="99" t="s">
        <v>16</v>
      </c>
      <c r="R158" s="99" t="s">
        <v>16</v>
      </c>
      <c r="S158" s="99" t="s">
        <v>16</v>
      </c>
      <c r="T158" s="100">
        <v>7.9800000000000002E-5</v>
      </c>
      <c r="U158" s="100">
        <v>2.4600000000000002E-5</v>
      </c>
      <c r="V158" s="99" t="b">
        <v>1</v>
      </c>
      <c r="W158" s="99">
        <v>0.16</v>
      </c>
      <c r="X158" s="99" t="s">
        <v>431</v>
      </c>
    </row>
    <row r="159" spans="1:24" x14ac:dyDescent="0.2">
      <c r="A159" s="99" t="s">
        <v>389</v>
      </c>
      <c r="B159" s="99" t="s">
        <v>167</v>
      </c>
      <c r="C159" s="99" t="s">
        <v>392</v>
      </c>
      <c r="D159" s="99" t="s">
        <v>432</v>
      </c>
      <c r="E159" s="99" t="s">
        <v>485</v>
      </c>
      <c r="F159" s="99" t="s">
        <v>340</v>
      </c>
      <c r="G159" s="99" t="s">
        <v>200</v>
      </c>
      <c r="H159" s="99">
        <v>10</v>
      </c>
      <c r="I159" s="99">
        <v>0.108</v>
      </c>
      <c r="J159" s="99">
        <v>-0.221</v>
      </c>
      <c r="K159" s="99">
        <v>-0.433</v>
      </c>
      <c r="L159" s="99">
        <v>-8.9999999999999993E-3</v>
      </c>
      <c r="M159" s="182">
        <v>0.04</v>
      </c>
      <c r="N159" s="99">
        <v>6.61</v>
      </c>
      <c r="O159" s="99">
        <v>9</v>
      </c>
      <c r="P159" s="99">
        <v>0.68</v>
      </c>
      <c r="Q159" s="99">
        <v>-1.4E-2</v>
      </c>
      <c r="R159" s="99">
        <v>0.01</v>
      </c>
      <c r="S159" s="99">
        <v>0.16</v>
      </c>
      <c r="T159" s="99">
        <v>1.3799999999999999E-3</v>
      </c>
      <c r="U159" s="100">
        <v>6.7399999999999998E-5</v>
      </c>
      <c r="V159" s="99" t="b">
        <v>1</v>
      </c>
      <c r="W159" s="100">
        <v>5.2600000000000002E-23</v>
      </c>
      <c r="X159" s="99" t="s">
        <v>433</v>
      </c>
    </row>
    <row r="160" spans="1:24" x14ac:dyDescent="0.2">
      <c r="A160" s="99"/>
      <c r="B160" s="99"/>
      <c r="C160" s="99"/>
      <c r="D160" s="99"/>
      <c r="E160" s="99"/>
      <c r="F160" s="99"/>
      <c r="G160" s="99" t="s">
        <v>201</v>
      </c>
      <c r="H160" s="99">
        <v>10</v>
      </c>
      <c r="I160" s="99">
        <v>0.29899999999999999</v>
      </c>
      <c r="J160" s="99">
        <v>-0.65500000000000003</v>
      </c>
      <c r="K160" s="99">
        <v>-1.2410000000000001</v>
      </c>
      <c r="L160" s="99">
        <v>-7.0000000000000007E-2</v>
      </c>
      <c r="M160" s="182">
        <v>0.06</v>
      </c>
      <c r="N160" s="99">
        <v>4.18</v>
      </c>
      <c r="O160" s="99">
        <v>8</v>
      </c>
      <c r="P160" s="99">
        <v>0.84</v>
      </c>
      <c r="Q160" s="99">
        <v>-1.4E-2</v>
      </c>
      <c r="R160" s="99">
        <v>0.01</v>
      </c>
      <c r="S160" s="99">
        <v>0.16</v>
      </c>
      <c r="T160" s="99">
        <v>1.3799999999999999E-3</v>
      </c>
      <c r="U160" s="100">
        <v>6.7399999999999998E-5</v>
      </c>
      <c r="V160" s="99" t="b">
        <v>1</v>
      </c>
      <c r="W160" s="100">
        <v>5.2600000000000002E-23</v>
      </c>
      <c r="X160" s="99"/>
    </row>
    <row r="161" spans="1:24" x14ac:dyDescent="0.2">
      <c r="A161" s="99"/>
      <c r="B161" s="99"/>
      <c r="C161" s="99"/>
      <c r="D161" s="99"/>
      <c r="E161" s="99"/>
      <c r="F161" s="99"/>
      <c r="G161" s="99" t="s">
        <v>216</v>
      </c>
      <c r="H161" s="99">
        <v>10</v>
      </c>
      <c r="I161" s="99">
        <v>0.216</v>
      </c>
      <c r="J161" s="99">
        <v>-0.38900000000000001</v>
      </c>
      <c r="K161" s="99">
        <v>-0.81200000000000006</v>
      </c>
      <c r="L161" s="99">
        <v>3.4000000000000002E-2</v>
      </c>
      <c r="M161" s="182">
        <v>0.1</v>
      </c>
      <c r="N161" s="99" t="s">
        <v>16</v>
      </c>
      <c r="O161" s="99" t="s">
        <v>16</v>
      </c>
      <c r="P161" s="99" t="s">
        <v>16</v>
      </c>
      <c r="Q161" s="99">
        <v>-1.4E-2</v>
      </c>
      <c r="R161" s="99">
        <v>0.01</v>
      </c>
      <c r="S161" s="99">
        <v>0.16</v>
      </c>
      <c r="T161" s="99">
        <v>1.3799999999999999E-3</v>
      </c>
      <c r="U161" s="100">
        <v>6.7399999999999998E-5</v>
      </c>
      <c r="V161" s="99" t="b">
        <v>1</v>
      </c>
      <c r="W161" s="100">
        <v>5.2600000000000002E-23</v>
      </c>
      <c r="X161" s="99"/>
    </row>
    <row r="162" spans="1:24" x14ac:dyDescent="0.2">
      <c r="A162" s="99"/>
      <c r="B162" s="99"/>
      <c r="C162" s="99"/>
      <c r="D162" s="99"/>
      <c r="E162" s="99"/>
      <c r="F162" s="99"/>
      <c r="G162" s="99" t="s">
        <v>203</v>
      </c>
      <c r="H162" s="99">
        <v>10</v>
      </c>
      <c r="I162" s="99">
        <v>0.14099999999999999</v>
      </c>
      <c r="J162" s="99">
        <v>-0.32900000000000001</v>
      </c>
      <c r="K162" s="99">
        <v>-0.60699999999999998</v>
      </c>
      <c r="L162" s="99">
        <v>-5.1999999999999998E-2</v>
      </c>
      <c r="M162" s="182">
        <v>0.02</v>
      </c>
      <c r="N162" s="99" t="s">
        <v>16</v>
      </c>
      <c r="O162" s="99" t="s">
        <v>16</v>
      </c>
      <c r="P162" s="99" t="s">
        <v>16</v>
      </c>
      <c r="Q162" s="99">
        <v>-1.4E-2</v>
      </c>
      <c r="R162" s="99">
        <v>0.01</v>
      </c>
      <c r="S162" s="99">
        <v>0.16</v>
      </c>
      <c r="T162" s="99">
        <v>1.3799999999999999E-3</v>
      </c>
      <c r="U162" s="100">
        <v>6.7399999999999998E-5</v>
      </c>
      <c r="V162" s="99" t="b">
        <v>1</v>
      </c>
      <c r="W162" s="100">
        <v>5.2600000000000002E-23</v>
      </c>
      <c r="X162" s="99"/>
    </row>
    <row r="163" spans="1:24" x14ac:dyDescent="0.2">
      <c r="A163" s="99"/>
      <c r="B163" s="99"/>
      <c r="C163" s="99"/>
      <c r="D163" s="99"/>
      <c r="E163" s="99"/>
      <c r="F163" s="99"/>
      <c r="G163" s="99" t="s">
        <v>223</v>
      </c>
      <c r="H163" s="99">
        <v>10</v>
      </c>
      <c r="I163" s="99">
        <v>0.16300000000000001</v>
      </c>
      <c r="J163" s="99">
        <v>-0.32600000000000001</v>
      </c>
      <c r="K163" s="99">
        <v>-0.64700000000000002</v>
      </c>
      <c r="L163" s="99">
        <v>-6.0000000000000001E-3</v>
      </c>
      <c r="M163" s="182">
        <v>0.08</v>
      </c>
      <c r="N163" s="99" t="s">
        <v>16</v>
      </c>
      <c r="O163" s="99" t="s">
        <v>16</v>
      </c>
      <c r="P163" s="99" t="s">
        <v>16</v>
      </c>
      <c r="Q163" s="99">
        <v>-1.4E-2</v>
      </c>
      <c r="R163" s="99">
        <v>0.01</v>
      </c>
      <c r="S163" s="99">
        <v>0.16</v>
      </c>
      <c r="T163" s="99">
        <v>1.3799999999999999E-3</v>
      </c>
      <c r="U163" s="100">
        <v>6.7399999999999998E-5</v>
      </c>
      <c r="V163" s="99" t="b">
        <v>1</v>
      </c>
      <c r="W163" s="100">
        <v>5.2600000000000002E-23</v>
      </c>
      <c r="X163" s="99"/>
    </row>
    <row r="164" spans="1:24" x14ac:dyDescent="0.2">
      <c r="A164" s="99" t="s">
        <v>389</v>
      </c>
      <c r="B164" s="99" t="s">
        <v>167</v>
      </c>
      <c r="C164" s="99" t="s">
        <v>397</v>
      </c>
      <c r="D164" s="99" t="s">
        <v>436</v>
      </c>
      <c r="E164" s="99" t="s">
        <v>485</v>
      </c>
      <c r="F164" s="99" t="s">
        <v>340</v>
      </c>
      <c r="G164" s="99" t="s">
        <v>200</v>
      </c>
      <c r="H164" s="99">
        <v>11</v>
      </c>
      <c r="I164" s="99">
        <v>0.105</v>
      </c>
      <c r="J164" s="99">
        <v>-0.39600000000000002</v>
      </c>
      <c r="K164" s="99">
        <v>-0.60299999999999998</v>
      </c>
      <c r="L164" s="99">
        <v>-0.19</v>
      </c>
      <c r="M164" s="182">
        <v>1.6899999999999999E-4</v>
      </c>
      <c r="N164" s="99">
        <v>7.24</v>
      </c>
      <c r="O164" s="99">
        <v>10</v>
      </c>
      <c r="P164" s="99">
        <v>0.7</v>
      </c>
      <c r="Q164" s="99">
        <v>0.01</v>
      </c>
      <c r="R164" s="99">
        <v>0.01</v>
      </c>
      <c r="S164" s="99">
        <v>0.34</v>
      </c>
      <c r="T164" s="99">
        <v>1.7700000000000001E-3</v>
      </c>
      <c r="U164" s="100">
        <v>1.33557E-4</v>
      </c>
      <c r="V164" s="99" t="b">
        <v>1</v>
      </c>
      <c r="W164" s="100">
        <v>9.4399999999999997E-24</v>
      </c>
      <c r="X164" s="99" t="s">
        <v>437</v>
      </c>
    </row>
    <row r="165" spans="1:24" x14ac:dyDescent="0.2">
      <c r="A165" s="99"/>
      <c r="B165" s="99"/>
      <c r="C165" s="99"/>
      <c r="D165" s="99"/>
      <c r="E165" s="99"/>
      <c r="F165" s="99"/>
      <c r="G165" s="99" t="s">
        <v>201</v>
      </c>
      <c r="H165" s="99">
        <v>11</v>
      </c>
      <c r="I165" s="99">
        <v>0.318</v>
      </c>
      <c r="J165" s="99">
        <v>-9.1999999999999998E-2</v>
      </c>
      <c r="K165" s="99">
        <v>-0.71599999999999997</v>
      </c>
      <c r="L165" s="99">
        <v>0.53200000000000003</v>
      </c>
      <c r="M165" s="182">
        <v>0.78</v>
      </c>
      <c r="N165" s="99">
        <v>6.21</v>
      </c>
      <c r="O165" s="99">
        <v>9</v>
      </c>
      <c r="P165" s="99">
        <v>0.72</v>
      </c>
      <c r="Q165" s="99">
        <v>0.01</v>
      </c>
      <c r="R165" s="99">
        <v>0.01</v>
      </c>
      <c r="S165" s="99">
        <v>0.34</v>
      </c>
      <c r="T165" s="99">
        <v>1.7700000000000001E-3</v>
      </c>
      <c r="U165" s="100">
        <v>1.33557E-4</v>
      </c>
      <c r="V165" s="99" t="b">
        <v>1</v>
      </c>
      <c r="W165" s="100">
        <v>9.4399999999999997E-24</v>
      </c>
      <c r="X165" s="99"/>
    </row>
    <row r="166" spans="1:24" x14ac:dyDescent="0.2">
      <c r="A166" s="99"/>
      <c r="B166" s="99"/>
      <c r="C166" s="99"/>
      <c r="D166" s="99"/>
      <c r="E166" s="99"/>
      <c r="F166" s="99"/>
      <c r="G166" s="99" t="s">
        <v>216</v>
      </c>
      <c r="H166" s="99">
        <v>11</v>
      </c>
      <c r="I166" s="99">
        <v>0.21099999999999999</v>
      </c>
      <c r="J166" s="99">
        <v>-0.38900000000000001</v>
      </c>
      <c r="K166" s="99">
        <v>-0.80300000000000005</v>
      </c>
      <c r="L166" s="99">
        <v>2.4E-2</v>
      </c>
      <c r="M166" s="182">
        <v>0.09</v>
      </c>
      <c r="N166" s="99" t="s">
        <v>16</v>
      </c>
      <c r="O166" s="99" t="s">
        <v>16</v>
      </c>
      <c r="P166" s="99" t="s">
        <v>16</v>
      </c>
      <c r="Q166" s="99">
        <v>0.01</v>
      </c>
      <c r="R166" s="99">
        <v>0.01</v>
      </c>
      <c r="S166" s="99">
        <v>0.34</v>
      </c>
      <c r="T166" s="99">
        <v>1.7700000000000001E-3</v>
      </c>
      <c r="U166" s="100">
        <v>1.33557E-4</v>
      </c>
      <c r="V166" s="99" t="b">
        <v>1</v>
      </c>
      <c r="W166" s="100">
        <v>9.4399999999999997E-24</v>
      </c>
      <c r="X166" s="99"/>
    </row>
    <row r="167" spans="1:24" x14ac:dyDescent="0.2">
      <c r="A167" s="99"/>
      <c r="B167" s="99"/>
      <c r="C167" s="99"/>
      <c r="D167" s="99"/>
      <c r="E167" s="99"/>
      <c r="F167" s="99"/>
      <c r="G167" s="99" t="s">
        <v>203</v>
      </c>
      <c r="H167" s="99">
        <v>11</v>
      </c>
      <c r="I167" s="99">
        <v>0.13900000000000001</v>
      </c>
      <c r="J167" s="99">
        <v>-0.36699999999999999</v>
      </c>
      <c r="K167" s="99">
        <v>-0.64</v>
      </c>
      <c r="L167" s="99">
        <v>-9.4E-2</v>
      </c>
      <c r="M167" s="182">
        <v>8.5000000000000006E-3</v>
      </c>
      <c r="N167" s="99" t="s">
        <v>16</v>
      </c>
      <c r="O167" s="99" t="s">
        <v>16</v>
      </c>
      <c r="P167" s="99" t="s">
        <v>16</v>
      </c>
      <c r="Q167" s="99">
        <v>0.01</v>
      </c>
      <c r="R167" s="99">
        <v>0.01</v>
      </c>
      <c r="S167" s="99">
        <v>0.34</v>
      </c>
      <c r="T167" s="99">
        <v>1.7700000000000001E-3</v>
      </c>
      <c r="U167" s="100">
        <v>1.33557E-4</v>
      </c>
      <c r="V167" s="99" t="b">
        <v>1</v>
      </c>
      <c r="W167" s="100">
        <v>9.4399999999999997E-24</v>
      </c>
      <c r="X167" s="99"/>
    </row>
    <row r="168" spans="1:24" x14ac:dyDescent="0.2">
      <c r="A168" s="99"/>
      <c r="B168" s="99"/>
      <c r="C168" s="99"/>
      <c r="D168" s="99"/>
      <c r="E168" s="99"/>
      <c r="F168" s="99"/>
      <c r="G168" s="99" t="s">
        <v>223</v>
      </c>
      <c r="H168" s="99">
        <v>11</v>
      </c>
      <c r="I168" s="99">
        <v>0.182</v>
      </c>
      <c r="J168" s="99">
        <v>-0.36899999999999999</v>
      </c>
      <c r="K168" s="99">
        <v>-0.72499999999999998</v>
      </c>
      <c r="L168" s="99">
        <v>-1.2E-2</v>
      </c>
      <c r="M168" s="182">
        <v>7.0000000000000007E-2</v>
      </c>
      <c r="N168" s="99" t="s">
        <v>16</v>
      </c>
      <c r="O168" s="99" t="s">
        <v>16</v>
      </c>
      <c r="P168" s="99" t="s">
        <v>16</v>
      </c>
      <c r="Q168" s="99">
        <v>0.01</v>
      </c>
      <c r="R168" s="99">
        <v>0.01</v>
      </c>
      <c r="S168" s="99">
        <v>0.34</v>
      </c>
      <c r="T168" s="99">
        <v>1.7700000000000001E-3</v>
      </c>
      <c r="U168" s="100">
        <v>1.33557E-4</v>
      </c>
      <c r="V168" s="99" t="b">
        <v>1</v>
      </c>
      <c r="W168" s="100">
        <v>9.4399999999999997E-24</v>
      </c>
      <c r="X168" s="99"/>
    </row>
    <row r="169" spans="1:24" x14ac:dyDescent="0.2">
      <c r="A169" s="99" t="s">
        <v>389</v>
      </c>
      <c r="B169" s="99" t="s">
        <v>167</v>
      </c>
      <c r="C169" s="99" t="s">
        <v>397</v>
      </c>
      <c r="D169" s="99" t="s">
        <v>434</v>
      </c>
      <c r="E169" s="99" t="s">
        <v>485</v>
      </c>
      <c r="F169" s="99" t="s">
        <v>33</v>
      </c>
      <c r="G169" s="99" t="s">
        <v>200</v>
      </c>
      <c r="H169" s="99">
        <v>3</v>
      </c>
      <c r="I169" s="99">
        <v>0.33700000000000002</v>
      </c>
      <c r="J169" s="99">
        <v>-0.112</v>
      </c>
      <c r="K169" s="99">
        <v>-0.77300000000000002</v>
      </c>
      <c r="L169" s="99">
        <v>0.54900000000000004</v>
      </c>
      <c r="M169" s="182">
        <v>0.74</v>
      </c>
      <c r="N169" s="99">
        <v>1.57</v>
      </c>
      <c r="O169" s="99">
        <v>2</v>
      </c>
      <c r="P169" s="99">
        <v>0.46</v>
      </c>
      <c r="Q169" s="99">
        <v>1.0999999999999999E-2</v>
      </c>
      <c r="R169" s="99">
        <v>0.03</v>
      </c>
      <c r="S169" s="99">
        <v>0.74</v>
      </c>
      <c r="T169" s="99">
        <v>2.8299999999999999E-4</v>
      </c>
      <c r="U169" s="100">
        <v>1.0499999999999999E-5</v>
      </c>
      <c r="V169" s="99" t="b">
        <v>1</v>
      </c>
      <c r="W169" s="100">
        <v>7.3799999999999996E-6</v>
      </c>
      <c r="X169" s="99" t="s">
        <v>455</v>
      </c>
    </row>
    <row r="170" spans="1:24" x14ac:dyDescent="0.2">
      <c r="A170" s="99"/>
      <c r="B170" s="99"/>
      <c r="C170" s="99"/>
      <c r="D170" s="99"/>
      <c r="E170" s="99"/>
      <c r="F170" s="99"/>
      <c r="G170" s="99" t="s">
        <v>201</v>
      </c>
      <c r="H170" s="99">
        <v>3</v>
      </c>
      <c r="I170" s="99">
        <v>1.4319999999999999</v>
      </c>
      <c r="J170" s="99">
        <v>0.49099999999999999</v>
      </c>
      <c r="K170" s="99">
        <v>-2.3159999999999998</v>
      </c>
      <c r="L170" s="99">
        <v>3.298</v>
      </c>
      <c r="M170" s="182">
        <v>0.79</v>
      </c>
      <c r="N170" s="99">
        <v>1.32</v>
      </c>
      <c r="O170" s="99">
        <v>1</v>
      </c>
      <c r="P170" s="99">
        <v>0.25</v>
      </c>
      <c r="Q170" s="99">
        <v>1.0999999999999999E-2</v>
      </c>
      <c r="R170" s="99">
        <v>0.03</v>
      </c>
      <c r="S170" s="99">
        <v>0.74</v>
      </c>
      <c r="T170" s="99">
        <v>2.8299999999999999E-4</v>
      </c>
      <c r="U170" s="100">
        <v>1.0499999999999999E-5</v>
      </c>
      <c r="V170" s="99" t="b">
        <v>1</v>
      </c>
      <c r="W170" s="100">
        <v>7.3799999999999996E-6</v>
      </c>
      <c r="X170" s="99"/>
    </row>
    <row r="171" spans="1:24" x14ac:dyDescent="0.2">
      <c r="A171" s="99"/>
      <c r="B171" s="99"/>
      <c r="C171" s="99"/>
      <c r="D171" s="99"/>
      <c r="E171" s="99"/>
      <c r="F171" s="99"/>
      <c r="G171" s="99" t="s">
        <v>216</v>
      </c>
      <c r="H171" s="99">
        <v>3</v>
      </c>
      <c r="I171" s="99">
        <v>0.53600000000000003</v>
      </c>
      <c r="J171" s="99">
        <v>-0.16</v>
      </c>
      <c r="K171" s="99">
        <v>-1.21</v>
      </c>
      <c r="L171" s="99">
        <v>0.89100000000000001</v>
      </c>
      <c r="M171" s="182">
        <v>0.79</v>
      </c>
      <c r="N171" s="99" t="s">
        <v>16</v>
      </c>
      <c r="O171" s="99" t="s">
        <v>16</v>
      </c>
      <c r="P171" s="99" t="s">
        <v>16</v>
      </c>
      <c r="Q171" s="99">
        <v>1.0999999999999999E-2</v>
      </c>
      <c r="R171" s="99">
        <v>0.03</v>
      </c>
      <c r="S171" s="99">
        <v>0.74</v>
      </c>
      <c r="T171" s="99">
        <v>2.8299999999999999E-4</v>
      </c>
      <c r="U171" s="100">
        <v>1.0499999999999999E-5</v>
      </c>
      <c r="V171" s="99" t="b">
        <v>1</v>
      </c>
      <c r="W171" s="100">
        <v>7.3799999999999996E-6</v>
      </c>
      <c r="X171" s="99"/>
    </row>
    <row r="172" spans="1:24" x14ac:dyDescent="0.2">
      <c r="A172" s="99"/>
      <c r="B172" s="99"/>
      <c r="C172" s="99"/>
      <c r="D172" s="99"/>
      <c r="E172" s="99"/>
      <c r="F172" s="99"/>
      <c r="G172" s="99" t="s">
        <v>203</v>
      </c>
      <c r="H172" s="99">
        <v>3</v>
      </c>
      <c r="I172" s="99">
        <v>0.42399999999999999</v>
      </c>
      <c r="J172" s="99">
        <v>-0.113</v>
      </c>
      <c r="K172" s="99">
        <v>-0.94499999999999995</v>
      </c>
      <c r="L172" s="99">
        <v>0.71899999999999997</v>
      </c>
      <c r="M172" s="182">
        <v>0.79</v>
      </c>
      <c r="N172" s="99" t="s">
        <v>16</v>
      </c>
      <c r="O172" s="99" t="s">
        <v>16</v>
      </c>
      <c r="P172" s="99" t="s">
        <v>16</v>
      </c>
      <c r="Q172" s="99">
        <v>1.0999999999999999E-2</v>
      </c>
      <c r="R172" s="99">
        <v>0.03</v>
      </c>
      <c r="S172" s="99">
        <v>0.74</v>
      </c>
      <c r="T172" s="99">
        <v>2.8299999999999999E-4</v>
      </c>
      <c r="U172" s="100">
        <v>1.0499999999999999E-5</v>
      </c>
      <c r="V172" s="99" t="b">
        <v>1</v>
      </c>
      <c r="W172" s="100">
        <v>7.3799999999999996E-6</v>
      </c>
      <c r="X172" s="99"/>
    </row>
    <row r="173" spans="1:24" x14ac:dyDescent="0.2">
      <c r="A173" s="99"/>
      <c r="B173" s="99"/>
      <c r="C173" s="99"/>
      <c r="D173" s="99"/>
      <c r="E173" s="99"/>
      <c r="F173" s="99"/>
      <c r="G173" s="99" t="s">
        <v>223</v>
      </c>
      <c r="H173" s="99">
        <v>3</v>
      </c>
      <c r="I173" s="99">
        <v>0.52800000000000002</v>
      </c>
      <c r="J173" s="99">
        <v>-0.115</v>
      </c>
      <c r="K173" s="99">
        <v>-1.149</v>
      </c>
      <c r="L173" s="99">
        <v>0.91900000000000004</v>
      </c>
      <c r="M173" s="182">
        <v>0.85</v>
      </c>
      <c r="N173" s="99" t="s">
        <v>16</v>
      </c>
      <c r="O173" s="99" t="s">
        <v>16</v>
      </c>
      <c r="P173" s="99" t="s">
        <v>16</v>
      </c>
      <c r="Q173" s="99">
        <v>1.0999999999999999E-2</v>
      </c>
      <c r="R173" s="99">
        <v>0.03</v>
      </c>
      <c r="S173" s="99">
        <v>0.74</v>
      </c>
      <c r="T173" s="99">
        <v>2.8299999999999999E-4</v>
      </c>
      <c r="U173" s="100">
        <v>1.0499999999999999E-5</v>
      </c>
      <c r="V173" s="99" t="b">
        <v>1</v>
      </c>
      <c r="W173" s="100">
        <v>7.3799999999999996E-6</v>
      </c>
      <c r="X173" s="99"/>
    </row>
    <row r="174" spans="1:24" x14ac:dyDescent="0.2">
      <c r="A174" s="99" t="s">
        <v>389</v>
      </c>
      <c r="B174" s="99" t="s">
        <v>146</v>
      </c>
      <c r="C174" s="99" t="s">
        <v>392</v>
      </c>
      <c r="D174" s="99" t="s">
        <v>390</v>
      </c>
      <c r="E174" s="99" t="s">
        <v>484</v>
      </c>
      <c r="F174" s="99" t="s">
        <v>391</v>
      </c>
      <c r="G174" s="99" t="s">
        <v>200</v>
      </c>
      <c r="H174" s="99">
        <v>4</v>
      </c>
      <c r="I174" s="99">
        <v>0.59599999999999997</v>
      </c>
      <c r="J174" s="99">
        <v>2.976</v>
      </c>
      <c r="K174" s="99">
        <v>1.8080000000000001</v>
      </c>
      <c r="L174" s="99">
        <v>4.1449999999999996</v>
      </c>
      <c r="M174" s="183">
        <v>5.9800000000000003E-7</v>
      </c>
      <c r="N174" s="99">
        <v>6.6</v>
      </c>
      <c r="O174" s="99">
        <v>3</v>
      </c>
      <c r="P174" s="99">
        <v>0.09</v>
      </c>
      <c r="Q174" s="99">
        <v>2.3E-2</v>
      </c>
      <c r="R174" s="99">
        <v>0.03</v>
      </c>
      <c r="S174" s="99">
        <v>0.52</v>
      </c>
      <c r="T174" s="99">
        <v>5.2300000000000003E-4</v>
      </c>
      <c r="U174" s="100">
        <v>3.9601399999999998E-4</v>
      </c>
      <c r="V174" s="99" t="b">
        <v>1</v>
      </c>
      <c r="W174" s="99">
        <v>0.28999999999999998</v>
      </c>
      <c r="X174" s="99" t="s">
        <v>451</v>
      </c>
    </row>
    <row r="175" spans="1:24" x14ac:dyDescent="0.2">
      <c r="A175" s="99"/>
      <c r="B175" s="99"/>
      <c r="C175" s="99"/>
      <c r="D175" s="99"/>
      <c r="E175" s="99"/>
      <c r="F175" s="99"/>
      <c r="G175" s="99" t="s">
        <v>201</v>
      </c>
      <c r="H175" s="99">
        <v>4</v>
      </c>
      <c r="I175" s="99">
        <v>1.383</v>
      </c>
      <c r="J175" s="99">
        <v>3.9159999999999999</v>
      </c>
      <c r="K175" s="99">
        <v>1.2050000000000001</v>
      </c>
      <c r="L175" s="99">
        <v>6.6260000000000003</v>
      </c>
      <c r="M175" s="182">
        <v>0.11</v>
      </c>
      <c r="N175" s="99">
        <v>5.0999999999999996</v>
      </c>
      <c r="O175" s="99">
        <v>2</v>
      </c>
      <c r="P175" s="99">
        <v>0.08</v>
      </c>
      <c r="Q175" s="99">
        <v>2.3E-2</v>
      </c>
      <c r="R175" s="99">
        <v>0.03</v>
      </c>
      <c r="S175" s="99">
        <v>0.52</v>
      </c>
      <c r="T175" s="99">
        <v>5.2300000000000003E-4</v>
      </c>
      <c r="U175" s="100">
        <v>3.9601399999999998E-4</v>
      </c>
      <c r="V175" s="99" t="b">
        <v>1</v>
      </c>
      <c r="W175" s="99">
        <v>0.28999999999999998</v>
      </c>
      <c r="X175" s="99"/>
    </row>
    <row r="176" spans="1:24" x14ac:dyDescent="0.2">
      <c r="A176" s="99"/>
      <c r="B176" s="99"/>
      <c r="C176" s="99"/>
      <c r="D176" s="99"/>
      <c r="E176" s="99"/>
      <c r="F176" s="99"/>
      <c r="G176" s="99" t="s">
        <v>216</v>
      </c>
      <c r="H176" s="99">
        <v>4</v>
      </c>
      <c r="I176" s="99">
        <v>0.94199999999999995</v>
      </c>
      <c r="J176" s="99">
        <v>2.3149999999999999</v>
      </c>
      <c r="K176" s="99">
        <v>0.47</v>
      </c>
      <c r="L176" s="99">
        <v>4.1609999999999996</v>
      </c>
      <c r="M176" s="182">
        <v>0.09</v>
      </c>
      <c r="N176" s="99" t="s">
        <v>16</v>
      </c>
      <c r="O176" s="99" t="s">
        <v>16</v>
      </c>
      <c r="P176" s="99" t="s">
        <v>16</v>
      </c>
      <c r="Q176" s="99">
        <v>2.3E-2</v>
      </c>
      <c r="R176" s="99">
        <v>0.03</v>
      </c>
      <c r="S176" s="99">
        <v>0.52</v>
      </c>
      <c r="T176" s="99">
        <v>5.2300000000000003E-4</v>
      </c>
      <c r="U176" s="100">
        <v>3.9601399999999998E-4</v>
      </c>
      <c r="V176" s="99" t="b">
        <v>1</v>
      </c>
      <c r="W176" s="99">
        <v>0.28999999999999998</v>
      </c>
      <c r="X176" s="99"/>
    </row>
    <row r="177" spans="1:24" x14ac:dyDescent="0.2">
      <c r="A177" s="99"/>
      <c r="B177" s="99"/>
      <c r="C177" s="99"/>
      <c r="D177" s="99"/>
      <c r="E177" s="99"/>
      <c r="F177" s="99"/>
      <c r="G177" s="99" t="s">
        <v>203</v>
      </c>
      <c r="H177" s="99">
        <v>4</v>
      </c>
      <c r="I177" s="99">
        <v>0.46800000000000003</v>
      </c>
      <c r="J177" s="99">
        <v>2.843</v>
      </c>
      <c r="K177" s="99">
        <v>1.9259999999999999</v>
      </c>
      <c r="L177" s="99">
        <v>3.76</v>
      </c>
      <c r="M177" s="183">
        <v>1.2400000000000001E-9</v>
      </c>
      <c r="N177" s="99" t="s">
        <v>16</v>
      </c>
      <c r="O177" s="99" t="s">
        <v>16</v>
      </c>
      <c r="P177" s="99" t="s">
        <v>16</v>
      </c>
      <c r="Q177" s="99">
        <v>2.3E-2</v>
      </c>
      <c r="R177" s="99">
        <v>0.03</v>
      </c>
      <c r="S177" s="99">
        <v>0.52</v>
      </c>
      <c r="T177" s="99">
        <v>5.2300000000000003E-4</v>
      </c>
      <c r="U177" s="100">
        <v>3.9601399999999998E-4</v>
      </c>
      <c r="V177" s="99" t="b">
        <v>1</v>
      </c>
      <c r="W177" s="99">
        <v>0.28999999999999998</v>
      </c>
      <c r="X177" s="99"/>
    </row>
    <row r="178" spans="1:24" x14ac:dyDescent="0.2">
      <c r="A178" s="99"/>
      <c r="B178" s="99"/>
      <c r="C178" s="99"/>
      <c r="D178" s="99"/>
      <c r="E178" s="99"/>
      <c r="F178" s="99"/>
      <c r="G178" s="99" t="s">
        <v>223</v>
      </c>
      <c r="H178" s="99">
        <v>4</v>
      </c>
      <c r="I178" s="99">
        <v>0.52500000000000002</v>
      </c>
      <c r="J178" s="99">
        <v>2.8260000000000001</v>
      </c>
      <c r="K178" s="99">
        <v>1.7969999999999999</v>
      </c>
      <c r="L178" s="99">
        <v>3.8559999999999999</v>
      </c>
      <c r="M178" s="182">
        <v>0.01</v>
      </c>
      <c r="N178" s="99" t="s">
        <v>16</v>
      </c>
      <c r="O178" s="99" t="s">
        <v>16</v>
      </c>
      <c r="P178" s="99" t="s">
        <v>16</v>
      </c>
      <c r="Q178" s="99">
        <v>2.3E-2</v>
      </c>
      <c r="R178" s="99">
        <v>0.03</v>
      </c>
      <c r="S178" s="99">
        <v>0.52</v>
      </c>
      <c r="T178" s="99">
        <v>5.2300000000000003E-4</v>
      </c>
      <c r="U178" s="100">
        <v>3.9601399999999998E-4</v>
      </c>
      <c r="V178" s="99" t="b">
        <v>1</v>
      </c>
      <c r="W178" s="99">
        <v>0.28999999999999998</v>
      </c>
      <c r="X178" s="99"/>
    </row>
    <row r="179" spans="1:24" x14ac:dyDescent="0.2">
      <c r="A179" s="99" t="s">
        <v>389</v>
      </c>
      <c r="B179" s="99" t="s">
        <v>146</v>
      </c>
      <c r="C179" s="99" t="s">
        <v>392</v>
      </c>
      <c r="D179" s="99" t="s">
        <v>394</v>
      </c>
      <c r="E179" s="99" t="s">
        <v>484</v>
      </c>
      <c r="F179" s="99" t="s">
        <v>340</v>
      </c>
      <c r="G179" s="99" t="s">
        <v>200</v>
      </c>
      <c r="H179" s="99">
        <v>8</v>
      </c>
      <c r="I179" s="99">
        <v>0.20599999999999999</v>
      </c>
      <c r="J179" s="99">
        <v>1.3979999999999999</v>
      </c>
      <c r="K179" s="99">
        <v>0.995</v>
      </c>
      <c r="L179" s="99">
        <v>1.8</v>
      </c>
      <c r="M179" s="183">
        <v>1.0499999999999999E-11</v>
      </c>
      <c r="N179" s="99">
        <v>10.119999999999999</v>
      </c>
      <c r="O179" s="99">
        <v>7</v>
      </c>
      <c r="P179" s="99">
        <v>0.18</v>
      </c>
      <c r="Q179" s="99">
        <v>-6.0000000000000001E-3</v>
      </c>
      <c r="R179" s="99">
        <v>0.02</v>
      </c>
      <c r="S179" s="99">
        <v>0.71</v>
      </c>
      <c r="T179" s="99">
        <v>1.7099999999999999E-3</v>
      </c>
      <c r="U179" s="100">
        <v>4.9655700000000001E-4</v>
      </c>
      <c r="V179" s="99" t="b">
        <v>1</v>
      </c>
      <c r="W179" s="100">
        <v>1.1399999999999999E-10</v>
      </c>
      <c r="X179" s="99" t="s">
        <v>395</v>
      </c>
    </row>
    <row r="180" spans="1:24" x14ac:dyDescent="0.2">
      <c r="A180" s="99"/>
      <c r="B180" s="99"/>
      <c r="C180" s="99"/>
      <c r="D180" s="99"/>
      <c r="E180" s="99"/>
      <c r="F180" s="99"/>
      <c r="G180" s="99" t="s">
        <v>201</v>
      </c>
      <c r="H180" s="99">
        <v>8</v>
      </c>
      <c r="I180" s="99">
        <v>0.38500000000000001</v>
      </c>
      <c r="J180" s="99">
        <v>1.274</v>
      </c>
      <c r="K180" s="99">
        <v>0.52</v>
      </c>
      <c r="L180" s="99">
        <v>2.028</v>
      </c>
      <c r="M180" s="182">
        <v>0.02</v>
      </c>
      <c r="N180" s="99">
        <v>9.8699999999999992</v>
      </c>
      <c r="O180" s="99">
        <v>6</v>
      </c>
      <c r="P180" s="99">
        <v>0.13</v>
      </c>
      <c r="Q180" s="99">
        <v>-6.0000000000000001E-3</v>
      </c>
      <c r="R180" s="99">
        <v>0.02</v>
      </c>
      <c r="S180" s="99">
        <v>0.71</v>
      </c>
      <c r="T180" s="99">
        <v>1.7099999999999999E-3</v>
      </c>
      <c r="U180" s="100">
        <v>4.9655700000000001E-4</v>
      </c>
      <c r="V180" s="99" t="b">
        <v>1</v>
      </c>
      <c r="W180" s="100">
        <v>1.1399999999999999E-10</v>
      </c>
      <c r="X180" s="99"/>
    </row>
    <row r="181" spans="1:24" x14ac:dyDescent="0.2">
      <c r="A181" s="99"/>
      <c r="B181" s="99"/>
      <c r="C181" s="99"/>
      <c r="D181" s="99"/>
      <c r="E181" s="99"/>
      <c r="F181" s="99"/>
      <c r="G181" s="99" t="s">
        <v>216</v>
      </c>
      <c r="H181" s="99">
        <v>8</v>
      </c>
      <c r="I181" s="99">
        <v>0.38300000000000001</v>
      </c>
      <c r="J181" s="99">
        <v>1.4890000000000001</v>
      </c>
      <c r="K181" s="99">
        <v>0.73899999999999999</v>
      </c>
      <c r="L181" s="99">
        <v>2.2389999999999999</v>
      </c>
      <c r="M181" s="182">
        <v>6.0000000000000001E-3</v>
      </c>
      <c r="N181" s="99" t="s">
        <v>16</v>
      </c>
      <c r="O181" s="99" t="s">
        <v>16</v>
      </c>
      <c r="P181" s="99" t="s">
        <v>16</v>
      </c>
      <c r="Q181" s="99">
        <v>-6.0000000000000001E-3</v>
      </c>
      <c r="R181" s="99">
        <v>0.02</v>
      </c>
      <c r="S181" s="99">
        <v>0.71</v>
      </c>
      <c r="T181" s="99">
        <v>1.7099999999999999E-3</v>
      </c>
      <c r="U181" s="100">
        <v>4.9655700000000001E-4</v>
      </c>
      <c r="V181" s="99" t="b">
        <v>1</v>
      </c>
      <c r="W181" s="100">
        <v>1.1399999999999999E-10</v>
      </c>
      <c r="X181" s="99"/>
    </row>
    <row r="182" spans="1:24" x14ac:dyDescent="0.2">
      <c r="A182" s="99"/>
      <c r="B182" s="99"/>
      <c r="C182" s="99"/>
      <c r="D182" s="99"/>
      <c r="E182" s="99"/>
      <c r="F182" s="99"/>
      <c r="G182" s="99" t="s">
        <v>203</v>
      </c>
      <c r="H182" s="99">
        <v>8</v>
      </c>
      <c r="I182" s="99">
        <v>0.20899999999999999</v>
      </c>
      <c r="J182" s="99">
        <v>1.377</v>
      </c>
      <c r="K182" s="99">
        <v>0.96699999999999997</v>
      </c>
      <c r="L182" s="99">
        <v>1.788</v>
      </c>
      <c r="M182" s="183">
        <v>4.7300000000000001E-11</v>
      </c>
      <c r="N182" s="99" t="s">
        <v>16</v>
      </c>
      <c r="O182" s="99" t="s">
        <v>16</v>
      </c>
      <c r="P182" s="99" t="s">
        <v>16</v>
      </c>
      <c r="Q182" s="99">
        <v>-6.0000000000000001E-3</v>
      </c>
      <c r="R182" s="99">
        <v>0.02</v>
      </c>
      <c r="S182" s="99">
        <v>0.71</v>
      </c>
      <c r="T182" s="99">
        <v>1.7099999999999999E-3</v>
      </c>
      <c r="U182" s="100">
        <v>4.9655700000000001E-4</v>
      </c>
      <c r="V182" s="99" t="b">
        <v>1</v>
      </c>
      <c r="W182" s="100">
        <v>1.1399999999999999E-10</v>
      </c>
      <c r="X182" s="99"/>
    </row>
    <row r="183" spans="1:24" x14ac:dyDescent="0.2">
      <c r="A183" s="99"/>
      <c r="B183" s="99"/>
      <c r="C183" s="99"/>
      <c r="D183" s="99"/>
      <c r="E183" s="99"/>
      <c r="F183" s="99"/>
      <c r="G183" s="99" t="s">
        <v>223</v>
      </c>
      <c r="H183" s="99">
        <v>8</v>
      </c>
      <c r="I183" s="99">
        <v>0.21</v>
      </c>
      <c r="J183" s="99">
        <v>1.4039999999999999</v>
      </c>
      <c r="K183" s="99">
        <v>0.99199999999999999</v>
      </c>
      <c r="L183" s="99">
        <v>1.8169999999999999</v>
      </c>
      <c r="M183" s="182">
        <v>2.8400000000000002E-4</v>
      </c>
      <c r="N183" s="99" t="s">
        <v>16</v>
      </c>
      <c r="O183" s="99" t="s">
        <v>16</v>
      </c>
      <c r="P183" s="99" t="s">
        <v>16</v>
      </c>
      <c r="Q183" s="99">
        <v>-6.0000000000000001E-3</v>
      </c>
      <c r="R183" s="99">
        <v>0.02</v>
      </c>
      <c r="S183" s="99">
        <v>0.71</v>
      </c>
      <c r="T183" s="99">
        <v>1.7099999999999999E-3</v>
      </c>
      <c r="U183" s="100">
        <v>4.9655700000000001E-4</v>
      </c>
      <c r="V183" s="99" t="b">
        <v>1</v>
      </c>
      <c r="W183" s="100">
        <v>1.1399999999999999E-10</v>
      </c>
      <c r="X183" s="99"/>
    </row>
    <row r="184" spans="1:24" x14ac:dyDescent="0.2">
      <c r="A184" s="99" t="s">
        <v>389</v>
      </c>
      <c r="B184" s="99" t="s">
        <v>146</v>
      </c>
      <c r="C184" s="99" t="s">
        <v>397</v>
      </c>
      <c r="D184" s="99" t="s">
        <v>399</v>
      </c>
      <c r="E184" s="99" t="s">
        <v>484</v>
      </c>
      <c r="F184" s="99" t="s">
        <v>340</v>
      </c>
      <c r="G184" s="99" t="s">
        <v>200</v>
      </c>
      <c r="H184" s="99">
        <v>5</v>
      </c>
      <c r="I184" s="99">
        <v>0.26900000000000002</v>
      </c>
      <c r="J184" s="99">
        <v>5.0000000000000001E-3</v>
      </c>
      <c r="K184" s="99">
        <v>-0.52400000000000002</v>
      </c>
      <c r="L184" s="99">
        <v>0.53300000000000003</v>
      </c>
      <c r="M184" s="182">
        <v>0.99</v>
      </c>
      <c r="N184" s="99">
        <v>6.03</v>
      </c>
      <c r="O184" s="99">
        <v>4</v>
      </c>
      <c r="P184" s="99">
        <v>0.2</v>
      </c>
      <c r="Q184" s="99">
        <v>-2.1999999999999999E-2</v>
      </c>
      <c r="R184" s="99">
        <v>0.03</v>
      </c>
      <c r="S184" s="99">
        <v>0.49</v>
      </c>
      <c r="T184" s="99">
        <v>1.16E-3</v>
      </c>
      <c r="U184" s="100">
        <v>3.8899999999999997E-5</v>
      </c>
      <c r="V184" s="99" t="b">
        <v>1</v>
      </c>
      <c r="W184" s="100">
        <v>1.35E-19</v>
      </c>
      <c r="X184" s="99" t="s">
        <v>400</v>
      </c>
    </row>
    <row r="185" spans="1:24" x14ac:dyDescent="0.2">
      <c r="A185" s="99"/>
      <c r="B185" s="99"/>
      <c r="C185" s="99"/>
      <c r="D185" s="99"/>
      <c r="E185" s="99"/>
      <c r="F185" s="99"/>
      <c r="G185" s="99" t="s">
        <v>201</v>
      </c>
      <c r="H185" s="99">
        <v>5</v>
      </c>
      <c r="I185" s="99">
        <v>0.92800000000000005</v>
      </c>
      <c r="J185" s="99">
        <v>-0.69399999999999995</v>
      </c>
      <c r="K185" s="99">
        <v>-2.5129999999999999</v>
      </c>
      <c r="L185" s="99">
        <v>1.125</v>
      </c>
      <c r="M185" s="182">
        <v>0.51</v>
      </c>
      <c r="N185" s="99">
        <v>4.99</v>
      </c>
      <c r="O185" s="99">
        <v>3</v>
      </c>
      <c r="P185" s="99">
        <v>0.17</v>
      </c>
      <c r="Q185" s="99">
        <v>-2.1999999999999999E-2</v>
      </c>
      <c r="R185" s="99">
        <v>0.03</v>
      </c>
      <c r="S185" s="99">
        <v>0.49</v>
      </c>
      <c r="T185" s="99">
        <v>1.16E-3</v>
      </c>
      <c r="U185" s="100">
        <v>3.8899999999999997E-5</v>
      </c>
      <c r="V185" s="99" t="b">
        <v>1</v>
      </c>
      <c r="W185" s="100">
        <v>1.35E-19</v>
      </c>
      <c r="X185" s="99"/>
    </row>
    <row r="186" spans="1:24" x14ac:dyDescent="0.2">
      <c r="A186" s="99"/>
      <c r="B186" s="99"/>
      <c r="C186" s="99"/>
      <c r="D186" s="99"/>
      <c r="E186" s="99"/>
      <c r="F186" s="99"/>
      <c r="G186" s="99" t="s">
        <v>216</v>
      </c>
      <c r="H186" s="99">
        <v>5</v>
      </c>
      <c r="I186" s="99">
        <v>0.35699999999999998</v>
      </c>
      <c r="J186" s="99">
        <v>0.28299999999999997</v>
      </c>
      <c r="K186" s="99">
        <v>-0.41699999999999998</v>
      </c>
      <c r="L186" s="99">
        <v>0.98299999999999998</v>
      </c>
      <c r="M186" s="182">
        <v>0.47</v>
      </c>
      <c r="N186" s="99" t="s">
        <v>16</v>
      </c>
      <c r="O186" s="99" t="s">
        <v>16</v>
      </c>
      <c r="P186" s="99" t="s">
        <v>16</v>
      </c>
      <c r="Q186" s="99">
        <v>-2.1999999999999999E-2</v>
      </c>
      <c r="R186" s="99">
        <v>0.03</v>
      </c>
      <c r="S186" s="99">
        <v>0.49</v>
      </c>
      <c r="T186" s="99">
        <v>1.16E-3</v>
      </c>
      <c r="U186" s="100">
        <v>3.8899999999999997E-5</v>
      </c>
      <c r="V186" s="99" t="b">
        <v>1</v>
      </c>
      <c r="W186" s="100">
        <v>1.35E-19</v>
      </c>
      <c r="X186" s="99"/>
    </row>
    <row r="187" spans="1:24" x14ac:dyDescent="0.2">
      <c r="A187" s="99"/>
      <c r="B187" s="99"/>
      <c r="C187" s="99"/>
      <c r="D187" s="99"/>
      <c r="E187" s="99"/>
      <c r="F187" s="99"/>
      <c r="G187" s="99" t="s">
        <v>203</v>
      </c>
      <c r="H187" s="99">
        <v>5</v>
      </c>
      <c r="I187" s="99">
        <v>0.26300000000000001</v>
      </c>
      <c r="J187" s="99">
        <v>0.11600000000000001</v>
      </c>
      <c r="K187" s="99">
        <v>-0.40100000000000002</v>
      </c>
      <c r="L187" s="99">
        <v>0.63200000000000001</v>
      </c>
      <c r="M187" s="182">
        <v>0.66</v>
      </c>
      <c r="N187" s="99" t="s">
        <v>16</v>
      </c>
      <c r="O187" s="99" t="s">
        <v>16</v>
      </c>
      <c r="P187" s="99" t="s">
        <v>16</v>
      </c>
      <c r="Q187" s="99">
        <v>-2.1999999999999999E-2</v>
      </c>
      <c r="R187" s="99">
        <v>0.03</v>
      </c>
      <c r="S187" s="99">
        <v>0.49</v>
      </c>
      <c r="T187" s="99">
        <v>1.16E-3</v>
      </c>
      <c r="U187" s="100">
        <v>3.8899999999999997E-5</v>
      </c>
      <c r="V187" s="99" t="b">
        <v>1</v>
      </c>
      <c r="W187" s="100">
        <v>1.35E-19</v>
      </c>
      <c r="X187" s="99"/>
    </row>
    <row r="188" spans="1:24" x14ac:dyDescent="0.2">
      <c r="A188" s="99"/>
      <c r="B188" s="99"/>
      <c r="C188" s="99"/>
      <c r="D188" s="99"/>
      <c r="E188" s="99"/>
      <c r="F188" s="99"/>
      <c r="G188" s="99" t="s">
        <v>223</v>
      </c>
      <c r="H188" s="99">
        <v>5</v>
      </c>
      <c r="I188" s="99">
        <v>0.30399999999999999</v>
      </c>
      <c r="J188" s="99">
        <v>0.13800000000000001</v>
      </c>
      <c r="K188" s="99">
        <v>-0.45800000000000002</v>
      </c>
      <c r="L188" s="99">
        <v>0.73399999999999999</v>
      </c>
      <c r="M188" s="182">
        <v>0.67</v>
      </c>
      <c r="N188" s="99" t="s">
        <v>16</v>
      </c>
      <c r="O188" s="99" t="s">
        <v>16</v>
      </c>
      <c r="P188" s="99" t="s">
        <v>16</v>
      </c>
      <c r="Q188" s="99">
        <v>-2.1999999999999999E-2</v>
      </c>
      <c r="R188" s="99">
        <v>0.03</v>
      </c>
      <c r="S188" s="99">
        <v>0.49</v>
      </c>
      <c r="T188" s="99">
        <v>1.16E-3</v>
      </c>
      <c r="U188" s="100">
        <v>3.8899999999999997E-5</v>
      </c>
      <c r="V188" s="99" t="b">
        <v>1</v>
      </c>
      <c r="W188" s="100">
        <v>1.35E-19</v>
      </c>
      <c r="X188" s="99"/>
    </row>
    <row r="189" spans="1:24" x14ac:dyDescent="0.2">
      <c r="A189" s="99" t="s">
        <v>389</v>
      </c>
      <c r="B189" s="99" t="s">
        <v>146</v>
      </c>
      <c r="C189" s="99" t="s">
        <v>397</v>
      </c>
      <c r="D189" s="99" t="s">
        <v>396</v>
      </c>
      <c r="E189" s="99" t="s">
        <v>484</v>
      </c>
      <c r="F189" s="99" t="s">
        <v>33</v>
      </c>
      <c r="G189" s="99" t="s">
        <v>200</v>
      </c>
      <c r="H189" s="99">
        <v>4</v>
      </c>
      <c r="I189" s="99">
        <v>0.90500000000000003</v>
      </c>
      <c r="J189" s="99">
        <v>0.20599999999999999</v>
      </c>
      <c r="K189" s="99">
        <v>-1.5680000000000001</v>
      </c>
      <c r="L189" s="99">
        <v>1.9810000000000001</v>
      </c>
      <c r="M189" s="182">
        <v>0.82</v>
      </c>
      <c r="N189" s="99">
        <v>16.63</v>
      </c>
      <c r="O189" s="99">
        <v>3</v>
      </c>
      <c r="P189" s="99">
        <v>0</v>
      </c>
      <c r="Q189" s="99">
        <v>4.2999999999999997E-2</v>
      </c>
      <c r="R189" s="99">
        <v>0.15</v>
      </c>
      <c r="S189" s="99">
        <v>0.81</v>
      </c>
      <c r="T189" s="99">
        <v>6.38E-4</v>
      </c>
      <c r="U189" s="100">
        <v>1.09176E-4</v>
      </c>
      <c r="V189" s="99" t="b">
        <v>1</v>
      </c>
      <c r="W189" s="100">
        <v>1.2699999999999999E-6</v>
      </c>
      <c r="X189" s="99" t="s">
        <v>453</v>
      </c>
    </row>
    <row r="190" spans="1:24" x14ac:dyDescent="0.2">
      <c r="A190" s="99"/>
      <c r="B190" s="99"/>
      <c r="C190" s="99"/>
      <c r="D190" s="99"/>
      <c r="E190" s="99"/>
      <c r="F190" s="99"/>
      <c r="G190" s="99" t="s">
        <v>201</v>
      </c>
      <c r="H190" s="99">
        <v>4</v>
      </c>
      <c r="I190" s="99">
        <v>6.218</v>
      </c>
      <c r="J190" s="99">
        <v>1.9259999999999999</v>
      </c>
      <c r="K190" s="99">
        <v>-10.26</v>
      </c>
      <c r="L190" s="99">
        <v>14.113</v>
      </c>
      <c r="M190" s="182">
        <v>0.79</v>
      </c>
      <c r="N190" s="99">
        <v>16</v>
      </c>
      <c r="O190" s="99">
        <v>2</v>
      </c>
      <c r="P190" s="99">
        <v>0</v>
      </c>
      <c r="Q190" s="99">
        <v>4.2999999999999997E-2</v>
      </c>
      <c r="R190" s="99">
        <v>0.15</v>
      </c>
      <c r="S190" s="99">
        <v>0.81</v>
      </c>
      <c r="T190" s="99">
        <v>6.38E-4</v>
      </c>
      <c r="U190" s="100">
        <v>1.09176E-4</v>
      </c>
      <c r="V190" s="99" t="b">
        <v>1</v>
      </c>
      <c r="W190" s="100">
        <v>1.2699999999999999E-6</v>
      </c>
      <c r="X190" s="99"/>
    </row>
    <row r="191" spans="1:24" x14ac:dyDescent="0.2">
      <c r="A191" s="99"/>
      <c r="B191" s="99"/>
      <c r="C191" s="99"/>
      <c r="D191" s="99"/>
      <c r="E191" s="99"/>
      <c r="F191" s="99"/>
      <c r="G191" s="99" t="s">
        <v>216</v>
      </c>
      <c r="H191" s="99">
        <v>4</v>
      </c>
      <c r="I191" s="99">
        <v>1.5649999999999999</v>
      </c>
      <c r="J191" s="99">
        <v>-0.89100000000000001</v>
      </c>
      <c r="K191" s="99">
        <v>-3.9590000000000001</v>
      </c>
      <c r="L191" s="99">
        <v>2.177</v>
      </c>
      <c r="M191" s="182">
        <v>0.61</v>
      </c>
      <c r="N191" s="99" t="s">
        <v>16</v>
      </c>
      <c r="O191" s="99" t="s">
        <v>16</v>
      </c>
      <c r="P191" s="99" t="s">
        <v>16</v>
      </c>
      <c r="Q191" s="99">
        <v>4.2999999999999997E-2</v>
      </c>
      <c r="R191" s="99">
        <v>0.15</v>
      </c>
      <c r="S191" s="99">
        <v>0.81</v>
      </c>
      <c r="T191" s="99">
        <v>6.38E-4</v>
      </c>
      <c r="U191" s="100">
        <v>1.09176E-4</v>
      </c>
      <c r="V191" s="99" t="b">
        <v>1</v>
      </c>
      <c r="W191" s="100">
        <v>1.2699999999999999E-6</v>
      </c>
      <c r="X191" s="99"/>
    </row>
    <row r="192" spans="1:24" x14ac:dyDescent="0.2">
      <c r="A192" s="99"/>
      <c r="B192" s="99"/>
      <c r="C192" s="99"/>
      <c r="D192" s="99"/>
      <c r="E192" s="99"/>
      <c r="F192" s="99"/>
      <c r="G192" s="99" t="s">
        <v>203</v>
      </c>
      <c r="H192" s="99">
        <v>4</v>
      </c>
      <c r="I192" s="99">
        <v>0.57899999999999996</v>
      </c>
      <c r="J192" s="99">
        <v>0.66400000000000003</v>
      </c>
      <c r="K192" s="99">
        <v>-0.47099999999999997</v>
      </c>
      <c r="L192" s="99">
        <v>1.7989999999999999</v>
      </c>
      <c r="M192" s="182">
        <v>0.25</v>
      </c>
      <c r="N192" s="99" t="s">
        <v>16</v>
      </c>
      <c r="O192" s="99" t="s">
        <v>16</v>
      </c>
      <c r="P192" s="99" t="s">
        <v>16</v>
      </c>
      <c r="Q192" s="99">
        <v>4.2999999999999997E-2</v>
      </c>
      <c r="R192" s="99">
        <v>0.15</v>
      </c>
      <c r="S192" s="99">
        <v>0.81</v>
      </c>
      <c r="T192" s="99">
        <v>6.38E-4</v>
      </c>
      <c r="U192" s="100">
        <v>1.09176E-4</v>
      </c>
      <c r="V192" s="99" t="b">
        <v>1</v>
      </c>
      <c r="W192" s="100">
        <v>1.2699999999999999E-6</v>
      </c>
      <c r="X192" s="99"/>
    </row>
    <row r="193" spans="1:24" x14ac:dyDescent="0.2">
      <c r="A193" s="99"/>
      <c r="B193" s="99"/>
      <c r="C193" s="99"/>
      <c r="D193" s="99"/>
      <c r="E193" s="99"/>
      <c r="F193" s="99"/>
      <c r="G193" s="99" t="s">
        <v>223</v>
      </c>
      <c r="H193" s="99">
        <v>4</v>
      </c>
      <c r="I193" s="99">
        <v>0.53400000000000003</v>
      </c>
      <c r="J193" s="99">
        <v>1.2589999999999999</v>
      </c>
      <c r="K193" s="99">
        <v>0.21199999999999999</v>
      </c>
      <c r="L193" s="99">
        <v>2.3069999999999999</v>
      </c>
      <c r="M193" s="182">
        <v>0.1</v>
      </c>
      <c r="N193" s="99" t="s">
        <v>16</v>
      </c>
      <c r="O193" s="99" t="s">
        <v>16</v>
      </c>
      <c r="P193" s="99" t="s">
        <v>16</v>
      </c>
      <c r="Q193" s="99">
        <v>4.2999999999999997E-2</v>
      </c>
      <c r="R193" s="99">
        <v>0.15</v>
      </c>
      <c r="S193" s="99">
        <v>0.81</v>
      </c>
      <c r="T193" s="99">
        <v>6.38E-4</v>
      </c>
      <c r="U193" s="100">
        <v>1.09176E-4</v>
      </c>
      <c r="V193" s="99" t="b">
        <v>1</v>
      </c>
      <c r="W193" s="100">
        <v>1.2699999999999999E-6</v>
      </c>
      <c r="X193" s="99"/>
    </row>
    <row r="194" spans="1:24" x14ac:dyDescent="0.2">
      <c r="A194" s="99" t="s">
        <v>389</v>
      </c>
      <c r="B194" s="99" t="s">
        <v>535</v>
      </c>
      <c r="C194" s="99" t="s">
        <v>392</v>
      </c>
      <c r="D194" s="99" t="s">
        <v>536</v>
      </c>
      <c r="E194" s="99" t="s">
        <v>484</v>
      </c>
      <c r="F194" s="99" t="s">
        <v>391</v>
      </c>
      <c r="G194" s="99" t="s">
        <v>200</v>
      </c>
      <c r="H194" s="99">
        <v>6</v>
      </c>
      <c r="I194" s="99">
        <v>0.76900000000000002</v>
      </c>
      <c r="J194" s="99">
        <v>2.4260000000000002</v>
      </c>
      <c r="K194" s="99">
        <v>0.91800000000000004</v>
      </c>
      <c r="L194" s="99">
        <v>3.9350000000000001</v>
      </c>
      <c r="M194" s="182">
        <v>1.6000000000000001E-3</v>
      </c>
      <c r="N194" s="99">
        <v>21.03</v>
      </c>
      <c r="O194" s="99">
        <v>5</v>
      </c>
      <c r="P194" s="99">
        <v>0</v>
      </c>
      <c r="Q194" s="99">
        <v>4.4999999999999998E-2</v>
      </c>
      <c r="R194" s="99">
        <v>0.02</v>
      </c>
      <c r="S194" s="99">
        <v>0.06</v>
      </c>
      <c r="T194" s="99">
        <v>6.0300000000000002E-4</v>
      </c>
      <c r="U194" s="100">
        <v>4.0557700000000001E-4</v>
      </c>
      <c r="V194" s="99" t="b">
        <v>1</v>
      </c>
      <c r="W194" s="99">
        <v>0.12</v>
      </c>
      <c r="X194" s="99" t="s">
        <v>421</v>
      </c>
    </row>
    <row r="195" spans="1:24" x14ac:dyDescent="0.2">
      <c r="A195" s="99"/>
      <c r="B195" s="99"/>
      <c r="C195" s="99"/>
      <c r="D195" s="99"/>
      <c r="E195" s="99"/>
      <c r="F195" s="99"/>
      <c r="G195" s="99" t="s">
        <v>201</v>
      </c>
      <c r="H195" s="99">
        <v>6</v>
      </c>
      <c r="I195" s="99">
        <v>0.98299999999999998</v>
      </c>
      <c r="J195" s="99">
        <v>4.6719999999999997</v>
      </c>
      <c r="K195" s="99">
        <v>2.7450000000000001</v>
      </c>
      <c r="L195" s="99">
        <v>6.5990000000000002</v>
      </c>
      <c r="M195" s="182">
        <v>8.9999999999999993E-3</v>
      </c>
      <c r="N195" s="99">
        <v>7.52</v>
      </c>
      <c r="O195" s="99">
        <v>4</v>
      </c>
      <c r="P195" s="99">
        <v>0.11</v>
      </c>
      <c r="Q195" s="99">
        <v>4.4999999999999998E-2</v>
      </c>
      <c r="R195" s="99">
        <v>0.02</v>
      </c>
      <c r="S195" s="99">
        <v>0.06</v>
      </c>
      <c r="T195" s="99">
        <v>6.0300000000000002E-4</v>
      </c>
      <c r="U195" s="100">
        <v>4.0557700000000001E-4</v>
      </c>
      <c r="V195" s="99" t="b">
        <v>1</v>
      </c>
      <c r="W195" s="99">
        <v>0.12</v>
      </c>
      <c r="X195" s="99"/>
    </row>
    <row r="196" spans="1:24" x14ac:dyDescent="0.2">
      <c r="A196" s="99"/>
      <c r="B196" s="99"/>
      <c r="C196" s="99"/>
      <c r="D196" s="99"/>
      <c r="E196" s="99"/>
      <c r="F196" s="99"/>
      <c r="G196" s="99" t="s">
        <v>216</v>
      </c>
      <c r="H196" s="99">
        <v>6</v>
      </c>
      <c r="I196" s="99">
        <v>1.5609999999999999</v>
      </c>
      <c r="J196" s="99">
        <v>1.7729999999999999</v>
      </c>
      <c r="K196" s="99">
        <v>-1.286</v>
      </c>
      <c r="L196" s="99">
        <v>4.8310000000000004</v>
      </c>
      <c r="M196" s="182">
        <v>0.31</v>
      </c>
      <c r="N196" s="99" t="s">
        <v>16</v>
      </c>
      <c r="O196" s="99" t="s">
        <v>16</v>
      </c>
      <c r="P196" s="99" t="s">
        <v>16</v>
      </c>
      <c r="Q196" s="99">
        <v>4.4999999999999998E-2</v>
      </c>
      <c r="R196" s="99">
        <v>0.02</v>
      </c>
      <c r="S196" s="99">
        <v>0.06</v>
      </c>
      <c r="T196" s="99">
        <v>6.0300000000000002E-4</v>
      </c>
      <c r="U196" s="100">
        <v>4.0557700000000001E-4</v>
      </c>
      <c r="V196" s="99" t="b">
        <v>1</v>
      </c>
      <c r="W196" s="99">
        <v>0.12</v>
      </c>
      <c r="X196" s="99"/>
    </row>
    <row r="197" spans="1:24" x14ac:dyDescent="0.2">
      <c r="A197" s="99"/>
      <c r="B197" s="99"/>
      <c r="C197" s="99"/>
      <c r="D197" s="99"/>
      <c r="E197" s="99"/>
      <c r="F197" s="99"/>
      <c r="G197" s="99" t="s">
        <v>203</v>
      </c>
      <c r="H197" s="99">
        <v>6</v>
      </c>
      <c r="I197" s="99">
        <v>0.47299999999999998</v>
      </c>
      <c r="J197" s="99">
        <v>2.71</v>
      </c>
      <c r="K197" s="99">
        <v>1.7829999999999999</v>
      </c>
      <c r="L197" s="99">
        <v>3.637</v>
      </c>
      <c r="M197" s="183">
        <v>1E-8</v>
      </c>
      <c r="N197" s="99" t="s">
        <v>16</v>
      </c>
      <c r="O197" s="99" t="s">
        <v>16</v>
      </c>
      <c r="P197" s="99" t="s">
        <v>16</v>
      </c>
      <c r="Q197" s="99">
        <v>4.4999999999999998E-2</v>
      </c>
      <c r="R197" s="99">
        <v>0.02</v>
      </c>
      <c r="S197" s="99">
        <v>0.06</v>
      </c>
      <c r="T197" s="99">
        <v>6.0300000000000002E-4</v>
      </c>
      <c r="U197" s="100">
        <v>4.0557700000000001E-4</v>
      </c>
      <c r="V197" s="99" t="b">
        <v>1</v>
      </c>
      <c r="W197" s="99">
        <v>0.12</v>
      </c>
      <c r="X197" s="99"/>
    </row>
    <row r="198" spans="1:24" x14ac:dyDescent="0.2">
      <c r="A198" s="99"/>
      <c r="B198" s="99"/>
      <c r="C198" s="99"/>
      <c r="D198" s="99"/>
      <c r="E198" s="99"/>
      <c r="F198" s="99"/>
      <c r="G198" s="99" t="s">
        <v>223</v>
      </c>
      <c r="H198" s="99">
        <v>6</v>
      </c>
      <c r="I198" s="99">
        <v>0.5</v>
      </c>
      <c r="J198" s="99">
        <v>2.8039999999999998</v>
      </c>
      <c r="K198" s="99">
        <v>1.825</v>
      </c>
      <c r="L198" s="99">
        <v>3.7839999999999998</v>
      </c>
      <c r="M198" s="182">
        <v>2.5000000000000001E-3</v>
      </c>
      <c r="N198" s="99" t="s">
        <v>16</v>
      </c>
      <c r="O198" s="99" t="s">
        <v>16</v>
      </c>
      <c r="P198" s="99" t="s">
        <v>16</v>
      </c>
      <c r="Q198" s="99">
        <v>4.4999999999999998E-2</v>
      </c>
      <c r="R198" s="99">
        <v>0.02</v>
      </c>
      <c r="S198" s="99">
        <v>0.06</v>
      </c>
      <c r="T198" s="99">
        <v>6.0300000000000002E-4</v>
      </c>
      <c r="U198" s="100">
        <v>4.0557700000000001E-4</v>
      </c>
      <c r="V198" s="99" t="b">
        <v>1</v>
      </c>
      <c r="W198" s="99">
        <v>0.12</v>
      </c>
      <c r="X198" s="99"/>
    </row>
    <row r="199" spans="1:24" x14ac:dyDescent="0.2">
      <c r="A199" s="99" t="s">
        <v>389</v>
      </c>
      <c r="B199" s="99" t="s">
        <v>535</v>
      </c>
      <c r="C199" s="99" t="s">
        <v>392</v>
      </c>
      <c r="D199" s="99" t="s">
        <v>537</v>
      </c>
      <c r="E199" s="99" t="s">
        <v>484</v>
      </c>
      <c r="F199" s="99" t="s">
        <v>340</v>
      </c>
      <c r="G199" s="99" t="s">
        <v>200</v>
      </c>
      <c r="H199" s="99">
        <v>17</v>
      </c>
      <c r="I199" s="99">
        <v>0.21299999999999999</v>
      </c>
      <c r="J199" s="99">
        <v>0.81799999999999995</v>
      </c>
      <c r="K199" s="99">
        <v>0.40100000000000002</v>
      </c>
      <c r="L199" s="99">
        <v>1.234</v>
      </c>
      <c r="M199" s="182">
        <v>1.2E-4</v>
      </c>
      <c r="N199" s="99">
        <v>44.95</v>
      </c>
      <c r="O199" s="99">
        <v>16</v>
      </c>
      <c r="P199" s="99">
        <v>0</v>
      </c>
      <c r="Q199" s="99">
        <v>1.6E-2</v>
      </c>
      <c r="R199" s="99">
        <v>0.02</v>
      </c>
      <c r="S199" s="99">
        <v>0.3</v>
      </c>
      <c r="T199" s="99">
        <v>3.0100000000000001E-3</v>
      </c>
      <c r="U199" s="100">
        <v>5.5809499999999999E-4</v>
      </c>
      <c r="V199" s="99" t="b">
        <v>1</v>
      </c>
      <c r="W199" s="100">
        <v>6.3700000000000003E-26</v>
      </c>
      <c r="X199" s="99" t="s">
        <v>454</v>
      </c>
    </row>
    <row r="200" spans="1:24" x14ac:dyDescent="0.2">
      <c r="A200" s="99"/>
      <c r="B200" s="99"/>
      <c r="C200" s="99"/>
      <c r="D200" s="99"/>
      <c r="E200" s="99"/>
      <c r="F200" s="99"/>
      <c r="G200" s="99" t="s">
        <v>201</v>
      </c>
      <c r="H200" s="99">
        <v>17</v>
      </c>
      <c r="I200" s="99">
        <v>0.442</v>
      </c>
      <c r="J200" s="99">
        <v>1.23</v>
      </c>
      <c r="K200" s="99">
        <v>0.36399999999999999</v>
      </c>
      <c r="L200" s="99">
        <v>2.0960000000000001</v>
      </c>
      <c r="M200" s="182">
        <v>0.01</v>
      </c>
      <c r="N200" s="99">
        <v>41.8</v>
      </c>
      <c r="O200" s="99">
        <v>15</v>
      </c>
      <c r="P200" s="99">
        <v>0</v>
      </c>
      <c r="Q200" s="99">
        <v>1.6E-2</v>
      </c>
      <c r="R200" s="99">
        <v>0.02</v>
      </c>
      <c r="S200" s="99">
        <v>0.3</v>
      </c>
      <c r="T200" s="99">
        <v>3.0100000000000001E-3</v>
      </c>
      <c r="U200" s="100">
        <v>5.5809499999999999E-4</v>
      </c>
      <c r="V200" s="99" t="b">
        <v>1</v>
      </c>
      <c r="W200" s="100">
        <v>6.3700000000000003E-26</v>
      </c>
      <c r="X200" s="99"/>
    </row>
    <row r="201" spans="1:24" x14ac:dyDescent="0.2">
      <c r="A201" s="99"/>
      <c r="B201" s="99"/>
      <c r="C201" s="99"/>
      <c r="D201" s="99"/>
      <c r="E201" s="99"/>
      <c r="F201" s="99"/>
      <c r="G201" s="99" t="s">
        <v>216</v>
      </c>
      <c r="H201" s="99">
        <v>17</v>
      </c>
      <c r="I201" s="99">
        <v>0.503</v>
      </c>
      <c r="J201" s="99">
        <v>1.0569999999999999</v>
      </c>
      <c r="K201" s="99">
        <v>7.0999999999999994E-2</v>
      </c>
      <c r="L201" s="99">
        <v>2.0430000000000001</v>
      </c>
      <c r="M201" s="182">
        <v>0.05</v>
      </c>
      <c r="N201" s="99" t="s">
        <v>16</v>
      </c>
      <c r="O201" s="99" t="s">
        <v>16</v>
      </c>
      <c r="P201" s="99" t="s">
        <v>16</v>
      </c>
      <c r="Q201" s="99">
        <v>1.6E-2</v>
      </c>
      <c r="R201" s="99">
        <v>0.02</v>
      </c>
      <c r="S201" s="99">
        <v>0.3</v>
      </c>
      <c r="T201" s="99">
        <v>3.0100000000000001E-3</v>
      </c>
      <c r="U201" s="100">
        <v>5.5809499999999999E-4</v>
      </c>
      <c r="V201" s="99" t="b">
        <v>1</v>
      </c>
      <c r="W201" s="100">
        <v>6.3700000000000003E-26</v>
      </c>
      <c r="X201" s="99"/>
    </row>
    <row r="202" spans="1:24" x14ac:dyDescent="0.2">
      <c r="A202" s="99"/>
      <c r="B202" s="99"/>
      <c r="C202" s="99"/>
      <c r="D202" s="99"/>
      <c r="E202" s="99"/>
      <c r="F202" s="99"/>
      <c r="G202" s="99" t="s">
        <v>203</v>
      </c>
      <c r="H202" s="99">
        <v>17</v>
      </c>
      <c r="I202" s="99">
        <v>0.23300000000000001</v>
      </c>
      <c r="J202" s="99">
        <v>0.96399999999999997</v>
      </c>
      <c r="K202" s="99">
        <v>0.50800000000000001</v>
      </c>
      <c r="L202" s="99">
        <v>1.42</v>
      </c>
      <c r="M202" s="183">
        <v>3.4199999999999998E-5</v>
      </c>
      <c r="N202" s="99" t="s">
        <v>16</v>
      </c>
      <c r="O202" s="99" t="s">
        <v>16</v>
      </c>
      <c r="P202" s="99" t="s">
        <v>16</v>
      </c>
      <c r="Q202" s="99">
        <v>1.6E-2</v>
      </c>
      <c r="R202" s="99">
        <v>0.02</v>
      </c>
      <c r="S202" s="99">
        <v>0.3</v>
      </c>
      <c r="T202" s="99">
        <v>3.0100000000000001E-3</v>
      </c>
      <c r="U202" s="100">
        <v>5.5809499999999999E-4</v>
      </c>
      <c r="V202" s="99" t="b">
        <v>1</v>
      </c>
      <c r="W202" s="100">
        <v>6.3700000000000003E-26</v>
      </c>
      <c r="X202" s="99"/>
    </row>
    <row r="203" spans="1:24" x14ac:dyDescent="0.2">
      <c r="A203" s="99"/>
      <c r="B203" s="99"/>
      <c r="C203" s="99"/>
      <c r="D203" s="99"/>
      <c r="E203" s="99"/>
      <c r="F203" s="99"/>
      <c r="G203" s="99" t="s">
        <v>223</v>
      </c>
      <c r="H203" s="99">
        <v>17</v>
      </c>
      <c r="I203" s="99">
        <v>0.28000000000000003</v>
      </c>
      <c r="J203" s="99">
        <v>1.2909999999999999</v>
      </c>
      <c r="K203" s="99">
        <v>0.74199999999999999</v>
      </c>
      <c r="L203" s="99">
        <v>1.84</v>
      </c>
      <c r="M203" s="182">
        <v>2.9E-4</v>
      </c>
      <c r="N203" s="99" t="s">
        <v>16</v>
      </c>
      <c r="O203" s="99" t="s">
        <v>16</v>
      </c>
      <c r="P203" s="99" t="s">
        <v>16</v>
      </c>
      <c r="Q203" s="99">
        <v>1.6E-2</v>
      </c>
      <c r="R203" s="99">
        <v>0.02</v>
      </c>
      <c r="S203" s="99">
        <v>0.3</v>
      </c>
      <c r="T203" s="99">
        <v>3.0100000000000001E-3</v>
      </c>
      <c r="U203" s="100">
        <v>5.5809499999999999E-4</v>
      </c>
      <c r="V203" s="99" t="b">
        <v>1</v>
      </c>
      <c r="W203" s="100">
        <v>6.3700000000000003E-26</v>
      </c>
      <c r="X203" s="99"/>
    </row>
    <row r="204" spans="1:24" x14ac:dyDescent="0.2">
      <c r="A204" s="99" t="s">
        <v>389</v>
      </c>
      <c r="B204" s="99" t="s">
        <v>535</v>
      </c>
      <c r="C204" s="99" t="s">
        <v>397</v>
      </c>
      <c r="D204" s="99" t="s">
        <v>538</v>
      </c>
      <c r="E204" s="99" t="s">
        <v>484</v>
      </c>
      <c r="F204" s="99" t="s">
        <v>340</v>
      </c>
      <c r="G204" s="99" t="s">
        <v>200</v>
      </c>
      <c r="H204" s="99">
        <v>16</v>
      </c>
      <c r="I204" s="99">
        <v>0.13800000000000001</v>
      </c>
      <c r="J204" s="99">
        <v>-0.13500000000000001</v>
      </c>
      <c r="K204" s="99">
        <v>-0.40500000000000003</v>
      </c>
      <c r="L204" s="99">
        <v>0.13500000000000001</v>
      </c>
      <c r="M204" s="182">
        <v>0.33</v>
      </c>
      <c r="N204" s="99">
        <v>13.57</v>
      </c>
      <c r="O204" s="99">
        <v>15</v>
      </c>
      <c r="P204" s="99">
        <v>0.56000000000000005</v>
      </c>
      <c r="Q204" s="99">
        <v>8.9999999999999993E-3</v>
      </c>
      <c r="R204" s="99">
        <v>0.01</v>
      </c>
      <c r="S204" s="99">
        <v>0.47</v>
      </c>
      <c r="T204" s="99">
        <v>2.9199999999999999E-3</v>
      </c>
      <c r="U204" s="100">
        <v>9.3700000000000001E-5</v>
      </c>
      <c r="V204" s="99" t="b">
        <v>1</v>
      </c>
      <c r="W204" s="100">
        <v>1.3700000000000001E-47</v>
      </c>
      <c r="X204" s="99" t="s">
        <v>400</v>
      </c>
    </row>
    <row r="205" spans="1:24" x14ac:dyDescent="0.2">
      <c r="A205" s="99"/>
      <c r="B205" s="99"/>
      <c r="C205" s="99"/>
      <c r="D205" s="99"/>
      <c r="E205" s="99"/>
      <c r="F205" s="99"/>
      <c r="G205" s="99" t="s">
        <v>201</v>
      </c>
      <c r="H205" s="99">
        <v>16</v>
      </c>
      <c r="I205" s="99">
        <v>0.42899999999999999</v>
      </c>
      <c r="J205" s="99">
        <v>0.16600000000000001</v>
      </c>
      <c r="K205" s="99">
        <v>-0.67600000000000005</v>
      </c>
      <c r="L205" s="99">
        <v>1.0069999999999999</v>
      </c>
      <c r="M205" s="182">
        <v>0.71</v>
      </c>
      <c r="N205" s="99">
        <v>13.03</v>
      </c>
      <c r="O205" s="99">
        <v>14</v>
      </c>
      <c r="P205" s="99">
        <v>0.52</v>
      </c>
      <c r="Q205" s="99">
        <v>8.9999999999999993E-3</v>
      </c>
      <c r="R205" s="99">
        <v>0.01</v>
      </c>
      <c r="S205" s="99">
        <v>0.47</v>
      </c>
      <c r="T205" s="99">
        <v>2.9199999999999999E-3</v>
      </c>
      <c r="U205" s="100">
        <v>9.3700000000000001E-5</v>
      </c>
      <c r="V205" s="99" t="b">
        <v>1</v>
      </c>
      <c r="W205" s="100">
        <v>1.3700000000000001E-47</v>
      </c>
      <c r="X205" s="99"/>
    </row>
    <row r="206" spans="1:24" x14ac:dyDescent="0.2">
      <c r="A206" s="99"/>
      <c r="B206" s="99"/>
      <c r="C206" s="99"/>
      <c r="D206" s="99"/>
      <c r="E206" s="99"/>
      <c r="F206" s="99"/>
      <c r="G206" s="99" t="s">
        <v>216</v>
      </c>
      <c r="H206" s="99">
        <v>16</v>
      </c>
      <c r="I206" s="99">
        <v>0.314</v>
      </c>
      <c r="J206" s="99">
        <v>-0.14099999999999999</v>
      </c>
      <c r="K206" s="99">
        <v>-0.755</v>
      </c>
      <c r="L206" s="99">
        <v>0.47399999999999998</v>
      </c>
      <c r="M206" s="182">
        <v>0.66</v>
      </c>
      <c r="N206" s="99" t="s">
        <v>16</v>
      </c>
      <c r="O206" s="99" t="s">
        <v>16</v>
      </c>
      <c r="P206" s="99" t="s">
        <v>16</v>
      </c>
      <c r="Q206" s="99">
        <v>8.9999999999999993E-3</v>
      </c>
      <c r="R206" s="99">
        <v>0.01</v>
      </c>
      <c r="S206" s="99">
        <v>0.47</v>
      </c>
      <c r="T206" s="99">
        <v>2.9199999999999999E-3</v>
      </c>
      <c r="U206" s="100">
        <v>9.3700000000000001E-5</v>
      </c>
      <c r="V206" s="99" t="b">
        <v>1</v>
      </c>
      <c r="W206" s="100">
        <v>1.3700000000000001E-47</v>
      </c>
      <c r="X206" s="99"/>
    </row>
    <row r="207" spans="1:24" x14ac:dyDescent="0.2">
      <c r="A207" s="99"/>
      <c r="B207" s="99"/>
      <c r="C207" s="99"/>
      <c r="D207" s="99"/>
      <c r="E207" s="99"/>
      <c r="F207" s="99"/>
      <c r="G207" s="99" t="s">
        <v>203</v>
      </c>
      <c r="H207" s="99">
        <v>16</v>
      </c>
      <c r="I207" s="99">
        <v>0.183</v>
      </c>
      <c r="J207" s="99">
        <v>-8.7999999999999995E-2</v>
      </c>
      <c r="K207" s="99">
        <v>-0.44700000000000001</v>
      </c>
      <c r="L207" s="99">
        <v>0.27</v>
      </c>
      <c r="M207" s="182">
        <v>0.63</v>
      </c>
      <c r="N207" s="99" t="s">
        <v>16</v>
      </c>
      <c r="O207" s="99" t="s">
        <v>16</v>
      </c>
      <c r="P207" s="99" t="s">
        <v>16</v>
      </c>
      <c r="Q207" s="99">
        <v>8.9999999999999993E-3</v>
      </c>
      <c r="R207" s="99">
        <v>0.01</v>
      </c>
      <c r="S207" s="99">
        <v>0.47</v>
      </c>
      <c r="T207" s="99">
        <v>2.9199999999999999E-3</v>
      </c>
      <c r="U207" s="100">
        <v>9.3700000000000001E-5</v>
      </c>
      <c r="V207" s="99" t="b">
        <v>1</v>
      </c>
      <c r="W207" s="100">
        <v>1.3700000000000001E-47</v>
      </c>
      <c r="X207" s="99"/>
    </row>
    <row r="208" spans="1:24" x14ac:dyDescent="0.2">
      <c r="A208" s="99"/>
      <c r="B208" s="99"/>
      <c r="C208" s="99"/>
      <c r="D208" s="99"/>
      <c r="E208" s="99"/>
      <c r="F208" s="99"/>
      <c r="G208" s="99" t="s">
        <v>223</v>
      </c>
      <c r="H208" s="99">
        <v>16</v>
      </c>
      <c r="I208" s="99">
        <v>0.25700000000000001</v>
      </c>
      <c r="J208" s="99">
        <v>-4.5999999999999999E-2</v>
      </c>
      <c r="K208" s="99">
        <v>-0.55100000000000005</v>
      </c>
      <c r="L208" s="99">
        <v>0.45800000000000002</v>
      </c>
      <c r="M208" s="182">
        <v>0.86</v>
      </c>
      <c r="N208" s="99" t="s">
        <v>16</v>
      </c>
      <c r="O208" s="99" t="s">
        <v>16</v>
      </c>
      <c r="P208" s="99" t="s">
        <v>16</v>
      </c>
      <c r="Q208" s="99">
        <v>8.9999999999999993E-3</v>
      </c>
      <c r="R208" s="99">
        <v>0.01</v>
      </c>
      <c r="S208" s="99">
        <v>0.47</v>
      </c>
      <c r="T208" s="99">
        <v>2.9199999999999999E-3</v>
      </c>
      <c r="U208" s="100">
        <v>9.3700000000000001E-5</v>
      </c>
      <c r="V208" s="99" t="b">
        <v>1</v>
      </c>
      <c r="W208" s="100">
        <v>1.3700000000000001E-47</v>
      </c>
      <c r="X208" s="99"/>
    </row>
    <row r="209" spans="1:24" x14ac:dyDescent="0.2">
      <c r="A209" s="99" t="s">
        <v>389</v>
      </c>
      <c r="B209" s="99" t="s">
        <v>535</v>
      </c>
      <c r="C209" s="99" t="s">
        <v>397</v>
      </c>
      <c r="D209" s="99" t="s">
        <v>539</v>
      </c>
      <c r="E209" s="99" t="s">
        <v>484</v>
      </c>
      <c r="F209" s="99" t="s">
        <v>33</v>
      </c>
      <c r="G209" s="99" t="s">
        <v>200</v>
      </c>
      <c r="H209" s="99">
        <v>7</v>
      </c>
      <c r="I209" s="99">
        <v>0.61899999999999999</v>
      </c>
      <c r="J209" s="99">
        <v>0.192</v>
      </c>
      <c r="K209" s="99">
        <v>-1.0209999999999999</v>
      </c>
      <c r="L209" s="99">
        <v>1.4059999999999999</v>
      </c>
      <c r="M209" s="182">
        <v>0.76</v>
      </c>
      <c r="N209" s="99">
        <v>22.61</v>
      </c>
      <c r="O209" s="99">
        <v>6</v>
      </c>
      <c r="P209" s="99">
        <v>0</v>
      </c>
      <c r="Q209" s="99">
        <v>-1.7000000000000001E-2</v>
      </c>
      <c r="R209" s="99">
        <v>0.06</v>
      </c>
      <c r="S209" s="99">
        <v>0.77</v>
      </c>
      <c r="T209" s="99">
        <v>9.2100000000000005E-4</v>
      </c>
      <c r="U209" s="100">
        <v>1.4820400000000001E-4</v>
      </c>
      <c r="V209" s="99" t="b">
        <v>1</v>
      </c>
      <c r="W209" s="100">
        <v>2.7700000000000002E-9</v>
      </c>
      <c r="X209" s="99" t="s">
        <v>424</v>
      </c>
    </row>
    <row r="210" spans="1:24" x14ac:dyDescent="0.2">
      <c r="A210" s="99"/>
      <c r="B210" s="99"/>
      <c r="C210" s="99"/>
      <c r="D210" s="99"/>
      <c r="E210" s="99"/>
      <c r="F210" s="99"/>
      <c r="G210" s="99" t="s">
        <v>201</v>
      </c>
      <c r="H210" s="99">
        <v>7</v>
      </c>
      <c r="I210" s="99">
        <v>2.5640000000000001</v>
      </c>
      <c r="J210" s="99">
        <v>-0.56599999999999995</v>
      </c>
      <c r="K210" s="99">
        <v>-5.5910000000000002</v>
      </c>
      <c r="L210" s="99">
        <v>4.4589999999999996</v>
      </c>
      <c r="M210" s="182">
        <v>0.83</v>
      </c>
      <c r="N210" s="99">
        <v>22.19</v>
      </c>
      <c r="O210" s="99">
        <v>5</v>
      </c>
      <c r="P210" s="99">
        <v>0</v>
      </c>
      <c r="Q210" s="99">
        <v>-1.7000000000000001E-2</v>
      </c>
      <c r="R210" s="99">
        <v>0.06</v>
      </c>
      <c r="S210" s="99">
        <v>0.77</v>
      </c>
      <c r="T210" s="99">
        <v>9.2100000000000005E-4</v>
      </c>
      <c r="U210" s="100">
        <v>1.4820400000000001E-4</v>
      </c>
      <c r="V210" s="99" t="b">
        <v>1</v>
      </c>
      <c r="W210" s="100">
        <v>2.7700000000000002E-9</v>
      </c>
      <c r="X210" s="99"/>
    </row>
    <row r="211" spans="1:24" x14ac:dyDescent="0.2">
      <c r="A211" s="99"/>
      <c r="B211" s="99"/>
      <c r="C211" s="99"/>
      <c r="D211" s="99"/>
      <c r="E211" s="99"/>
      <c r="F211" s="99"/>
      <c r="G211" s="99" t="s">
        <v>216</v>
      </c>
      <c r="H211" s="99">
        <v>7</v>
      </c>
      <c r="I211" s="99">
        <v>1.2849999999999999</v>
      </c>
      <c r="J211" s="99">
        <v>0.65800000000000003</v>
      </c>
      <c r="K211" s="99">
        <v>-1.861</v>
      </c>
      <c r="L211" s="99">
        <v>3.1779999999999999</v>
      </c>
      <c r="M211" s="182">
        <v>0.63</v>
      </c>
      <c r="N211" s="99" t="s">
        <v>16</v>
      </c>
      <c r="O211" s="99" t="s">
        <v>16</v>
      </c>
      <c r="P211" s="99" t="s">
        <v>16</v>
      </c>
      <c r="Q211" s="99">
        <v>-1.7000000000000001E-2</v>
      </c>
      <c r="R211" s="99">
        <v>0.06</v>
      </c>
      <c r="S211" s="99">
        <v>0.77</v>
      </c>
      <c r="T211" s="99">
        <v>9.2100000000000005E-4</v>
      </c>
      <c r="U211" s="100">
        <v>1.4820400000000001E-4</v>
      </c>
      <c r="V211" s="99" t="b">
        <v>1</v>
      </c>
      <c r="W211" s="100">
        <v>2.7700000000000002E-9</v>
      </c>
      <c r="X211" s="99"/>
    </row>
    <row r="212" spans="1:24" x14ac:dyDescent="0.2">
      <c r="A212" s="99"/>
      <c r="B212" s="99"/>
      <c r="C212" s="99"/>
      <c r="D212" s="99"/>
      <c r="E212" s="99"/>
      <c r="F212" s="99"/>
      <c r="G212" s="99" t="s">
        <v>203</v>
      </c>
      <c r="H212" s="99">
        <v>7</v>
      </c>
      <c r="I212" s="99">
        <v>0.53400000000000003</v>
      </c>
      <c r="J212" s="99">
        <v>0.38</v>
      </c>
      <c r="K212" s="99">
        <v>-0.66600000000000004</v>
      </c>
      <c r="L212" s="99">
        <v>1.4259999999999999</v>
      </c>
      <c r="M212" s="182">
        <v>0.48</v>
      </c>
      <c r="N212" s="99" t="s">
        <v>16</v>
      </c>
      <c r="O212" s="99" t="s">
        <v>16</v>
      </c>
      <c r="P212" s="99" t="s">
        <v>16</v>
      </c>
      <c r="Q212" s="99">
        <v>-1.7000000000000001E-2</v>
      </c>
      <c r="R212" s="99">
        <v>0.06</v>
      </c>
      <c r="S212" s="99">
        <v>0.77</v>
      </c>
      <c r="T212" s="99">
        <v>9.2100000000000005E-4</v>
      </c>
      <c r="U212" s="100">
        <v>1.4820400000000001E-4</v>
      </c>
      <c r="V212" s="99" t="b">
        <v>1</v>
      </c>
      <c r="W212" s="100">
        <v>2.7700000000000002E-9</v>
      </c>
      <c r="X212" s="99"/>
    </row>
    <row r="213" spans="1:24" x14ac:dyDescent="0.2">
      <c r="A213" s="99"/>
      <c r="B213" s="99"/>
      <c r="C213" s="99"/>
      <c r="D213" s="99"/>
      <c r="E213" s="99"/>
      <c r="F213" s="99"/>
      <c r="G213" s="99" t="s">
        <v>223</v>
      </c>
      <c r="H213" s="99">
        <v>7</v>
      </c>
      <c r="I213" s="99">
        <v>0.54700000000000004</v>
      </c>
      <c r="J213" s="99">
        <v>1.272</v>
      </c>
      <c r="K213" s="99">
        <v>0.2</v>
      </c>
      <c r="L213" s="99">
        <v>2.3439999999999999</v>
      </c>
      <c r="M213" s="182">
        <v>0.06</v>
      </c>
      <c r="N213" s="99" t="s">
        <v>16</v>
      </c>
      <c r="O213" s="99" t="s">
        <v>16</v>
      </c>
      <c r="P213" s="99" t="s">
        <v>16</v>
      </c>
      <c r="Q213" s="99">
        <v>-1.7000000000000001E-2</v>
      </c>
      <c r="R213" s="99">
        <v>0.06</v>
      </c>
      <c r="S213" s="99">
        <v>0.77</v>
      </c>
      <c r="T213" s="99">
        <v>9.2100000000000005E-4</v>
      </c>
      <c r="U213" s="100">
        <v>1.4820400000000001E-4</v>
      </c>
      <c r="V213" s="99" t="b">
        <v>1</v>
      </c>
      <c r="W213" s="100">
        <v>2.7700000000000002E-9</v>
      </c>
      <c r="X213" s="99"/>
    </row>
    <row r="214" spans="1:24" x14ac:dyDescent="0.2">
      <c r="A214" s="99" t="s">
        <v>389</v>
      </c>
      <c r="B214" s="99" t="s">
        <v>167</v>
      </c>
      <c r="C214" s="99" t="s">
        <v>392</v>
      </c>
      <c r="D214" s="99" t="s">
        <v>430</v>
      </c>
      <c r="E214" s="99" t="s">
        <v>484</v>
      </c>
      <c r="F214" s="99" t="s">
        <v>391</v>
      </c>
      <c r="G214" s="99" t="s">
        <v>200</v>
      </c>
      <c r="H214" s="99">
        <v>2</v>
      </c>
      <c r="I214" s="99">
        <v>1.042</v>
      </c>
      <c r="J214" s="99">
        <v>-1.268</v>
      </c>
      <c r="K214" s="99">
        <v>-3.31</v>
      </c>
      <c r="L214" s="99">
        <v>0.77500000000000002</v>
      </c>
      <c r="M214" s="182">
        <v>0.22</v>
      </c>
      <c r="N214" s="99">
        <v>0</v>
      </c>
      <c r="O214" s="99">
        <v>1</v>
      </c>
      <c r="P214" s="99">
        <v>0.96</v>
      </c>
      <c r="Q214" s="99" t="s">
        <v>16</v>
      </c>
      <c r="R214" s="99" t="s">
        <v>16</v>
      </c>
      <c r="S214" s="99" t="s">
        <v>16</v>
      </c>
      <c r="T214" s="100">
        <v>7.9800000000000002E-5</v>
      </c>
      <c r="U214" s="100">
        <v>9.5599999999999999E-6</v>
      </c>
      <c r="V214" s="99" t="b">
        <v>1</v>
      </c>
      <c r="W214" s="99">
        <v>0.04</v>
      </c>
      <c r="X214" s="99" t="s">
        <v>431</v>
      </c>
    </row>
    <row r="215" spans="1:24" x14ac:dyDescent="0.2">
      <c r="A215" s="99" t="s">
        <v>389</v>
      </c>
      <c r="B215" s="99" t="s">
        <v>167</v>
      </c>
      <c r="C215" s="99" t="s">
        <v>392</v>
      </c>
      <c r="D215" s="99" t="s">
        <v>432</v>
      </c>
      <c r="E215" s="99" t="s">
        <v>484</v>
      </c>
      <c r="F215" s="99" t="s">
        <v>340</v>
      </c>
      <c r="G215" s="99" t="s">
        <v>200</v>
      </c>
      <c r="H215" s="99">
        <v>9</v>
      </c>
      <c r="I215" s="99">
        <v>0.20300000000000001</v>
      </c>
      <c r="J215" s="99">
        <v>0.107</v>
      </c>
      <c r="K215" s="99">
        <v>-0.29099999999999998</v>
      </c>
      <c r="L215" s="99">
        <v>0.505</v>
      </c>
      <c r="M215" s="182">
        <v>0.6</v>
      </c>
      <c r="N215" s="99">
        <v>9.2200000000000006</v>
      </c>
      <c r="O215" s="99">
        <v>8</v>
      </c>
      <c r="P215" s="99">
        <v>0.32</v>
      </c>
      <c r="Q215" s="99">
        <v>2E-3</v>
      </c>
      <c r="R215" s="99">
        <v>0.02</v>
      </c>
      <c r="S215" s="99">
        <v>0.91</v>
      </c>
      <c r="T215" s="99">
        <v>1.2899999999999999E-3</v>
      </c>
      <c r="U215" s="100">
        <v>6.1500000000000004E-5</v>
      </c>
      <c r="V215" s="99" t="b">
        <v>1</v>
      </c>
      <c r="W215" s="100">
        <v>2.77E-21</v>
      </c>
      <c r="X215" s="99" t="s">
        <v>433</v>
      </c>
    </row>
    <row r="216" spans="1:24" x14ac:dyDescent="0.2">
      <c r="A216" s="99"/>
      <c r="B216" s="99"/>
      <c r="C216" s="99"/>
      <c r="D216" s="99"/>
      <c r="E216" s="99"/>
      <c r="F216" s="99"/>
      <c r="G216" s="99" t="s">
        <v>201</v>
      </c>
      <c r="H216" s="99">
        <v>9</v>
      </c>
      <c r="I216" s="99">
        <v>0.68</v>
      </c>
      <c r="J216" s="99">
        <v>0.182</v>
      </c>
      <c r="K216" s="99">
        <v>-1.1499999999999999</v>
      </c>
      <c r="L216" s="99">
        <v>1.514</v>
      </c>
      <c r="M216" s="182">
        <v>0.8</v>
      </c>
      <c r="N216" s="99">
        <v>9.1999999999999993</v>
      </c>
      <c r="O216" s="99">
        <v>7</v>
      </c>
      <c r="P216" s="99">
        <v>0.24</v>
      </c>
      <c r="Q216" s="99">
        <v>2E-3</v>
      </c>
      <c r="R216" s="99">
        <v>0.02</v>
      </c>
      <c r="S216" s="99">
        <v>0.91</v>
      </c>
      <c r="T216" s="99">
        <v>1.2899999999999999E-3</v>
      </c>
      <c r="U216" s="100">
        <v>6.1500000000000004E-5</v>
      </c>
      <c r="V216" s="99" t="b">
        <v>1</v>
      </c>
      <c r="W216" s="100">
        <v>2.77E-21</v>
      </c>
      <c r="X216" s="99"/>
    </row>
    <row r="217" spans="1:24" x14ac:dyDescent="0.2">
      <c r="A217" s="99"/>
      <c r="B217" s="99"/>
      <c r="C217" s="99"/>
      <c r="D217" s="99"/>
      <c r="E217" s="99"/>
      <c r="F217" s="99"/>
      <c r="G217" s="99" t="s">
        <v>216</v>
      </c>
      <c r="H217" s="99">
        <v>9</v>
      </c>
      <c r="I217" s="99">
        <v>0.438</v>
      </c>
      <c r="J217" s="99">
        <v>0.66800000000000004</v>
      </c>
      <c r="K217" s="99">
        <v>-0.191</v>
      </c>
      <c r="L217" s="99">
        <v>1.528</v>
      </c>
      <c r="M217" s="182">
        <v>0.17</v>
      </c>
      <c r="N217" s="99" t="s">
        <v>16</v>
      </c>
      <c r="O217" s="99" t="s">
        <v>16</v>
      </c>
      <c r="P217" s="99" t="s">
        <v>16</v>
      </c>
      <c r="Q217" s="99">
        <v>2E-3</v>
      </c>
      <c r="R217" s="99">
        <v>0.02</v>
      </c>
      <c r="S217" s="99">
        <v>0.91</v>
      </c>
      <c r="T217" s="99">
        <v>1.2899999999999999E-3</v>
      </c>
      <c r="U217" s="100">
        <v>6.1500000000000004E-5</v>
      </c>
      <c r="V217" s="99" t="b">
        <v>1</v>
      </c>
      <c r="W217" s="100">
        <v>2.77E-21</v>
      </c>
      <c r="X217" s="99"/>
    </row>
    <row r="218" spans="1:24" x14ac:dyDescent="0.2">
      <c r="A218" s="99"/>
      <c r="B218" s="99"/>
      <c r="C218" s="99"/>
      <c r="D218" s="99"/>
      <c r="E218" s="99"/>
      <c r="F218" s="99"/>
      <c r="G218" s="99" t="s">
        <v>203</v>
      </c>
      <c r="H218" s="99">
        <v>9</v>
      </c>
      <c r="I218" s="99">
        <v>0.253</v>
      </c>
      <c r="J218" s="99">
        <v>8.8999999999999996E-2</v>
      </c>
      <c r="K218" s="99">
        <v>-0.40699999999999997</v>
      </c>
      <c r="L218" s="99">
        <v>0.58399999999999996</v>
      </c>
      <c r="M218" s="182">
        <v>0.73</v>
      </c>
      <c r="N218" s="99" t="s">
        <v>16</v>
      </c>
      <c r="O218" s="99" t="s">
        <v>16</v>
      </c>
      <c r="P218" s="99" t="s">
        <v>16</v>
      </c>
      <c r="Q218" s="99">
        <v>2E-3</v>
      </c>
      <c r="R218" s="99">
        <v>0.02</v>
      </c>
      <c r="S218" s="99">
        <v>0.91</v>
      </c>
      <c r="T218" s="99">
        <v>1.2899999999999999E-3</v>
      </c>
      <c r="U218" s="100">
        <v>6.1500000000000004E-5</v>
      </c>
      <c r="V218" s="99" t="b">
        <v>1</v>
      </c>
      <c r="W218" s="100">
        <v>2.77E-21</v>
      </c>
      <c r="X218" s="99"/>
    </row>
    <row r="219" spans="1:24" x14ac:dyDescent="0.2">
      <c r="A219" s="99"/>
      <c r="B219" s="99"/>
      <c r="C219" s="99"/>
      <c r="D219" s="99"/>
      <c r="E219" s="99"/>
      <c r="F219" s="99"/>
      <c r="G219" s="99" t="s">
        <v>223</v>
      </c>
      <c r="H219" s="99">
        <v>9</v>
      </c>
      <c r="I219" s="99">
        <v>0.32200000000000001</v>
      </c>
      <c r="J219" s="99">
        <v>6.8000000000000005E-2</v>
      </c>
      <c r="K219" s="99">
        <v>-0.56200000000000006</v>
      </c>
      <c r="L219" s="99">
        <v>0.69899999999999995</v>
      </c>
      <c r="M219" s="182">
        <v>0.84</v>
      </c>
      <c r="N219" s="99" t="s">
        <v>16</v>
      </c>
      <c r="O219" s="99" t="s">
        <v>16</v>
      </c>
      <c r="P219" s="99" t="s">
        <v>16</v>
      </c>
      <c r="Q219" s="99">
        <v>2E-3</v>
      </c>
      <c r="R219" s="99">
        <v>0.02</v>
      </c>
      <c r="S219" s="99">
        <v>0.91</v>
      </c>
      <c r="T219" s="99">
        <v>1.2899999999999999E-3</v>
      </c>
      <c r="U219" s="100">
        <v>6.1500000000000004E-5</v>
      </c>
      <c r="V219" s="99" t="b">
        <v>1</v>
      </c>
      <c r="W219" s="100">
        <v>2.77E-21</v>
      </c>
      <c r="X219" s="99"/>
    </row>
    <row r="220" spans="1:24" x14ac:dyDescent="0.2">
      <c r="A220" s="99" t="s">
        <v>389</v>
      </c>
      <c r="B220" s="99" t="s">
        <v>167</v>
      </c>
      <c r="C220" s="99" t="s">
        <v>397</v>
      </c>
      <c r="D220" s="99" t="s">
        <v>436</v>
      </c>
      <c r="E220" s="99" t="s">
        <v>484</v>
      </c>
      <c r="F220" s="99" t="s">
        <v>340</v>
      </c>
      <c r="G220" s="99" t="s">
        <v>200</v>
      </c>
      <c r="H220" s="99">
        <v>11</v>
      </c>
      <c r="I220" s="99">
        <v>0.17699999999999999</v>
      </c>
      <c r="J220" s="99">
        <v>-0.22600000000000001</v>
      </c>
      <c r="K220" s="99">
        <v>-0.57299999999999995</v>
      </c>
      <c r="L220" s="99">
        <v>0.121</v>
      </c>
      <c r="M220" s="182">
        <v>0.2</v>
      </c>
      <c r="N220" s="99">
        <v>6.87</v>
      </c>
      <c r="O220" s="99">
        <v>10</v>
      </c>
      <c r="P220" s="99">
        <v>0.74</v>
      </c>
      <c r="Q220" s="99">
        <v>2.8000000000000001E-2</v>
      </c>
      <c r="R220" s="99">
        <v>0.02</v>
      </c>
      <c r="S220" s="99">
        <v>0.12</v>
      </c>
      <c r="T220" s="99">
        <v>1.7700000000000001E-3</v>
      </c>
      <c r="U220" s="100">
        <v>5.4799999999999997E-5</v>
      </c>
      <c r="V220" s="99" t="b">
        <v>1</v>
      </c>
      <c r="W220" s="100">
        <v>1.25E-29</v>
      </c>
      <c r="X220" s="99" t="s">
        <v>437</v>
      </c>
    </row>
    <row r="221" spans="1:24" x14ac:dyDescent="0.2">
      <c r="A221" s="99"/>
      <c r="B221" s="99"/>
      <c r="C221" s="99"/>
      <c r="D221" s="99"/>
      <c r="E221" s="99"/>
      <c r="F221" s="99"/>
      <c r="G221" s="99" t="s">
        <v>201</v>
      </c>
      <c r="H221" s="99">
        <v>11</v>
      </c>
      <c r="I221" s="99">
        <v>0.53500000000000003</v>
      </c>
      <c r="J221" s="99">
        <v>0.64900000000000002</v>
      </c>
      <c r="K221" s="99">
        <v>-0.39900000000000002</v>
      </c>
      <c r="L221" s="99">
        <v>1.698</v>
      </c>
      <c r="M221" s="182">
        <v>0.26</v>
      </c>
      <c r="N221" s="99">
        <v>3.87</v>
      </c>
      <c r="O221" s="99">
        <v>9</v>
      </c>
      <c r="P221" s="99">
        <v>0.92</v>
      </c>
      <c r="Q221" s="99">
        <v>2.8000000000000001E-2</v>
      </c>
      <c r="R221" s="99">
        <v>0.02</v>
      </c>
      <c r="S221" s="99">
        <v>0.12</v>
      </c>
      <c r="T221" s="99">
        <v>1.7700000000000001E-3</v>
      </c>
      <c r="U221" s="100">
        <v>5.4799999999999997E-5</v>
      </c>
      <c r="V221" s="99" t="b">
        <v>1</v>
      </c>
      <c r="W221" s="100">
        <v>1.25E-29</v>
      </c>
      <c r="X221" s="99"/>
    </row>
    <row r="222" spans="1:24" x14ac:dyDescent="0.2">
      <c r="A222" s="99"/>
      <c r="B222" s="99"/>
      <c r="C222" s="99"/>
      <c r="D222" s="99"/>
      <c r="E222" s="99"/>
      <c r="F222" s="99"/>
      <c r="G222" s="99" t="s">
        <v>216</v>
      </c>
      <c r="H222" s="99">
        <v>11</v>
      </c>
      <c r="I222" s="99">
        <v>0.38300000000000001</v>
      </c>
      <c r="J222" s="99">
        <v>-0.39100000000000001</v>
      </c>
      <c r="K222" s="99">
        <v>-1.141</v>
      </c>
      <c r="L222" s="99">
        <v>0.36</v>
      </c>
      <c r="M222" s="182">
        <v>0.33</v>
      </c>
      <c r="N222" s="99" t="s">
        <v>16</v>
      </c>
      <c r="O222" s="99" t="s">
        <v>16</v>
      </c>
      <c r="P222" s="99" t="s">
        <v>16</v>
      </c>
      <c r="Q222" s="99">
        <v>2.8000000000000001E-2</v>
      </c>
      <c r="R222" s="99">
        <v>0.02</v>
      </c>
      <c r="S222" s="99">
        <v>0.12</v>
      </c>
      <c r="T222" s="99">
        <v>1.7700000000000001E-3</v>
      </c>
      <c r="U222" s="100">
        <v>5.4799999999999997E-5</v>
      </c>
      <c r="V222" s="99" t="b">
        <v>1</v>
      </c>
      <c r="W222" s="100">
        <v>1.25E-29</v>
      </c>
      <c r="X222" s="99"/>
    </row>
    <row r="223" spans="1:24" x14ac:dyDescent="0.2">
      <c r="A223" s="99"/>
      <c r="B223" s="99"/>
      <c r="C223" s="99"/>
      <c r="D223" s="99"/>
      <c r="E223" s="99"/>
      <c r="F223" s="99"/>
      <c r="G223" s="99" t="s">
        <v>203</v>
      </c>
      <c r="H223" s="99">
        <v>11</v>
      </c>
      <c r="I223" s="99">
        <v>0.23300000000000001</v>
      </c>
      <c r="J223" s="99">
        <v>-0.23300000000000001</v>
      </c>
      <c r="K223" s="99">
        <v>-0.69</v>
      </c>
      <c r="L223" s="99">
        <v>0.22500000000000001</v>
      </c>
      <c r="M223" s="182">
        <v>0.32</v>
      </c>
      <c r="N223" s="99" t="s">
        <v>16</v>
      </c>
      <c r="O223" s="99" t="s">
        <v>16</v>
      </c>
      <c r="P223" s="99" t="s">
        <v>16</v>
      </c>
      <c r="Q223" s="99">
        <v>2.8000000000000001E-2</v>
      </c>
      <c r="R223" s="99">
        <v>0.02</v>
      </c>
      <c r="S223" s="99">
        <v>0.12</v>
      </c>
      <c r="T223" s="99">
        <v>1.7700000000000001E-3</v>
      </c>
      <c r="U223" s="100">
        <v>5.4799999999999997E-5</v>
      </c>
      <c r="V223" s="99" t="b">
        <v>1</v>
      </c>
      <c r="W223" s="100">
        <v>1.25E-29</v>
      </c>
      <c r="X223" s="99"/>
    </row>
    <row r="224" spans="1:24" x14ac:dyDescent="0.2">
      <c r="A224" s="99"/>
      <c r="B224" s="99"/>
      <c r="C224" s="99"/>
      <c r="D224" s="99"/>
      <c r="E224" s="99"/>
      <c r="F224" s="99"/>
      <c r="G224" s="99" t="s">
        <v>223</v>
      </c>
      <c r="H224" s="99">
        <v>11</v>
      </c>
      <c r="I224" s="99">
        <v>0.35199999999999998</v>
      </c>
      <c r="J224" s="99">
        <v>-0.28499999999999998</v>
      </c>
      <c r="K224" s="99">
        <v>-0.97499999999999998</v>
      </c>
      <c r="L224" s="99">
        <v>0.40500000000000003</v>
      </c>
      <c r="M224" s="182">
        <v>0.44</v>
      </c>
      <c r="N224" s="99" t="s">
        <v>16</v>
      </c>
      <c r="O224" s="99" t="s">
        <v>16</v>
      </c>
      <c r="P224" s="99" t="s">
        <v>16</v>
      </c>
      <c r="Q224" s="99">
        <v>2.8000000000000001E-2</v>
      </c>
      <c r="R224" s="99">
        <v>0.02</v>
      </c>
      <c r="S224" s="99">
        <v>0.12</v>
      </c>
      <c r="T224" s="99">
        <v>1.7700000000000001E-3</v>
      </c>
      <c r="U224" s="100">
        <v>5.4799999999999997E-5</v>
      </c>
      <c r="V224" s="99" t="b">
        <v>1</v>
      </c>
      <c r="W224" s="100">
        <v>1.25E-29</v>
      </c>
      <c r="X224" s="99"/>
    </row>
    <row r="225" spans="1:24" x14ac:dyDescent="0.2">
      <c r="A225" s="99" t="s">
        <v>389</v>
      </c>
      <c r="B225" s="99" t="s">
        <v>167</v>
      </c>
      <c r="C225" s="99" t="s">
        <v>397</v>
      </c>
      <c r="D225" s="99" t="s">
        <v>434</v>
      </c>
      <c r="E225" s="99" t="s">
        <v>484</v>
      </c>
      <c r="F225" s="99" t="s">
        <v>33</v>
      </c>
      <c r="G225" s="99" t="s">
        <v>200</v>
      </c>
      <c r="H225" s="99">
        <v>3</v>
      </c>
      <c r="I225" s="99">
        <v>0.98599999999999999</v>
      </c>
      <c r="J225" s="99">
        <v>0.16200000000000001</v>
      </c>
      <c r="K225" s="99">
        <v>-1.77</v>
      </c>
      <c r="L225" s="99">
        <v>2.0950000000000002</v>
      </c>
      <c r="M225" s="182">
        <v>0.87</v>
      </c>
      <c r="N225" s="99">
        <v>5.97</v>
      </c>
      <c r="O225" s="99">
        <v>2</v>
      </c>
      <c r="P225" s="99">
        <v>0.05</v>
      </c>
      <c r="Q225" s="99">
        <v>-5.8000000000000003E-2</v>
      </c>
      <c r="R225" s="99">
        <v>7.0000000000000007E-2</v>
      </c>
      <c r="S225" s="99">
        <v>0.56999999999999995</v>
      </c>
      <c r="T225" s="99">
        <v>2.8299999999999999E-4</v>
      </c>
      <c r="U225" s="100">
        <v>3.8999999999999999E-5</v>
      </c>
      <c r="V225" s="99" t="b">
        <v>1</v>
      </c>
      <c r="W225" s="99">
        <v>5.4799999999999998E-4</v>
      </c>
      <c r="X225" s="99" t="s">
        <v>455</v>
      </c>
    </row>
    <row r="226" spans="1:24" x14ac:dyDescent="0.2">
      <c r="A226" s="99"/>
      <c r="B226" s="99"/>
      <c r="C226" s="99"/>
      <c r="D226" s="99"/>
      <c r="E226" s="99"/>
      <c r="F226" s="99"/>
      <c r="G226" s="99" t="s">
        <v>201</v>
      </c>
      <c r="H226" s="99">
        <v>3</v>
      </c>
      <c r="I226" s="99">
        <v>4.0170000000000003</v>
      </c>
      <c r="J226" s="99">
        <v>-2.9369999999999998</v>
      </c>
      <c r="K226" s="99">
        <v>-10.81</v>
      </c>
      <c r="L226" s="99">
        <v>4.9359999999999999</v>
      </c>
      <c r="M226" s="182">
        <v>0.6</v>
      </c>
      <c r="N226" s="99">
        <v>3.63</v>
      </c>
      <c r="O226" s="99">
        <v>1</v>
      </c>
      <c r="P226" s="99">
        <v>0.06</v>
      </c>
      <c r="Q226" s="99">
        <v>-5.8000000000000003E-2</v>
      </c>
      <c r="R226" s="99">
        <v>7.0000000000000007E-2</v>
      </c>
      <c r="S226" s="99">
        <v>0.56999999999999995</v>
      </c>
      <c r="T226" s="99">
        <v>2.8299999999999999E-4</v>
      </c>
      <c r="U226" s="100">
        <v>3.8999999999999999E-5</v>
      </c>
      <c r="V226" s="99" t="b">
        <v>1</v>
      </c>
      <c r="W226" s="99">
        <v>5.4799999999999998E-4</v>
      </c>
      <c r="X226" s="99"/>
    </row>
    <row r="227" spans="1:24" x14ac:dyDescent="0.2">
      <c r="A227" s="99"/>
      <c r="B227" s="99"/>
      <c r="C227" s="99"/>
      <c r="D227" s="99"/>
      <c r="E227" s="99"/>
      <c r="F227" s="99"/>
      <c r="G227" s="99" t="s">
        <v>216</v>
      </c>
      <c r="H227" s="99">
        <v>3</v>
      </c>
      <c r="I227" s="99">
        <v>1.29</v>
      </c>
      <c r="J227" s="99">
        <v>0.58899999999999997</v>
      </c>
      <c r="K227" s="99">
        <v>-1.94</v>
      </c>
      <c r="L227" s="99">
        <v>3.117</v>
      </c>
      <c r="M227" s="182">
        <v>0.69</v>
      </c>
      <c r="N227" s="99" t="s">
        <v>16</v>
      </c>
      <c r="O227" s="99" t="s">
        <v>16</v>
      </c>
      <c r="P227" s="99" t="s">
        <v>16</v>
      </c>
      <c r="Q227" s="99">
        <v>-5.8000000000000003E-2</v>
      </c>
      <c r="R227" s="99">
        <v>7.0000000000000007E-2</v>
      </c>
      <c r="S227" s="99">
        <v>0.56999999999999995</v>
      </c>
      <c r="T227" s="99">
        <v>2.8299999999999999E-4</v>
      </c>
      <c r="U227" s="100">
        <v>3.8999999999999999E-5</v>
      </c>
      <c r="V227" s="99" t="b">
        <v>1</v>
      </c>
      <c r="W227" s="99">
        <v>5.4799999999999998E-4</v>
      </c>
      <c r="X227" s="99"/>
    </row>
    <row r="228" spans="1:24" x14ac:dyDescent="0.2">
      <c r="A228" s="99"/>
      <c r="B228" s="99"/>
      <c r="C228" s="99"/>
      <c r="D228" s="99"/>
      <c r="E228" s="99"/>
      <c r="F228" s="99"/>
      <c r="G228" s="99" t="s">
        <v>203</v>
      </c>
      <c r="H228" s="99">
        <v>3</v>
      </c>
      <c r="I228" s="99">
        <v>0.86899999999999999</v>
      </c>
      <c r="J228" s="99">
        <v>0.28299999999999997</v>
      </c>
      <c r="K228" s="99">
        <v>-1.42</v>
      </c>
      <c r="L228" s="99">
        <v>1.986</v>
      </c>
      <c r="M228" s="182">
        <v>0.74</v>
      </c>
      <c r="N228" s="99" t="s">
        <v>16</v>
      </c>
      <c r="O228" s="99" t="s">
        <v>16</v>
      </c>
      <c r="P228" s="99" t="s">
        <v>16</v>
      </c>
      <c r="Q228" s="99">
        <v>-5.8000000000000003E-2</v>
      </c>
      <c r="R228" s="99">
        <v>7.0000000000000007E-2</v>
      </c>
      <c r="S228" s="99">
        <v>0.56999999999999995</v>
      </c>
      <c r="T228" s="99">
        <v>2.8299999999999999E-4</v>
      </c>
      <c r="U228" s="100">
        <v>3.8999999999999999E-5</v>
      </c>
      <c r="V228" s="99" t="b">
        <v>1</v>
      </c>
      <c r="W228" s="99">
        <v>5.4799999999999998E-4</v>
      </c>
      <c r="X228" s="99"/>
    </row>
    <row r="229" spans="1:24" x14ac:dyDescent="0.2">
      <c r="A229" s="99"/>
      <c r="B229" s="99"/>
      <c r="C229" s="99"/>
      <c r="D229" s="99"/>
      <c r="E229" s="99"/>
      <c r="F229" s="99"/>
      <c r="G229" s="99" t="s">
        <v>223</v>
      </c>
      <c r="H229" s="99">
        <v>3</v>
      </c>
      <c r="I229" s="99">
        <v>1.2370000000000001</v>
      </c>
      <c r="J229" s="99">
        <v>0.56799999999999995</v>
      </c>
      <c r="K229" s="99">
        <v>-1.8580000000000001</v>
      </c>
      <c r="L229" s="99">
        <v>2.9929999999999999</v>
      </c>
      <c r="M229" s="182">
        <v>0.69</v>
      </c>
      <c r="N229" s="99" t="s">
        <v>16</v>
      </c>
      <c r="O229" s="99" t="s">
        <v>16</v>
      </c>
      <c r="P229" s="99" t="s">
        <v>16</v>
      </c>
      <c r="Q229" s="99">
        <v>-5.8000000000000003E-2</v>
      </c>
      <c r="R229" s="99">
        <v>7.0000000000000007E-2</v>
      </c>
      <c r="S229" s="99">
        <v>0.56999999999999995</v>
      </c>
      <c r="T229" s="99">
        <v>2.8299999999999999E-4</v>
      </c>
      <c r="U229" s="100">
        <v>3.8999999999999999E-5</v>
      </c>
      <c r="V229" s="99" t="b">
        <v>1</v>
      </c>
      <c r="W229" s="99">
        <v>5.4799999999999998E-4</v>
      </c>
      <c r="X229" s="99"/>
    </row>
    <row r="230" spans="1:24" x14ac:dyDescent="0.2">
      <c r="A230" s="99" t="s">
        <v>389</v>
      </c>
      <c r="B230" s="99" t="s">
        <v>146</v>
      </c>
      <c r="C230" s="99" t="s">
        <v>392</v>
      </c>
      <c r="D230" s="99" t="s">
        <v>390</v>
      </c>
      <c r="E230" s="99" t="s">
        <v>483</v>
      </c>
      <c r="F230" s="99" t="s">
        <v>391</v>
      </c>
      <c r="G230" s="99" t="s">
        <v>200</v>
      </c>
      <c r="H230" s="99">
        <v>4</v>
      </c>
      <c r="I230" s="99">
        <v>0.34899999999999998</v>
      </c>
      <c r="J230" s="99">
        <v>2.391</v>
      </c>
      <c r="K230" s="99">
        <v>1.7070000000000001</v>
      </c>
      <c r="L230" s="99">
        <v>3.0739999999999998</v>
      </c>
      <c r="M230" s="183">
        <v>7.1100000000000002E-12</v>
      </c>
      <c r="N230" s="99">
        <v>3.19</v>
      </c>
      <c r="O230" s="99">
        <v>3</v>
      </c>
      <c r="P230" s="99">
        <v>0.36</v>
      </c>
      <c r="Q230" s="99">
        <v>4.0000000000000001E-3</v>
      </c>
      <c r="R230" s="99">
        <v>0.02</v>
      </c>
      <c r="S230" s="99">
        <v>0.86</v>
      </c>
      <c r="T230" s="99">
        <v>5.2300000000000003E-4</v>
      </c>
      <c r="U230" s="100">
        <v>3.33825E-4</v>
      </c>
      <c r="V230" s="99" t="b">
        <v>1</v>
      </c>
      <c r="W230" s="99">
        <v>0.1</v>
      </c>
      <c r="X230" s="99" t="s">
        <v>451</v>
      </c>
    </row>
    <row r="231" spans="1:24" x14ac:dyDescent="0.2">
      <c r="A231" s="99"/>
      <c r="B231" s="99"/>
      <c r="C231" s="99"/>
      <c r="D231" s="99"/>
      <c r="E231" s="99"/>
      <c r="F231" s="99"/>
      <c r="G231" s="99" t="s">
        <v>201</v>
      </c>
      <c r="H231" s="99">
        <v>4</v>
      </c>
      <c r="I231" s="99">
        <v>0.91100000000000003</v>
      </c>
      <c r="J231" s="99">
        <v>2.5499999999999998</v>
      </c>
      <c r="K231" s="99">
        <v>0.76300000000000001</v>
      </c>
      <c r="L231" s="99">
        <v>4.3360000000000003</v>
      </c>
      <c r="M231" s="182">
        <v>0.11</v>
      </c>
      <c r="N231" s="99">
        <v>3.13</v>
      </c>
      <c r="O231" s="99">
        <v>2</v>
      </c>
      <c r="P231" s="99">
        <v>0.21</v>
      </c>
      <c r="Q231" s="99">
        <v>4.0000000000000001E-3</v>
      </c>
      <c r="R231" s="99">
        <v>0.02</v>
      </c>
      <c r="S231" s="99">
        <v>0.86</v>
      </c>
      <c r="T231" s="99">
        <v>5.2300000000000003E-4</v>
      </c>
      <c r="U231" s="100">
        <v>3.33825E-4</v>
      </c>
      <c r="V231" s="99" t="b">
        <v>1</v>
      </c>
      <c r="W231" s="99">
        <v>0.1</v>
      </c>
      <c r="X231" s="99"/>
    </row>
    <row r="232" spans="1:24" x14ac:dyDescent="0.2">
      <c r="A232" s="99"/>
      <c r="B232" s="99"/>
      <c r="C232" s="99"/>
      <c r="D232" s="99"/>
      <c r="E232" s="99"/>
      <c r="F232" s="99"/>
      <c r="G232" s="99" t="s">
        <v>216</v>
      </c>
      <c r="H232" s="99">
        <v>4</v>
      </c>
      <c r="I232" s="99">
        <v>0.63300000000000001</v>
      </c>
      <c r="J232" s="99">
        <v>2.149</v>
      </c>
      <c r="K232" s="99">
        <v>0.90800000000000003</v>
      </c>
      <c r="L232" s="99">
        <v>3.39</v>
      </c>
      <c r="M232" s="182">
        <v>0.04</v>
      </c>
      <c r="N232" s="99" t="s">
        <v>16</v>
      </c>
      <c r="O232" s="99" t="s">
        <v>16</v>
      </c>
      <c r="P232" s="99" t="s">
        <v>16</v>
      </c>
      <c r="Q232" s="99">
        <v>4.0000000000000001E-3</v>
      </c>
      <c r="R232" s="99">
        <v>0.02</v>
      </c>
      <c r="S232" s="99">
        <v>0.86</v>
      </c>
      <c r="T232" s="99">
        <v>5.2300000000000003E-4</v>
      </c>
      <c r="U232" s="100">
        <v>3.33825E-4</v>
      </c>
      <c r="V232" s="99" t="b">
        <v>1</v>
      </c>
      <c r="W232" s="99">
        <v>0.1</v>
      </c>
      <c r="X232" s="99"/>
    </row>
    <row r="233" spans="1:24" x14ac:dyDescent="0.2">
      <c r="A233" s="99"/>
      <c r="B233" s="99"/>
      <c r="C233" s="99"/>
      <c r="D233" s="99"/>
      <c r="E233" s="99"/>
      <c r="F233" s="99"/>
      <c r="G233" s="99" t="s">
        <v>203</v>
      </c>
      <c r="H233" s="99">
        <v>4</v>
      </c>
      <c r="I233" s="99">
        <v>0.38</v>
      </c>
      <c r="J233" s="99">
        <v>2.19</v>
      </c>
      <c r="K233" s="99">
        <v>1.4450000000000001</v>
      </c>
      <c r="L233" s="99">
        <v>2.9359999999999999</v>
      </c>
      <c r="M233" s="183">
        <v>8.5099999999999998E-9</v>
      </c>
      <c r="N233" s="99" t="s">
        <v>16</v>
      </c>
      <c r="O233" s="99" t="s">
        <v>16</v>
      </c>
      <c r="P233" s="99" t="s">
        <v>16</v>
      </c>
      <c r="Q233" s="99">
        <v>4.0000000000000001E-3</v>
      </c>
      <c r="R233" s="99">
        <v>0.02</v>
      </c>
      <c r="S233" s="99">
        <v>0.86</v>
      </c>
      <c r="T233" s="99">
        <v>5.2300000000000003E-4</v>
      </c>
      <c r="U233" s="100">
        <v>3.33825E-4</v>
      </c>
      <c r="V233" s="99" t="b">
        <v>1</v>
      </c>
      <c r="W233" s="99">
        <v>0.1</v>
      </c>
      <c r="X233" s="99"/>
    </row>
    <row r="234" spans="1:24" x14ac:dyDescent="0.2">
      <c r="A234" s="99"/>
      <c r="B234" s="99"/>
      <c r="C234" s="99"/>
      <c r="D234" s="99"/>
      <c r="E234" s="99"/>
      <c r="F234" s="99"/>
      <c r="G234" s="99" t="s">
        <v>223</v>
      </c>
      <c r="H234" s="99">
        <v>4</v>
      </c>
      <c r="I234" s="99">
        <v>0.41499999999999998</v>
      </c>
      <c r="J234" s="99">
        <v>2.1850000000000001</v>
      </c>
      <c r="K234" s="99">
        <v>1.3720000000000001</v>
      </c>
      <c r="L234" s="99">
        <v>2.9980000000000002</v>
      </c>
      <c r="M234" s="182">
        <v>0.01</v>
      </c>
      <c r="N234" s="99" t="s">
        <v>16</v>
      </c>
      <c r="O234" s="99" t="s">
        <v>16</v>
      </c>
      <c r="P234" s="99" t="s">
        <v>16</v>
      </c>
      <c r="Q234" s="99">
        <v>4.0000000000000001E-3</v>
      </c>
      <c r="R234" s="99">
        <v>0.02</v>
      </c>
      <c r="S234" s="99">
        <v>0.86</v>
      </c>
      <c r="T234" s="99">
        <v>5.2300000000000003E-4</v>
      </c>
      <c r="U234" s="100">
        <v>3.33825E-4</v>
      </c>
      <c r="V234" s="99" t="b">
        <v>1</v>
      </c>
      <c r="W234" s="99">
        <v>0.1</v>
      </c>
      <c r="X234" s="99"/>
    </row>
    <row r="235" spans="1:24" x14ac:dyDescent="0.2">
      <c r="A235" s="99" t="s">
        <v>389</v>
      </c>
      <c r="B235" s="99" t="s">
        <v>146</v>
      </c>
      <c r="C235" s="99" t="s">
        <v>392</v>
      </c>
      <c r="D235" s="99" t="s">
        <v>394</v>
      </c>
      <c r="E235" s="99" t="s">
        <v>483</v>
      </c>
      <c r="F235" s="99" t="s">
        <v>340</v>
      </c>
      <c r="G235" s="99" t="s">
        <v>200</v>
      </c>
      <c r="H235" s="99">
        <v>8</v>
      </c>
      <c r="I235" s="99">
        <v>0.189</v>
      </c>
      <c r="J235" s="99">
        <v>1.1339999999999999</v>
      </c>
      <c r="K235" s="99">
        <v>0.76300000000000001</v>
      </c>
      <c r="L235" s="99">
        <v>1.5049999999999999</v>
      </c>
      <c r="M235" s="183">
        <v>2.1799999999999999E-9</v>
      </c>
      <c r="N235" s="99">
        <v>12.15</v>
      </c>
      <c r="O235" s="99">
        <v>7</v>
      </c>
      <c r="P235" s="99">
        <v>0.1</v>
      </c>
      <c r="Q235" s="99">
        <v>-2E-3</v>
      </c>
      <c r="R235" s="99">
        <v>0.01</v>
      </c>
      <c r="S235" s="99">
        <v>0.88</v>
      </c>
      <c r="T235" s="99">
        <v>1.7099999999999999E-3</v>
      </c>
      <c r="U235" s="100">
        <v>4.6705100000000001E-4</v>
      </c>
      <c r="V235" s="99" t="b">
        <v>1</v>
      </c>
      <c r="W235" s="100">
        <v>1.6100000000000001E-11</v>
      </c>
      <c r="X235" s="99" t="s">
        <v>395</v>
      </c>
    </row>
    <row r="236" spans="1:24" x14ac:dyDescent="0.2">
      <c r="A236" s="99"/>
      <c r="B236" s="99"/>
      <c r="C236" s="99"/>
      <c r="D236" s="99"/>
      <c r="E236" s="99"/>
      <c r="F236" s="99"/>
      <c r="G236" s="99" t="s">
        <v>201</v>
      </c>
      <c r="H236" s="99">
        <v>8</v>
      </c>
      <c r="I236" s="99">
        <v>0.35799999999999998</v>
      </c>
      <c r="J236" s="99">
        <v>1.0880000000000001</v>
      </c>
      <c r="K236" s="99">
        <v>0.38600000000000001</v>
      </c>
      <c r="L236" s="99">
        <v>1.7909999999999999</v>
      </c>
      <c r="M236" s="182">
        <v>0.02</v>
      </c>
      <c r="N236" s="99">
        <v>12.1</v>
      </c>
      <c r="O236" s="99">
        <v>6</v>
      </c>
      <c r="P236" s="99">
        <v>0.06</v>
      </c>
      <c r="Q236" s="99">
        <v>-2E-3</v>
      </c>
      <c r="R236" s="99">
        <v>0.01</v>
      </c>
      <c r="S236" s="99">
        <v>0.88</v>
      </c>
      <c r="T236" s="99">
        <v>1.7099999999999999E-3</v>
      </c>
      <c r="U236" s="100">
        <v>4.6705100000000001E-4</v>
      </c>
      <c r="V236" s="99" t="b">
        <v>1</v>
      </c>
      <c r="W236" s="100">
        <v>1.6100000000000001E-11</v>
      </c>
      <c r="X236" s="99"/>
    </row>
    <row r="237" spans="1:24" x14ac:dyDescent="0.2">
      <c r="A237" s="99"/>
      <c r="B237" s="99"/>
      <c r="C237" s="99"/>
      <c r="D237" s="99"/>
      <c r="E237" s="99"/>
      <c r="F237" s="99"/>
      <c r="G237" s="99" t="s">
        <v>216</v>
      </c>
      <c r="H237" s="99">
        <v>8</v>
      </c>
      <c r="I237" s="99">
        <v>0.38300000000000001</v>
      </c>
      <c r="J237" s="99">
        <v>1.4550000000000001</v>
      </c>
      <c r="K237" s="99">
        <v>0.70399999999999996</v>
      </c>
      <c r="L237" s="99">
        <v>2.206</v>
      </c>
      <c r="M237" s="182">
        <v>6.7000000000000002E-3</v>
      </c>
      <c r="N237" s="99" t="s">
        <v>16</v>
      </c>
      <c r="O237" s="99" t="s">
        <v>16</v>
      </c>
      <c r="P237" s="99" t="s">
        <v>16</v>
      </c>
      <c r="Q237" s="99">
        <v>-2E-3</v>
      </c>
      <c r="R237" s="99">
        <v>0.01</v>
      </c>
      <c r="S237" s="99">
        <v>0.88</v>
      </c>
      <c r="T237" s="99">
        <v>1.7099999999999999E-3</v>
      </c>
      <c r="U237" s="100">
        <v>4.6705100000000001E-4</v>
      </c>
      <c r="V237" s="99" t="b">
        <v>1</v>
      </c>
      <c r="W237" s="100">
        <v>1.6100000000000001E-11</v>
      </c>
      <c r="X237" s="99"/>
    </row>
    <row r="238" spans="1:24" x14ac:dyDescent="0.2">
      <c r="A238" s="99"/>
      <c r="B238" s="99"/>
      <c r="C238" s="99"/>
      <c r="D238" s="99"/>
      <c r="E238" s="99"/>
      <c r="F238" s="99"/>
      <c r="G238" s="99" t="s">
        <v>203</v>
      </c>
      <c r="H238" s="99">
        <v>8</v>
      </c>
      <c r="I238" s="99">
        <v>0.182</v>
      </c>
      <c r="J238" s="99">
        <v>1.115</v>
      </c>
      <c r="K238" s="99">
        <v>0.75800000000000001</v>
      </c>
      <c r="L238" s="99">
        <v>1.4710000000000001</v>
      </c>
      <c r="M238" s="183">
        <v>8.9600000000000001E-10</v>
      </c>
      <c r="N238" s="99" t="s">
        <v>16</v>
      </c>
      <c r="O238" s="99" t="s">
        <v>16</v>
      </c>
      <c r="P238" s="99" t="s">
        <v>16</v>
      </c>
      <c r="Q238" s="99">
        <v>-2E-3</v>
      </c>
      <c r="R238" s="99">
        <v>0.01</v>
      </c>
      <c r="S238" s="99">
        <v>0.88</v>
      </c>
      <c r="T238" s="99">
        <v>1.7099999999999999E-3</v>
      </c>
      <c r="U238" s="100">
        <v>4.6705100000000001E-4</v>
      </c>
      <c r="V238" s="99" t="b">
        <v>1</v>
      </c>
      <c r="W238" s="100">
        <v>1.6100000000000001E-11</v>
      </c>
      <c r="X238" s="99"/>
    </row>
    <row r="239" spans="1:24" x14ac:dyDescent="0.2">
      <c r="A239" s="99"/>
      <c r="B239" s="99"/>
      <c r="C239" s="99"/>
      <c r="D239" s="99"/>
      <c r="E239" s="99"/>
      <c r="F239" s="99"/>
      <c r="G239" s="99" t="s">
        <v>223</v>
      </c>
      <c r="H239" s="99">
        <v>8</v>
      </c>
      <c r="I239" s="99">
        <v>0.19700000000000001</v>
      </c>
      <c r="J239" s="99">
        <v>1.1120000000000001</v>
      </c>
      <c r="K239" s="99">
        <v>0.72599999999999998</v>
      </c>
      <c r="L239" s="99">
        <v>1.4970000000000001</v>
      </c>
      <c r="M239" s="182">
        <v>7.7399999999999995E-4</v>
      </c>
      <c r="N239" s="99" t="s">
        <v>16</v>
      </c>
      <c r="O239" s="99" t="s">
        <v>16</v>
      </c>
      <c r="P239" s="99" t="s">
        <v>16</v>
      </c>
      <c r="Q239" s="99">
        <v>-2E-3</v>
      </c>
      <c r="R239" s="99">
        <v>0.01</v>
      </c>
      <c r="S239" s="99">
        <v>0.88</v>
      </c>
      <c r="T239" s="99">
        <v>1.7099999999999999E-3</v>
      </c>
      <c r="U239" s="100">
        <v>4.6705100000000001E-4</v>
      </c>
      <c r="V239" s="99" t="b">
        <v>1</v>
      </c>
      <c r="W239" s="100">
        <v>1.6100000000000001E-11</v>
      </c>
      <c r="X239" s="99"/>
    </row>
    <row r="240" spans="1:24" x14ac:dyDescent="0.2">
      <c r="A240" s="99" t="s">
        <v>389</v>
      </c>
      <c r="B240" s="99" t="s">
        <v>146</v>
      </c>
      <c r="C240" s="99" t="s">
        <v>397</v>
      </c>
      <c r="D240" s="99" t="s">
        <v>399</v>
      </c>
      <c r="E240" s="99" t="s">
        <v>483</v>
      </c>
      <c r="F240" s="99" t="s">
        <v>340</v>
      </c>
      <c r="G240" s="99" t="s">
        <v>200</v>
      </c>
      <c r="H240" s="99">
        <v>5</v>
      </c>
      <c r="I240" s="99">
        <v>0.185</v>
      </c>
      <c r="J240" s="99">
        <v>0.155</v>
      </c>
      <c r="K240" s="99">
        <v>-0.20699999999999999</v>
      </c>
      <c r="L240" s="99">
        <v>0.51700000000000002</v>
      </c>
      <c r="M240" s="182">
        <v>0.4</v>
      </c>
      <c r="N240" s="99">
        <v>3.28</v>
      </c>
      <c r="O240" s="99">
        <v>4</v>
      </c>
      <c r="P240" s="99">
        <v>0.51</v>
      </c>
      <c r="Q240" s="99">
        <v>-4.0000000000000001E-3</v>
      </c>
      <c r="R240" s="99">
        <v>0.02</v>
      </c>
      <c r="S240" s="99">
        <v>0.85</v>
      </c>
      <c r="T240" s="99">
        <v>1.16E-3</v>
      </c>
      <c r="U240" s="100">
        <v>2.5000000000000001E-5</v>
      </c>
      <c r="V240" s="99" t="b">
        <v>1</v>
      </c>
      <c r="W240" s="100">
        <v>1.3800000000000001E-21</v>
      </c>
      <c r="X240" s="99" t="s">
        <v>400</v>
      </c>
    </row>
    <row r="241" spans="1:24" x14ac:dyDescent="0.2">
      <c r="A241" s="99"/>
      <c r="B241" s="99"/>
      <c r="C241" s="99"/>
      <c r="D241" s="99"/>
      <c r="E241" s="99"/>
      <c r="F241" s="99"/>
      <c r="G241" s="99" t="s">
        <v>201</v>
      </c>
      <c r="H241" s="99">
        <v>5</v>
      </c>
      <c r="I241" s="99">
        <v>0.628</v>
      </c>
      <c r="J241" s="99">
        <v>2.9000000000000001E-2</v>
      </c>
      <c r="K241" s="99">
        <v>-1.2030000000000001</v>
      </c>
      <c r="L241" s="99">
        <v>1.26</v>
      </c>
      <c r="M241" s="182">
        <v>0.97</v>
      </c>
      <c r="N241" s="99">
        <v>3.23</v>
      </c>
      <c r="O241" s="99">
        <v>3</v>
      </c>
      <c r="P241" s="99">
        <v>0.36</v>
      </c>
      <c r="Q241" s="99">
        <v>-4.0000000000000001E-3</v>
      </c>
      <c r="R241" s="99">
        <v>0.02</v>
      </c>
      <c r="S241" s="99">
        <v>0.85</v>
      </c>
      <c r="T241" s="99">
        <v>1.16E-3</v>
      </c>
      <c r="U241" s="100">
        <v>2.5000000000000001E-5</v>
      </c>
      <c r="V241" s="99" t="b">
        <v>1</v>
      </c>
      <c r="W241" s="100">
        <v>1.3800000000000001E-21</v>
      </c>
      <c r="X241" s="99"/>
    </row>
    <row r="242" spans="1:24" x14ac:dyDescent="0.2">
      <c r="A242" s="99"/>
      <c r="B242" s="99"/>
      <c r="C242" s="99"/>
      <c r="D242" s="99"/>
      <c r="E242" s="99"/>
      <c r="F242" s="99"/>
      <c r="G242" s="99" t="s">
        <v>216</v>
      </c>
      <c r="H242" s="99">
        <v>5</v>
      </c>
      <c r="I242" s="99">
        <v>0.29299999999999998</v>
      </c>
      <c r="J242" s="99">
        <v>0.28899999999999998</v>
      </c>
      <c r="K242" s="99">
        <v>-0.28599999999999998</v>
      </c>
      <c r="L242" s="99">
        <v>0.86399999999999999</v>
      </c>
      <c r="M242" s="182">
        <v>0.38</v>
      </c>
      <c r="N242" s="99" t="s">
        <v>16</v>
      </c>
      <c r="O242" s="99" t="s">
        <v>16</v>
      </c>
      <c r="P242" s="99" t="s">
        <v>16</v>
      </c>
      <c r="Q242" s="99">
        <v>-4.0000000000000001E-3</v>
      </c>
      <c r="R242" s="99">
        <v>0.02</v>
      </c>
      <c r="S242" s="99">
        <v>0.85</v>
      </c>
      <c r="T242" s="99">
        <v>1.16E-3</v>
      </c>
      <c r="U242" s="100">
        <v>2.5000000000000001E-5</v>
      </c>
      <c r="V242" s="99" t="b">
        <v>1</v>
      </c>
      <c r="W242" s="100">
        <v>1.3800000000000001E-21</v>
      </c>
      <c r="X242" s="99"/>
    </row>
    <row r="243" spans="1:24" x14ac:dyDescent="0.2">
      <c r="A243" s="99"/>
      <c r="B243" s="99"/>
      <c r="C243" s="99"/>
      <c r="D243" s="99"/>
      <c r="E243" s="99"/>
      <c r="F243" s="99"/>
      <c r="G243" s="99" t="s">
        <v>203</v>
      </c>
      <c r="H243" s="99">
        <v>5</v>
      </c>
      <c r="I243" s="99">
        <v>0.22</v>
      </c>
      <c r="J243" s="99">
        <v>0.219</v>
      </c>
      <c r="K243" s="99">
        <v>-0.214</v>
      </c>
      <c r="L243" s="99">
        <v>0.65100000000000002</v>
      </c>
      <c r="M243" s="182">
        <v>0.32</v>
      </c>
      <c r="N243" s="99" t="s">
        <v>16</v>
      </c>
      <c r="O243" s="99" t="s">
        <v>16</v>
      </c>
      <c r="P243" s="99" t="s">
        <v>16</v>
      </c>
      <c r="Q243" s="99">
        <v>-4.0000000000000001E-3</v>
      </c>
      <c r="R243" s="99">
        <v>0.02</v>
      </c>
      <c r="S243" s="99">
        <v>0.85</v>
      </c>
      <c r="T243" s="99">
        <v>1.16E-3</v>
      </c>
      <c r="U243" s="100">
        <v>2.5000000000000001E-5</v>
      </c>
      <c r="V243" s="99" t="b">
        <v>1</v>
      </c>
      <c r="W243" s="100">
        <v>1.3800000000000001E-21</v>
      </c>
      <c r="X243" s="99"/>
    </row>
    <row r="244" spans="1:24" x14ac:dyDescent="0.2">
      <c r="A244" s="99"/>
      <c r="B244" s="99"/>
      <c r="C244" s="99"/>
      <c r="D244" s="99"/>
      <c r="E244" s="99"/>
      <c r="F244" s="99"/>
      <c r="G244" s="99" t="s">
        <v>223</v>
      </c>
      <c r="H244" s="99">
        <v>5</v>
      </c>
      <c r="I244" s="99">
        <v>0.26600000000000001</v>
      </c>
      <c r="J244" s="99">
        <v>0.27100000000000002</v>
      </c>
      <c r="K244" s="99">
        <v>-0.25</v>
      </c>
      <c r="L244" s="99">
        <v>0.79200000000000004</v>
      </c>
      <c r="M244" s="182">
        <v>0.37</v>
      </c>
      <c r="N244" s="99" t="s">
        <v>16</v>
      </c>
      <c r="O244" s="99" t="s">
        <v>16</v>
      </c>
      <c r="P244" s="99" t="s">
        <v>16</v>
      </c>
      <c r="Q244" s="99">
        <v>-4.0000000000000001E-3</v>
      </c>
      <c r="R244" s="99">
        <v>0.02</v>
      </c>
      <c r="S244" s="99">
        <v>0.85</v>
      </c>
      <c r="T244" s="99">
        <v>1.16E-3</v>
      </c>
      <c r="U244" s="100">
        <v>2.5000000000000001E-5</v>
      </c>
      <c r="V244" s="99" t="b">
        <v>1</v>
      </c>
      <c r="W244" s="100">
        <v>1.3800000000000001E-21</v>
      </c>
      <c r="X244" s="99"/>
    </row>
    <row r="245" spans="1:24" x14ac:dyDescent="0.2">
      <c r="A245" s="99" t="s">
        <v>389</v>
      </c>
      <c r="B245" s="99" t="s">
        <v>146</v>
      </c>
      <c r="C245" s="99" t="s">
        <v>397</v>
      </c>
      <c r="D245" s="99" t="s">
        <v>396</v>
      </c>
      <c r="E245" s="99" t="s">
        <v>483</v>
      </c>
      <c r="F245" s="99" t="s">
        <v>33</v>
      </c>
      <c r="G245" s="99" t="s">
        <v>200</v>
      </c>
      <c r="H245" s="99">
        <v>4</v>
      </c>
      <c r="I245" s="99">
        <v>0.82799999999999996</v>
      </c>
      <c r="J245" s="99">
        <v>0.68799999999999994</v>
      </c>
      <c r="K245" s="99">
        <v>-0.93500000000000005</v>
      </c>
      <c r="L245" s="99">
        <v>2.3119999999999998</v>
      </c>
      <c r="M245" s="182">
        <v>0.41</v>
      </c>
      <c r="N245" s="99">
        <v>19.66</v>
      </c>
      <c r="O245" s="99">
        <v>3</v>
      </c>
      <c r="P245" s="99">
        <v>0</v>
      </c>
      <c r="Q245" s="99">
        <v>4.5999999999999999E-2</v>
      </c>
      <c r="R245" s="99">
        <v>0.14000000000000001</v>
      </c>
      <c r="S245" s="99">
        <v>0.77</v>
      </c>
      <c r="T245" s="99">
        <v>6.38E-4</v>
      </c>
      <c r="U245" s="100">
        <v>1.5202099999999999E-4</v>
      </c>
      <c r="V245" s="99" t="b">
        <v>1</v>
      </c>
      <c r="W245" s="100">
        <v>1.9700000000000001E-5</v>
      </c>
      <c r="X245" s="99" t="s">
        <v>453</v>
      </c>
    </row>
    <row r="246" spans="1:24" x14ac:dyDescent="0.2">
      <c r="A246" s="99"/>
      <c r="B246" s="99"/>
      <c r="C246" s="99"/>
      <c r="D246" s="99"/>
      <c r="E246" s="99"/>
      <c r="F246" s="99"/>
      <c r="G246" s="99" t="s">
        <v>201</v>
      </c>
      <c r="H246" s="99">
        <v>4</v>
      </c>
      <c r="I246" s="99">
        <v>5.6449999999999996</v>
      </c>
      <c r="J246" s="99">
        <v>2.532</v>
      </c>
      <c r="K246" s="99">
        <v>-8.5329999999999995</v>
      </c>
      <c r="L246" s="99">
        <v>13.597</v>
      </c>
      <c r="M246" s="182">
        <v>0.7</v>
      </c>
      <c r="N246" s="99">
        <v>18.63</v>
      </c>
      <c r="O246" s="99">
        <v>2</v>
      </c>
      <c r="P246" s="99">
        <v>0</v>
      </c>
      <c r="Q246" s="99">
        <v>4.5999999999999999E-2</v>
      </c>
      <c r="R246" s="99">
        <v>0.14000000000000001</v>
      </c>
      <c r="S246" s="99">
        <v>0.77</v>
      </c>
      <c r="T246" s="99">
        <v>6.38E-4</v>
      </c>
      <c r="U246" s="100">
        <v>1.5202099999999999E-4</v>
      </c>
      <c r="V246" s="99" t="b">
        <v>1</v>
      </c>
      <c r="W246" s="100">
        <v>1.9700000000000001E-5</v>
      </c>
      <c r="X246" s="99"/>
    </row>
    <row r="247" spans="1:24" x14ac:dyDescent="0.2">
      <c r="A247" s="99"/>
      <c r="B247" s="99"/>
      <c r="C247" s="99"/>
      <c r="D247" s="99"/>
      <c r="E247" s="99"/>
      <c r="F247" s="99"/>
      <c r="G247" s="99" t="s">
        <v>216</v>
      </c>
      <c r="H247" s="99">
        <v>4</v>
      </c>
      <c r="I247" s="99">
        <v>0.97499999999999998</v>
      </c>
      <c r="J247" s="99">
        <v>-0.86399999999999999</v>
      </c>
      <c r="K247" s="99">
        <v>-2.7749999999999999</v>
      </c>
      <c r="L247" s="99">
        <v>1.0469999999999999</v>
      </c>
      <c r="M247" s="182">
        <v>0.44</v>
      </c>
      <c r="N247" s="99" t="s">
        <v>16</v>
      </c>
      <c r="O247" s="99" t="s">
        <v>16</v>
      </c>
      <c r="P247" s="99" t="s">
        <v>16</v>
      </c>
      <c r="Q247" s="99">
        <v>4.5999999999999999E-2</v>
      </c>
      <c r="R247" s="99">
        <v>0.14000000000000001</v>
      </c>
      <c r="S247" s="99">
        <v>0.77</v>
      </c>
      <c r="T247" s="99">
        <v>6.38E-4</v>
      </c>
      <c r="U247" s="100">
        <v>1.5202099999999999E-4</v>
      </c>
      <c r="V247" s="99" t="b">
        <v>1</v>
      </c>
      <c r="W247" s="100">
        <v>1.9700000000000001E-5</v>
      </c>
      <c r="X247" s="99"/>
    </row>
    <row r="248" spans="1:24" x14ac:dyDescent="0.2">
      <c r="A248" s="99"/>
      <c r="B248" s="99"/>
      <c r="C248" s="99"/>
      <c r="D248" s="99"/>
      <c r="E248" s="99"/>
      <c r="F248" s="99"/>
      <c r="G248" s="99" t="s">
        <v>203</v>
      </c>
      <c r="H248" s="99">
        <v>4</v>
      </c>
      <c r="I248" s="99">
        <v>0.54700000000000004</v>
      </c>
      <c r="J248" s="99">
        <v>0.83199999999999996</v>
      </c>
      <c r="K248" s="99">
        <v>-0.24</v>
      </c>
      <c r="L248" s="99">
        <v>1.905</v>
      </c>
      <c r="M248" s="182">
        <v>0.13</v>
      </c>
      <c r="N248" s="99" t="s">
        <v>16</v>
      </c>
      <c r="O248" s="99" t="s">
        <v>16</v>
      </c>
      <c r="P248" s="99" t="s">
        <v>16</v>
      </c>
      <c r="Q248" s="99">
        <v>4.5999999999999999E-2</v>
      </c>
      <c r="R248" s="99">
        <v>0.14000000000000001</v>
      </c>
      <c r="S248" s="99">
        <v>0.77</v>
      </c>
      <c r="T248" s="99">
        <v>6.38E-4</v>
      </c>
      <c r="U248" s="100">
        <v>1.5202099999999999E-4</v>
      </c>
      <c r="V248" s="99" t="b">
        <v>1</v>
      </c>
      <c r="W248" s="100">
        <v>1.9700000000000001E-5</v>
      </c>
      <c r="X248" s="99"/>
    </row>
    <row r="249" spans="1:24" x14ac:dyDescent="0.2">
      <c r="A249" s="99"/>
      <c r="B249" s="99"/>
      <c r="C249" s="99"/>
      <c r="D249" s="99"/>
      <c r="E249" s="99"/>
      <c r="F249" s="99"/>
      <c r="G249" s="99" t="s">
        <v>223</v>
      </c>
      <c r="H249" s="99">
        <v>4</v>
      </c>
      <c r="I249" s="99">
        <v>0.48799999999999999</v>
      </c>
      <c r="J249" s="99">
        <v>1.806</v>
      </c>
      <c r="K249" s="99">
        <v>0.85</v>
      </c>
      <c r="L249" s="99">
        <v>2.762</v>
      </c>
      <c r="M249" s="182">
        <v>0.03</v>
      </c>
      <c r="N249" s="99" t="s">
        <v>16</v>
      </c>
      <c r="O249" s="99" t="s">
        <v>16</v>
      </c>
      <c r="P249" s="99" t="s">
        <v>16</v>
      </c>
      <c r="Q249" s="99">
        <v>4.5999999999999999E-2</v>
      </c>
      <c r="R249" s="99">
        <v>0.14000000000000001</v>
      </c>
      <c r="S249" s="99">
        <v>0.77</v>
      </c>
      <c r="T249" s="99">
        <v>6.38E-4</v>
      </c>
      <c r="U249" s="100">
        <v>1.5202099999999999E-4</v>
      </c>
      <c r="V249" s="99" t="b">
        <v>1</v>
      </c>
      <c r="W249" s="100">
        <v>1.9700000000000001E-5</v>
      </c>
      <c r="X249" s="99"/>
    </row>
    <row r="250" spans="1:24" x14ac:dyDescent="0.2">
      <c r="A250" s="99" t="s">
        <v>389</v>
      </c>
      <c r="B250" s="99" t="s">
        <v>535</v>
      </c>
      <c r="C250" s="99" t="s">
        <v>392</v>
      </c>
      <c r="D250" s="99" t="s">
        <v>536</v>
      </c>
      <c r="E250" s="99" t="s">
        <v>483</v>
      </c>
      <c r="F250" s="99" t="s">
        <v>391</v>
      </c>
      <c r="G250" s="99" t="s">
        <v>200</v>
      </c>
      <c r="H250" s="99">
        <v>6</v>
      </c>
      <c r="I250" s="99">
        <v>0.46600000000000003</v>
      </c>
      <c r="J250" s="99">
        <v>2.0790000000000002</v>
      </c>
      <c r="K250" s="99">
        <v>1.165</v>
      </c>
      <c r="L250" s="99">
        <v>2.9929999999999999</v>
      </c>
      <c r="M250" s="183">
        <v>8.2199999999999992E-6</v>
      </c>
      <c r="N250" s="99">
        <v>10.91</v>
      </c>
      <c r="O250" s="99">
        <v>5</v>
      </c>
      <c r="P250" s="99">
        <v>0.05</v>
      </c>
      <c r="Q250" s="99">
        <v>2.1000000000000001E-2</v>
      </c>
      <c r="R250" s="99">
        <v>0.01</v>
      </c>
      <c r="S250" s="99">
        <v>0.18</v>
      </c>
      <c r="T250" s="99">
        <v>6.0300000000000002E-4</v>
      </c>
      <c r="U250" s="100">
        <v>3.4115300000000002E-4</v>
      </c>
      <c r="V250" s="99" t="b">
        <v>1</v>
      </c>
      <c r="W250" s="99">
        <v>0.03</v>
      </c>
      <c r="X250" s="99" t="s">
        <v>421</v>
      </c>
    </row>
    <row r="251" spans="1:24" x14ac:dyDescent="0.2">
      <c r="A251" s="99"/>
      <c r="B251" s="99"/>
      <c r="C251" s="99"/>
      <c r="D251" s="99"/>
      <c r="E251" s="99"/>
      <c r="F251" s="99"/>
      <c r="G251" s="99" t="s">
        <v>201</v>
      </c>
      <c r="H251" s="99">
        <v>6</v>
      </c>
      <c r="I251" s="99">
        <v>0.76900000000000002</v>
      </c>
      <c r="J251" s="99">
        <v>3.1579999999999999</v>
      </c>
      <c r="K251" s="99">
        <v>1.65</v>
      </c>
      <c r="L251" s="99">
        <v>4.665</v>
      </c>
      <c r="M251" s="182">
        <v>0.01</v>
      </c>
      <c r="N251" s="99">
        <v>6.5</v>
      </c>
      <c r="O251" s="99">
        <v>4</v>
      </c>
      <c r="P251" s="99">
        <v>0.16</v>
      </c>
      <c r="Q251" s="99">
        <v>2.1000000000000001E-2</v>
      </c>
      <c r="R251" s="99">
        <v>0.01</v>
      </c>
      <c r="S251" s="99">
        <v>0.18</v>
      </c>
      <c r="T251" s="99">
        <v>6.0300000000000002E-4</v>
      </c>
      <c r="U251" s="100">
        <v>3.4115300000000002E-4</v>
      </c>
      <c r="V251" s="99" t="b">
        <v>1</v>
      </c>
      <c r="W251" s="99">
        <v>0.03</v>
      </c>
      <c r="X251" s="99"/>
    </row>
    <row r="252" spans="1:24" x14ac:dyDescent="0.2">
      <c r="A252" s="99"/>
      <c r="B252" s="99"/>
      <c r="C252" s="99"/>
      <c r="D252" s="99"/>
      <c r="E252" s="99"/>
      <c r="F252" s="99"/>
      <c r="G252" s="99" t="s">
        <v>216</v>
      </c>
      <c r="H252" s="99">
        <v>6</v>
      </c>
      <c r="I252" s="99">
        <v>0.70899999999999996</v>
      </c>
      <c r="J252" s="99">
        <v>2.0139999999999998</v>
      </c>
      <c r="K252" s="99">
        <v>0.624</v>
      </c>
      <c r="L252" s="99">
        <v>3.4039999999999999</v>
      </c>
      <c r="M252" s="182">
        <v>0.04</v>
      </c>
      <c r="N252" s="99" t="s">
        <v>16</v>
      </c>
      <c r="O252" s="99" t="s">
        <v>16</v>
      </c>
      <c r="P252" s="99" t="s">
        <v>16</v>
      </c>
      <c r="Q252" s="99">
        <v>2.1000000000000001E-2</v>
      </c>
      <c r="R252" s="99">
        <v>0.01</v>
      </c>
      <c r="S252" s="99">
        <v>0.18</v>
      </c>
      <c r="T252" s="99">
        <v>6.0300000000000002E-4</v>
      </c>
      <c r="U252" s="100">
        <v>3.4115300000000002E-4</v>
      </c>
      <c r="V252" s="99" t="b">
        <v>1</v>
      </c>
      <c r="W252" s="99">
        <v>0.03</v>
      </c>
      <c r="X252" s="99"/>
    </row>
    <row r="253" spans="1:24" x14ac:dyDescent="0.2">
      <c r="A253" s="99"/>
      <c r="B253" s="99"/>
      <c r="C253" s="99"/>
      <c r="D253" s="99"/>
      <c r="E253" s="99"/>
      <c r="F253" s="99"/>
      <c r="G253" s="99" t="s">
        <v>203</v>
      </c>
      <c r="H253" s="99">
        <v>6</v>
      </c>
      <c r="I253" s="99">
        <v>0.39600000000000002</v>
      </c>
      <c r="J253" s="99">
        <v>2.1859999999999999</v>
      </c>
      <c r="K253" s="99">
        <v>1.41</v>
      </c>
      <c r="L253" s="99">
        <v>2.9609999999999999</v>
      </c>
      <c r="M253" s="183">
        <v>3.2899999999999997E-8</v>
      </c>
      <c r="N253" s="99" t="s">
        <v>16</v>
      </c>
      <c r="O253" s="99" t="s">
        <v>16</v>
      </c>
      <c r="P253" s="99" t="s">
        <v>16</v>
      </c>
      <c r="Q253" s="99">
        <v>2.1000000000000001E-2</v>
      </c>
      <c r="R253" s="99">
        <v>0.01</v>
      </c>
      <c r="S253" s="99">
        <v>0.18</v>
      </c>
      <c r="T253" s="99">
        <v>6.0300000000000002E-4</v>
      </c>
      <c r="U253" s="100">
        <v>3.4115300000000002E-4</v>
      </c>
      <c r="V253" s="99" t="b">
        <v>1</v>
      </c>
      <c r="W253" s="99">
        <v>0.03</v>
      </c>
      <c r="X253" s="99"/>
    </row>
    <row r="254" spans="1:24" x14ac:dyDescent="0.2">
      <c r="A254" s="99"/>
      <c r="B254" s="99"/>
      <c r="C254" s="99"/>
      <c r="D254" s="99"/>
      <c r="E254" s="99"/>
      <c r="F254" s="99"/>
      <c r="G254" s="99" t="s">
        <v>223</v>
      </c>
      <c r="H254" s="99">
        <v>6</v>
      </c>
      <c r="I254" s="99">
        <v>0.436</v>
      </c>
      <c r="J254" s="99">
        <v>2.145</v>
      </c>
      <c r="K254" s="99">
        <v>1.2909999999999999</v>
      </c>
      <c r="L254" s="99">
        <v>2.9990000000000001</v>
      </c>
      <c r="M254" s="182">
        <v>4.4000000000000003E-3</v>
      </c>
      <c r="N254" s="99" t="s">
        <v>16</v>
      </c>
      <c r="O254" s="99" t="s">
        <v>16</v>
      </c>
      <c r="P254" s="99" t="s">
        <v>16</v>
      </c>
      <c r="Q254" s="99">
        <v>2.1000000000000001E-2</v>
      </c>
      <c r="R254" s="99">
        <v>0.01</v>
      </c>
      <c r="S254" s="99">
        <v>0.18</v>
      </c>
      <c r="T254" s="99">
        <v>6.0300000000000002E-4</v>
      </c>
      <c r="U254" s="100">
        <v>3.4115300000000002E-4</v>
      </c>
      <c r="V254" s="99" t="b">
        <v>1</v>
      </c>
      <c r="W254" s="99">
        <v>0.03</v>
      </c>
      <c r="X254" s="99"/>
    </row>
    <row r="255" spans="1:24" x14ac:dyDescent="0.2">
      <c r="A255" s="99" t="s">
        <v>389</v>
      </c>
      <c r="B255" s="99" t="s">
        <v>535</v>
      </c>
      <c r="C255" s="99" t="s">
        <v>392</v>
      </c>
      <c r="D255" s="99" t="s">
        <v>537</v>
      </c>
      <c r="E255" s="99" t="s">
        <v>483</v>
      </c>
      <c r="F255" s="99" t="s">
        <v>340</v>
      </c>
      <c r="G255" s="99" t="s">
        <v>200</v>
      </c>
      <c r="H255" s="99">
        <v>17</v>
      </c>
      <c r="I255" s="99">
        <v>0.14199999999999999</v>
      </c>
      <c r="J255" s="99">
        <v>0.82299999999999995</v>
      </c>
      <c r="K255" s="99">
        <v>0.54500000000000004</v>
      </c>
      <c r="L255" s="99">
        <v>1.101</v>
      </c>
      <c r="M255" s="183">
        <v>6.4599999999999996E-9</v>
      </c>
      <c r="N255" s="99">
        <v>28.24</v>
      </c>
      <c r="O255" s="99">
        <v>16</v>
      </c>
      <c r="P255" s="99">
        <v>0.03</v>
      </c>
      <c r="Q255" s="99">
        <v>0.01</v>
      </c>
      <c r="R255" s="99">
        <v>0.01</v>
      </c>
      <c r="S255" s="99">
        <v>0.32</v>
      </c>
      <c r="T255" s="99">
        <v>3.0100000000000001E-3</v>
      </c>
      <c r="U255" s="100">
        <v>5.5120899999999999E-4</v>
      </c>
      <c r="V255" s="99" t="b">
        <v>1</v>
      </c>
      <c r="W255" s="100">
        <v>1.27E-26</v>
      </c>
      <c r="X255" s="99" t="s">
        <v>454</v>
      </c>
    </row>
    <row r="256" spans="1:24" x14ac:dyDescent="0.2">
      <c r="A256" s="99"/>
      <c r="B256" s="99"/>
      <c r="C256" s="99"/>
      <c r="D256" s="99"/>
      <c r="E256" s="99"/>
      <c r="F256" s="99"/>
      <c r="G256" s="99" t="s">
        <v>201</v>
      </c>
      <c r="H256" s="99">
        <v>17</v>
      </c>
      <c r="I256" s="99">
        <v>0.29499999999999998</v>
      </c>
      <c r="J256" s="99">
        <v>1.089</v>
      </c>
      <c r="K256" s="99">
        <v>0.51</v>
      </c>
      <c r="L256" s="99">
        <v>1.667</v>
      </c>
      <c r="M256" s="182">
        <v>2.2000000000000001E-3</v>
      </c>
      <c r="N256" s="99">
        <v>26.39</v>
      </c>
      <c r="O256" s="99">
        <v>15</v>
      </c>
      <c r="P256" s="99">
        <v>0.03</v>
      </c>
      <c r="Q256" s="99">
        <v>0.01</v>
      </c>
      <c r="R256" s="99">
        <v>0.01</v>
      </c>
      <c r="S256" s="99">
        <v>0.32</v>
      </c>
      <c r="T256" s="99">
        <v>3.0100000000000001E-3</v>
      </c>
      <c r="U256" s="100">
        <v>5.5120899999999999E-4</v>
      </c>
      <c r="V256" s="99" t="b">
        <v>1</v>
      </c>
      <c r="W256" s="100">
        <v>1.27E-26</v>
      </c>
      <c r="X256" s="99"/>
    </row>
    <row r="257" spans="1:24" x14ac:dyDescent="0.2">
      <c r="A257" s="99"/>
      <c r="B257" s="99"/>
      <c r="C257" s="99"/>
      <c r="D257" s="99"/>
      <c r="E257" s="99"/>
      <c r="F257" s="99"/>
      <c r="G257" s="99" t="s">
        <v>216</v>
      </c>
      <c r="H257" s="99">
        <v>17</v>
      </c>
      <c r="I257" s="99">
        <v>0.33</v>
      </c>
      <c r="J257" s="99">
        <v>0.69499999999999995</v>
      </c>
      <c r="K257" s="99">
        <v>4.7E-2</v>
      </c>
      <c r="L257" s="99">
        <v>1.343</v>
      </c>
      <c r="M257" s="182">
        <v>0.05</v>
      </c>
      <c r="N257" s="99" t="s">
        <v>16</v>
      </c>
      <c r="O257" s="99" t="s">
        <v>16</v>
      </c>
      <c r="P257" s="99" t="s">
        <v>16</v>
      </c>
      <c r="Q257" s="99">
        <v>0.01</v>
      </c>
      <c r="R257" s="99">
        <v>0.01</v>
      </c>
      <c r="S257" s="99">
        <v>0.32</v>
      </c>
      <c r="T257" s="99">
        <v>3.0100000000000001E-3</v>
      </c>
      <c r="U257" s="100">
        <v>5.5120899999999999E-4</v>
      </c>
      <c r="V257" s="99" t="b">
        <v>1</v>
      </c>
      <c r="W257" s="100">
        <v>1.27E-26</v>
      </c>
      <c r="X257" s="99"/>
    </row>
    <row r="258" spans="1:24" x14ac:dyDescent="0.2">
      <c r="A258" s="99"/>
      <c r="B258" s="99"/>
      <c r="C258" s="99"/>
      <c r="D258" s="99"/>
      <c r="E258" s="99"/>
      <c r="F258" s="99"/>
      <c r="G258" s="99" t="s">
        <v>203</v>
      </c>
      <c r="H258" s="99">
        <v>17</v>
      </c>
      <c r="I258" s="99">
        <v>0.156</v>
      </c>
      <c r="J258" s="99">
        <v>0.86899999999999999</v>
      </c>
      <c r="K258" s="99">
        <v>0.56299999999999994</v>
      </c>
      <c r="L258" s="99">
        <v>1.175</v>
      </c>
      <c r="M258" s="183">
        <v>2.73E-8</v>
      </c>
      <c r="N258" s="99" t="s">
        <v>16</v>
      </c>
      <c r="O258" s="99" t="s">
        <v>16</v>
      </c>
      <c r="P258" s="99" t="s">
        <v>16</v>
      </c>
      <c r="Q258" s="99">
        <v>0.01</v>
      </c>
      <c r="R258" s="99">
        <v>0.01</v>
      </c>
      <c r="S258" s="99">
        <v>0.32</v>
      </c>
      <c r="T258" s="99">
        <v>3.0100000000000001E-3</v>
      </c>
      <c r="U258" s="100">
        <v>5.5120899999999999E-4</v>
      </c>
      <c r="V258" s="99" t="b">
        <v>1</v>
      </c>
      <c r="W258" s="100">
        <v>1.27E-26</v>
      </c>
      <c r="X258" s="99"/>
    </row>
    <row r="259" spans="1:24" x14ac:dyDescent="0.2">
      <c r="A259" s="99"/>
      <c r="B259" s="99"/>
      <c r="C259" s="99"/>
      <c r="D259" s="99"/>
      <c r="E259" s="99"/>
      <c r="F259" s="99"/>
      <c r="G259" s="99" t="s">
        <v>223</v>
      </c>
      <c r="H259" s="99">
        <v>17</v>
      </c>
      <c r="I259" s="99">
        <v>0.193</v>
      </c>
      <c r="J259" s="99">
        <v>0.91200000000000003</v>
      </c>
      <c r="K259" s="99">
        <v>0.53400000000000003</v>
      </c>
      <c r="L259" s="99">
        <v>1.2889999999999999</v>
      </c>
      <c r="M259" s="182">
        <v>2.2499999999999999E-4</v>
      </c>
      <c r="N259" s="99" t="s">
        <v>16</v>
      </c>
      <c r="O259" s="99" t="s">
        <v>16</v>
      </c>
      <c r="P259" s="99" t="s">
        <v>16</v>
      </c>
      <c r="Q259" s="99">
        <v>0.01</v>
      </c>
      <c r="R259" s="99">
        <v>0.01</v>
      </c>
      <c r="S259" s="99">
        <v>0.32</v>
      </c>
      <c r="T259" s="99">
        <v>3.0100000000000001E-3</v>
      </c>
      <c r="U259" s="100">
        <v>5.5120899999999999E-4</v>
      </c>
      <c r="V259" s="99" t="b">
        <v>1</v>
      </c>
      <c r="W259" s="100">
        <v>1.27E-26</v>
      </c>
      <c r="X259" s="99"/>
    </row>
    <row r="260" spans="1:24" x14ac:dyDescent="0.2">
      <c r="A260" s="99" t="s">
        <v>389</v>
      </c>
      <c r="B260" s="99" t="s">
        <v>535</v>
      </c>
      <c r="C260" s="99" t="s">
        <v>397</v>
      </c>
      <c r="D260" s="99" t="s">
        <v>538</v>
      </c>
      <c r="E260" s="99" t="s">
        <v>483</v>
      </c>
      <c r="F260" s="99" t="s">
        <v>340</v>
      </c>
      <c r="G260" s="99" t="s">
        <v>200</v>
      </c>
      <c r="H260" s="99">
        <v>16</v>
      </c>
      <c r="I260" s="99">
        <v>0.11600000000000001</v>
      </c>
      <c r="J260" s="99">
        <v>0.159</v>
      </c>
      <c r="K260" s="99">
        <v>-6.8000000000000005E-2</v>
      </c>
      <c r="L260" s="99">
        <v>0.38700000000000001</v>
      </c>
      <c r="M260" s="182">
        <v>0.17</v>
      </c>
      <c r="N260" s="99">
        <v>7.11</v>
      </c>
      <c r="O260" s="99">
        <v>15</v>
      </c>
      <c r="P260" s="99">
        <v>0.95</v>
      </c>
      <c r="Q260" s="99">
        <v>8.9999999999999993E-3</v>
      </c>
      <c r="R260" s="99">
        <v>0.01</v>
      </c>
      <c r="S260" s="99">
        <v>0.43</v>
      </c>
      <c r="T260" s="99">
        <v>2.9199999999999999E-3</v>
      </c>
      <c r="U260" s="100">
        <v>5.66E-5</v>
      </c>
      <c r="V260" s="99" t="b">
        <v>1</v>
      </c>
      <c r="W260" s="100">
        <v>4.5899999999999996E-53</v>
      </c>
      <c r="X260" s="99" t="s">
        <v>400</v>
      </c>
    </row>
    <row r="261" spans="1:24" x14ac:dyDescent="0.2">
      <c r="A261" s="99"/>
      <c r="B261" s="99"/>
      <c r="C261" s="99"/>
      <c r="D261" s="99"/>
      <c r="E261" s="99"/>
      <c r="F261" s="99"/>
      <c r="G261" s="99" t="s">
        <v>201</v>
      </c>
      <c r="H261" s="99">
        <v>16</v>
      </c>
      <c r="I261" s="99">
        <v>0.36099999999999999</v>
      </c>
      <c r="J261" s="99">
        <v>0.44</v>
      </c>
      <c r="K261" s="99">
        <v>-0.26700000000000002</v>
      </c>
      <c r="L261" s="99">
        <v>1.1479999999999999</v>
      </c>
      <c r="M261" s="182">
        <v>0.24</v>
      </c>
      <c r="N261" s="99">
        <v>6.43</v>
      </c>
      <c r="O261" s="99">
        <v>14</v>
      </c>
      <c r="P261" s="99">
        <v>0.95</v>
      </c>
      <c r="Q261" s="99">
        <v>8.9999999999999993E-3</v>
      </c>
      <c r="R261" s="99">
        <v>0.01</v>
      </c>
      <c r="S261" s="99">
        <v>0.43</v>
      </c>
      <c r="T261" s="99">
        <v>2.9199999999999999E-3</v>
      </c>
      <c r="U261" s="100">
        <v>5.66E-5</v>
      </c>
      <c r="V261" s="99" t="b">
        <v>1</v>
      </c>
      <c r="W261" s="100">
        <v>4.5899999999999996E-53</v>
      </c>
      <c r="X261" s="99"/>
    </row>
    <row r="262" spans="1:24" x14ac:dyDescent="0.2">
      <c r="A262" s="99"/>
      <c r="B262" s="99"/>
      <c r="C262" s="99"/>
      <c r="D262" s="99"/>
      <c r="E262" s="99"/>
      <c r="F262" s="99"/>
      <c r="G262" s="99" t="s">
        <v>216</v>
      </c>
      <c r="H262" s="99">
        <v>16</v>
      </c>
      <c r="I262" s="99">
        <v>0.24</v>
      </c>
      <c r="J262" s="99">
        <v>0.29599999999999999</v>
      </c>
      <c r="K262" s="99">
        <v>-0.17499999999999999</v>
      </c>
      <c r="L262" s="99">
        <v>0.76700000000000002</v>
      </c>
      <c r="M262" s="182">
        <v>0.24</v>
      </c>
      <c r="N262" s="99" t="s">
        <v>16</v>
      </c>
      <c r="O262" s="99" t="s">
        <v>16</v>
      </c>
      <c r="P262" s="99" t="s">
        <v>16</v>
      </c>
      <c r="Q262" s="99">
        <v>8.9999999999999993E-3</v>
      </c>
      <c r="R262" s="99">
        <v>0.01</v>
      </c>
      <c r="S262" s="99">
        <v>0.43</v>
      </c>
      <c r="T262" s="99">
        <v>2.9199999999999999E-3</v>
      </c>
      <c r="U262" s="100">
        <v>5.66E-5</v>
      </c>
      <c r="V262" s="99" t="b">
        <v>1</v>
      </c>
      <c r="W262" s="100">
        <v>4.5899999999999996E-53</v>
      </c>
      <c r="X262" s="99"/>
    </row>
    <row r="263" spans="1:24" x14ac:dyDescent="0.2">
      <c r="A263" s="99"/>
      <c r="B263" s="99"/>
      <c r="C263" s="99"/>
      <c r="D263" s="99"/>
      <c r="E263" s="99"/>
      <c r="F263" s="99"/>
      <c r="G263" s="99" t="s">
        <v>203</v>
      </c>
      <c r="H263" s="99">
        <v>16</v>
      </c>
      <c r="I263" s="99">
        <v>0.152</v>
      </c>
      <c r="J263" s="99">
        <v>0.252</v>
      </c>
      <c r="K263" s="99">
        <v>-4.5999999999999999E-2</v>
      </c>
      <c r="L263" s="99">
        <v>0.54900000000000004</v>
      </c>
      <c r="M263" s="182">
        <v>0.1</v>
      </c>
      <c r="N263" s="99" t="s">
        <v>16</v>
      </c>
      <c r="O263" s="99" t="s">
        <v>16</v>
      </c>
      <c r="P263" s="99" t="s">
        <v>16</v>
      </c>
      <c r="Q263" s="99">
        <v>8.9999999999999993E-3</v>
      </c>
      <c r="R263" s="99">
        <v>0.01</v>
      </c>
      <c r="S263" s="99">
        <v>0.43</v>
      </c>
      <c r="T263" s="99">
        <v>2.9199999999999999E-3</v>
      </c>
      <c r="U263" s="100">
        <v>5.66E-5</v>
      </c>
      <c r="V263" s="99" t="b">
        <v>1</v>
      </c>
      <c r="W263" s="100">
        <v>4.5899999999999996E-53</v>
      </c>
      <c r="X263" s="99"/>
    </row>
    <row r="264" spans="1:24" x14ac:dyDescent="0.2">
      <c r="A264" s="99"/>
      <c r="B264" s="99"/>
      <c r="C264" s="99"/>
      <c r="D264" s="99"/>
      <c r="E264" s="99"/>
      <c r="F264" s="99"/>
      <c r="G264" s="99" t="s">
        <v>223</v>
      </c>
      <c r="H264" s="99">
        <v>16</v>
      </c>
      <c r="I264" s="99">
        <v>0.215</v>
      </c>
      <c r="J264" s="99">
        <v>0.3</v>
      </c>
      <c r="K264" s="99">
        <v>-0.122</v>
      </c>
      <c r="L264" s="99">
        <v>0.72299999999999998</v>
      </c>
      <c r="M264" s="182">
        <v>0.18</v>
      </c>
      <c r="N264" s="99" t="s">
        <v>16</v>
      </c>
      <c r="O264" s="99" t="s">
        <v>16</v>
      </c>
      <c r="P264" s="99" t="s">
        <v>16</v>
      </c>
      <c r="Q264" s="99">
        <v>8.9999999999999993E-3</v>
      </c>
      <c r="R264" s="99">
        <v>0.01</v>
      </c>
      <c r="S264" s="99">
        <v>0.43</v>
      </c>
      <c r="T264" s="99">
        <v>2.9199999999999999E-3</v>
      </c>
      <c r="U264" s="100">
        <v>5.66E-5</v>
      </c>
      <c r="V264" s="99" t="b">
        <v>1</v>
      </c>
      <c r="W264" s="100">
        <v>4.5899999999999996E-53</v>
      </c>
      <c r="X264" s="99"/>
    </row>
    <row r="265" spans="1:24" x14ac:dyDescent="0.2">
      <c r="A265" s="99" t="s">
        <v>389</v>
      </c>
      <c r="B265" s="99" t="s">
        <v>535</v>
      </c>
      <c r="C265" s="99" t="s">
        <v>397</v>
      </c>
      <c r="D265" s="99" t="s">
        <v>539</v>
      </c>
      <c r="E265" s="99" t="s">
        <v>483</v>
      </c>
      <c r="F265" s="99" t="s">
        <v>33</v>
      </c>
      <c r="G265" s="99" t="s">
        <v>200</v>
      </c>
      <c r="H265" s="99">
        <v>7</v>
      </c>
      <c r="I265" s="99">
        <v>0.58699999999999997</v>
      </c>
      <c r="J265" s="99">
        <v>0.62</v>
      </c>
      <c r="K265" s="99">
        <v>-0.53</v>
      </c>
      <c r="L265" s="99">
        <v>1.77</v>
      </c>
      <c r="M265" s="182">
        <v>0.28999999999999998</v>
      </c>
      <c r="N265" s="99">
        <v>28.69</v>
      </c>
      <c r="O265" s="99">
        <v>6</v>
      </c>
      <c r="P265" s="99">
        <v>0</v>
      </c>
      <c r="Q265" s="99">
        <v>-0.01</v>
      </c>
      <c r="R265" s="99">
        <v>0.05</v>
      </c>
      <c r="S265" s="99">
        <v>0.86</v>
      </c>
      <c r="T265" s="99">
        <v>9.2100000000000005E-4</v>
      </c>
      <c r="U265" s="100">
        <v>2.13852E-4</v>
      </c>
      <c r="V265" s="99" t="b">
        <v>1</v>
      </c>
      <c r="W265" s="100">
        <v>2.1E-7</v>
      </c>
      <c r="X265" s="99" t="s">
        <v>424</v>
      </c>
    </row>
    <row r="266" spans="1:24" x14ac:dyDescent="0.2">
      <c r="A266" s="99"/>
      <c r="B266" s="99"/>
      <c r="C266" s="99"/>
      <c r="D266" s="99"/>
      <c r="E266" s="99"/>
      <c r="F266" s="99"/>
      <c r="G266" s="99" t="s">
        <v>201</v>
      </c>
      <c r="H266" s="99">
        <v>7</v>
      </c>
      <c r="I266" s="99">
        <v>2.444</v>
      </c>
      <c r="J266" s="99">
        <v>0.17199999999999999</v>
      </c>
      <c r="K266" s="99">
        <v>-4.6180000000000003</v>
      </c>
      <c r="L266" s="99">
        <v>4.9619999999999997</v>
      </c>
      <c r="M266" s="182">
        <v>0.95</v>
      </c>
      <c r="N266" s="99">
        <v>28.48</v>
      </c>
      <c r="O266" s="99">
        <v>5</v>
      </c>
      <c r="P266" s="99">
        <v>0</v>
      </c>
      <c r="Q266" s="99">
        <v>-0.01</v>
      </c>
      <c r="R266" s="99">
        <v>0.05</v>
      </c>
      <c r="S266" s="99">
        <v>0.86</v>
      </c>
      <c r="T266" s="99">
        <v>9.2100000000000005E-4</v>
      </c>
      <c r="U266" s="100">
        <v>2.13852E-4</v>
      </c>
      <c r="V266" s="99" t="b">
        <v>1</v>
      </c>
      <c r="W266" s="100">
        <v>2.1E-7</v>
      </c>
      <c r="X266" s="99"/>
    </row>
    <row r="267" spans="1:24" x14ac:dyDescent="0.2">
      <c r="A267" s="99"/>
      <c r="B267" s="99"/>
      <c r="C267" s="99"/>
      <c r="D267" s="99"/>
      <c r="E267" s="99"/>
      <c r="F267" s="99"/>
      <c r="G267" s="99" t="s">
        <v>216</v>
      </c>
      <c r="H267" s="99">
        <v>7</v>
      </c>
      <c r="I267" s="99">
        <v>1.022</v>
      </c>
      <c r="J267" s="99">
        <v>-0.79200000000000004</v>
      </c>
      <c r="K267" s="99">
        <v>-2.7959999999999998</v>
      </c>
      <c r="L267" s="99">
        <v>1.212</v>
      </c>
      <c r="M267" s="182">
        <v>0.47</v>
      </c>
      <c r="N267" s="99" t="s">
        <v>16</v>
      </c>
      <c r="O267" s="99" t="s">
        <v>16</v>
      </c>
      <c r="P267" s="99" t="s">
        <v>16</v>
      </c>
      <c r="Q267" s="99">
        <v>-0.01</v>
      </c>
      <c r="R267" s="99">
        <v>0.05</v>
      </c>
      <c r="S267" s="99">
        <v>0.86</v>
      </c>
      <c r="T267" s="99">
        <v>9.2100000000000005E-4</v>
      </c>
      <c r="U267" s="100">
        <v>2.13852E-4</v>
      </c>
      <c r="V267" s="99" t="b">
        <v>1</v>
      </c>
      <c r="W267" s="100">
        <v>2.1E-7</v>
      </c>
      <c r="X267" s="99"/>
    </row>
    <row r="268" spans="1:24" x14ac:dyDescent="0.2">
      <c r="A268" s="99"/>
      <c r="B268" s="99"/>
      <c r="C268" s="99"/>
      <c r="D268" s="99"/>
      <c r="E268" s="99"/>
      <c r="F268" s="99"/>
      <c r="G268" s="99" t="s">
        <v>203</v>
      </c>
      <c r="H268" s="99">
        <v>7</v>
      </c>
      <c r="I268" s="99">
        <v>0.54700000000000004</v>
      </c>
      <c r="J268" s="99">
        <v>0.47199999999999998</v>
      </c>
      <c r="K268" s="99">
        <v>-0.6</v>
      </c>
      <c r="L268" s="99">
        <v>1.544</v>
      </c>
      <c r="M268" s="182">
        <v>0.39</v>
      </c>
      <c r="N268" s="99" t="s">
        <v>16</v>
      </c>
      <c r="O268" s="99" t="s">
        <v>16</v>
      </c>
      <c r="P268" s="99" t="s">
        <v>16</v>
      </c>
      <c r="Q268" s="99">
        <v>-0.01</v>
      </c>
      <c r="R268" s="99">
        <v>0.05</v>
      </c>
      <c r="S268" s="99">
        <v>0.86</v>
      </c>
      <c r="T268" s="99">
        <v>9.2100000000000005E-4</v>
      </c>
      <c r="U268" s="100">
        <v>2.13852E-4</v>
      </c>
      <c r="V268" s="99" t="b">
        <v>1</v>
      </c>
      <c r="W268" s="100">
        <v>2.1E-7</v>
      </c>
      <c r="X268" s="99"/>
    </row>
    <row r="269" spans="1:24" x14ac:dyDescent="0.2">
      <c r="A269" s="99"/>
      <c r="B269" s="99"/>
      <c r="C269" s="99"/>
      <c r="D269" s="99"/>
      <c r="E269" s="99"/>
      <c r="F269" s="99"/>
      <c r="G269" s="99" t="s">
        <v>223</v>
      </c>
      <c r="H269" s="99">
        <v>7</v>
      </c>
      <c r="I269" s="99">
        <v>0.50900000000000001</v>
      </c>
      <c r="J269" s="99">
        <v>1.79</v>
      </c>
      <c r="K269" s="99">
        <v>0.79200000000000004</v>
      </c>
      <c r="L269" s="99">
        <v>2.7879999999999998</v>
      </c>
      <c r="M269" s="182">
        <v>0.01</v>
      </c>
      <c r="N269" s="99" t="s">
        <v>16</v>
      </c>
      <c r="O269" s="99" t="s">
        <v>16</v>
      </c>
      <c r="P269" s="99" t="s">
        <v>16</v>
      </c>
      <c r="Q269" s="99">
        <v>-0.01</v>
      </c>
      <c r="R269" s="99">
        <v>0.05</v>
      </c>
      <c r="S269" s="99">
        <v>0.86</v>
      </c>
      <c r="T269" s="99">
        <v>9.2100000000000005E-4</v>
      </c>
      <c r="U269" s="100">
        <v>2.13852E-4</v>
      </c>
      <c r="V269" s="99" t="b">
        <v>1</v>
      </c>
      <c r="W269" s="100">
        <v>2.1E-7</v>
      </c>
      <c r="X269" s="99"/>
    </row>
    <row r="270" spans="1:24" x14ac:dyDescent="0.2">
      <c r="A270" s="99" t="s">
        <v>389</v>
      </c>
      <c r="B270" s="99" t="s">
        <v>167</v>
      </c>
      <c r="C270" s="99" t="s">
        <v>392</v>
      </c>
      <c r="D270" s="99" t="s">
        <v>430</v>
      </c>
      <c r="E270" s="99" t="s">
        <v>483</v>
      </c>
      <c r="F270" s="99" t="s">
        <v>391</v>
      </c>
      <c r="G270" s="99" t="s">
        <v>200</v>
      </c>
      <c r="H270" s="99">
        <v>2</v>
      </c>
      <c r="I270" s="99">
        <v>0.94699999999999995</v>
      </c>
      <c r="J270" s="99">
        <v>-1.6E-2</v>
      </c>
      <c r="K270" s="99">
        <v>-1.871</v>
      </c>
      <c r="L270" s="99">
        <v>1.84</v>
      </c>
      <c r="M270" s="182">
        <v>0.99</v>
      </c>
      <c r="N270" s="99">
        <v>1.17</v>
      </c>
      <c r="O270" s="99">
        <v>1</v>
      </c>
      <c r="P270" s="99">
        <v>0.28000000000000003</v>
      </c>
      <c r="Q270" s="99" t="s">
        <v>16</v>
      </c>
      <c r="R270" s="99" t="s">
        <v>16</v>
      </c>
      <c r="S270" s="99" t="s">
        <v>16</v>
      </c>
      <c r="T270" s="100">
        <v>7.9800000000000002E-5</v>
      </c>
      <c r="U270" s="100">
        <v>7.3300000000000001E-6</v>
      </c>
      <c r="V270" s="99" t="b">
        <v>1</v>
      </c>
      <c r="W270" s="99">
        <v>0.03</v>
      </c>
      <c r="X270" s="99" t="s">
        <v>431</v>
      </c>
    </row>
    <row r="271" spans="1:24" x14ac:dyDescent="0.2">
      <c r="A271" s="99" t="s">
        <v>389</v>
      </c>
      <c r="B271" s="99" t="s">
        <v>167</v>
      </c>
      <c r="C271" s="99" t="s">
        <v>392</v>
      </c>
      <c r="D271" s="99" t="s">
        <v>432</v>
      </c>
      <c r="E271" s="99" t="s">
        <v>483</v>
      </c>
      <c r="F271" s="99" t="s">
        <v>340</v>
      </c>
      <c r="G271" s="99" t="s">
        <v>200</v>
      </c>
      <c r="H271" s="99">
        <v>9</v>
      </c>
      <c r="I271" s="99">
        <v>0.159</v>
      </c>
      <c r="J271" s="99">
        <v>0.441</v>
      </c>
      <c r="K271" s="99">
        <v>0.129</v>
      </c>
      <c r="L271" s="99">
        <v>0.753</v>
      </c>
      <c r="M271" s="182">
        <v>5.5999999999999999E-3</v>
      </c>
      <c r="N271" s="99">
        <v>5.73</v>
      </c>
      <c r="O271" s="99">
        <v>8</v>
      </c>
      <c r="P271" s="99">
        <v>0.68</v>
      </c>
      <c r="Q271" s="99">
        <v>6.0000000000000001E-3</v>
      </c>
      <c r="R271" s="99">
        <v>0.01</v>
      </c>
      <c r="S271" s="99">
        <v>0.71</v>
      </c>
      <c r="T271" s="99">
        <v>1.2899999999999999E-3</v>
      </c>
      <c r="U271" s="100">
        <v>8.4300000000000003E-5</v>
      </c>
      <c r="V271" s="99" t="b">
        <v>1</v>
      </c>
      <c r="W271" s="100">
        <v>8.4799999999999998E-20</v>
      </c>
      <c r="X271" s="99" t="s">
        <v>433</v>
      </c>
    </row>
    <row r="272" spans="1:24" x14ac:dyDescent="0.2">
      <c r="A272" s="99"/>
      <c r="B272" s="99"/>
      <c r="C272" s="99"/>
      <c r="D272" s="99"/>
      <c r="E272" s="99"/>
      <c r="F272" s="99"/>
      <c r="G272" s="99" t="s">
        <v>201</v>
      </c>
      <c r="H272" s="99">
        <v>9</v>
      </c>
      <c r="I272" s="99">
        <v>0.499</v>
      </c>
      <c r="J272" s="99">
        <v>0.628</v>
      </c>
      <c r="K272" s="99">
        <v>-0.35</v>
      </c>
      <c r="L272" s="99">
        <v>1.605</v>
      </c>
      <c r="M272" s="182">
        <v>0.25</v>
      </c>
      <c r="N272" s="99">
        <v>5.57</v>
      </c>
      <c r="O272" s="99">
        <v>7</v>
      </c>
      <c r="P272" s="99">
        <v>0.59</v>
      </c>
      <c r="Q272" s="99">
        <v>6.0000000000000001E-3</v>
      </c>
      <c r="R272" s="99">
        <v>0.01</v>
      </c>
      <c r="S272" s="99">
        <v>0.71</v>
      </c>
      <c r="T272" s="99">
        <v>1.2899999999999999E-3</v>
      </c>
      <c r="U272" s="100">
        <v>8.4300000000000003E-5</v>
      </c>
      <c r="V272" s="99" t="b">
        <v>1</v>
      </c>
      <c r="W272" s="100">
        <v>8.4799999999999998E-20</v>
      </c>
      <c r="X272" s="99"/>
    </row>
    <row r="273" spans="1:24" x14ac:dyDescent="0.2">
      <c r="A273" s="99"/>
      <c r="B273" s="99"/>
      <c r="C273" s="99"/>
      <c r="D273" s="99"/>
      <c r="E273" s="99"/>
      <c r="F273" s="99"/>
      <c r="G273" s="99" t="s">
        <v>216</v>
      </c>
      <c r="H273" s="99">
        <v>9</v>
      </c>
      <c r="I273" s="99">
        <v>0.34599999999999997</v>
      </c>
      <c r="J273" s="99">
        <v>0.64900000000000002</v>
      </c>
      <c r="K273" s="99">
        <v>-2.9000000000000001E-2</v>
      </c>
      <c r="L273" s="99">
        <v>1.327</v>
      </c>
      <c r="M273" s="182">
        <v>0.1</v>
      </c>
      <c r="N273" s="99" t="s">
        <v>16</v>
      </c>
      <c r="O273" s="99" t="s">
        <v>16</v>
      </c>
      <c r="P273" s="99" t="s">
        <v>16</v>
      </c>
      <c r="Q273" s="99">
        <v>6.0000000000000001E-3</v>
      </c>
      <c r="R273" s="99">
        <v>0.01</v>
      </c>
      <c r="S273" s="99">
        <v>0.71</v>
      </c>
      <c r="T273" s="99">
        <v>1.2899999999999999E-3</v>
      </c>
      <c r="U273" s="100">
        <v>8.4300000000000003E-5</v>
      </c>
      <c r="V273" s="99" t="b">
        <v>1</v>
      </c>
      <c r="W273" s="100">
        <v>8.4799999999999998E-20</v>
      </c>
      <c r="X273" s="99"/>
    </row>
    <row r="274" spans="1:24" x14ac:dyDescent="0.2">
      <c r="A274" s="99"/>
      <c r="B274" s="99"/>
      <c r="C274" s="99"/>
      <c r="D274" s="99"/>
      <c r="E274" s="99"/>
      <c r="F274" s="99"/>
      <c r="G274" s="99" t="s">
        <v>203</v>
      </c>
      <c r="H274" s="99">
        <v>9</v>
      </c>
      <c r="I274" s="99">
        <v>0.20399999999999999</v>
      </c>
      <c r="J274" s="99">
        <v>0.60599999999999998</v>
      </c>
      <c r="K274" s="99">
        <v>0.20699999999999999</v>
      </c>
      <c r="L274" s="99">
        <v>1.006</v>
      </c>
      <c r="M274" s="182">
        <v>2.8999999999999998E-3</v>
      </c>
      <c r="N274" s="99" t="s">
        <v>16</v>
      </c>
      <c r="O274" s="99" t="s">
        <v>16</v>
      </c>
      <c r="P274" s="99" t="s">
        <v>16</v>
      </c>
      <c r="Q274" s="99">
        <v>6.0000000000000001E-3</v>
      </c>
      <c r="R274" s="99">
        <v>0.01</v>
      </c>
      <c r="S274" s="99">
        <v>0.71</v>
      </c>
      <c r="T274" s="99">
        <v>1.2899999999999999E-3</v>
      </c>
      <c r="U274" s="100">
        <v>8.4300000000000003E-5</v>
      </c>
      <c r="V274" s="99" t="b">
        <v>1</v>
      </c>
      <c r="W274" s="100">
        <v>8.4799999999999998E-20</v>
      </c>
      <c r="X274" s="99"/>
    </row>
    <row r="275" spans="1:24" x14ac:dyDescent="0.2">
      <c r="A275" s="99"/>
      <c r="B275" s="99"/>
      <c r="C275" s="99"/>
      <c r="D275" s="99"/>
      <c r="E275" s="99"/>
      <c r="F275" s="99"/>
      <c r="G275" s="99" t="s">
        <v>223</v>
      </c>
      <c r="H275" s="99">
        <v>9</v>
      </c>
      <c r="I275" s="99">
        <v>0.28299999999999997</v>
      </c>
      <c r="J275" s="99">
        <v>0.53700000000000003</v>
      </c>
      <c r="K275" s="99">
        <v>-1.7999999999999999E-2</v>
      </c>
      <c r="L275" s="99">
        <v>1.093</v>
      </c>
      <c r="M275" s="182">
        <v>0.09</v>
      </c>
      <c r="N275" s="99" t="s">
        <v>16</v>
      </c>
      <c r="O275" s="99" t="s">
        <v>16</v>
      </c>
      <c r="P275" s="99" t="s">
        <v>16</v>
      </c>
      <c r="Q275" s="99">
        <v>6.0000000000000001E-3</v>
      </c>
      <c r="R275" s="99">
        <v>0.01</v>
      </c>
      <c r="S275" s="99">
        <v>0.71</v>
      </c>
      <c r="T275" s="99">
        <v>1.2899999999999999E-3</v>
      </c>
      <c r="U275" s="100">
        <v>8.4300000000000003E-5</v>
      </c>
      <c r="V275" s="99" t="b">
        <v>1</v>
      </c>
      <c r="W275" s="100">
        <v>8.4799999999999998E-20</v>
      </c>
      <c r="X275" s="99"/>
    </row>
    <row r="276" spans="1:24" x14ac:dyDescent="0.2">
      <c r="A276" s="99" t="s">
        <v>389</v>
      </c>
      <c r="B276" s="99" t="s">
        <v>167</v>
      </c>
      <c r="C276" s="99" t="s">
        <v>397</v>
      </c>
      <c r="D276" s="99" t="s">
        <v>436</v>
      </c>
      <c r="E276" s="99" t="s">
        <v>483</v>
      </c>
      <c r="F276" s="99" t="s">
        <v>340</v>
      </c>
      <c r="G276" s="99" t="s">
        <v>200</v>
      </c>
      <c r="H276" s="99">
        <v>11</v>
      </c>
      <c r="I276" s="99">
        <v>0.14899999999999999</v>
      </c>
      <c r="J276" s="99">
        <v>0.16200000000000001</v>
      </c>
      <c r="K276" s="99">
        <v>-0.13</v>
      </c>
      <c r="L276" s="99">
        <v>0.45500000000000002</v>
      </c>
      <c r="M276" s="182">
        <v>0.28000000000000003</v>
      </c>
      <c r="N276" s="99">
        <v>3.83</v>
      </c>
      <c r="O276" s="99">
        <v>10</v>
      </c>
      <c r="P276" s="99">
        <v>0.95</v>
      </c>
      <c r="Q276" s="99">
        <v>1.6E-2</v>
      </c>
      <c r="R276" s="99">
        <v>0.01</v>
      </c>
      <c r="S276" s="99">
        <v>0.26</v>
      </c>
      <c r="T276" s="99">
        <v>1.7700000000000001E-3</v>
      </c>
      <c r="U276" s="100">
        <v>3.15E-5</v>
      </c>
      <c r="V276" s="99" t="b">
        <v>1</v>
      </c>
      <c r="W276" s="100">
        <v>3.7999999999999999E-33</v>
      </c>
      <c r="X276" s="99" t="s">
        <v>437</v>
      </c>
    </row>
    <row r="277" spans="1:24" x14ac:dyDescent="0.2">
      <c r="A277" s="99"/>
      <c r="B277" s="99"/>
      <c r="C277" s="99"/>
      <c r="D277" s="99"/>
      <c r="E277" s="99"/>
      <c r="F277" s="99"/>
      <c r="G277" s="99" t="s">
        <v>201</v>
      </c>
      <c r="H277" s="99">
        <v>11</v>
      </c>
      <c r="I277" s="99">
        <v>0.45</v>
      </c>
      <c r="J277" s="99">
        <v>0.67</v>
      </c>
      <c r="K277" s="99">
        <v>-0.21299999999999999</v>
      </c>
      <c r="L277" s="99">
        <v>1.552</v>
      </c>
      <c r="M277" s="182">
        <v>0.17</v>
      </c>
      <c r="N277" s="99">
        <v>2.4</v>
      </c>
      <c r="O277" s="99">
        <v>9</v>
      </c>
      <c r="P277" s="99">
        <v>0.98</v>
      </c>
      <c r="Q277" s="99">
        <v>1.6E-2</v>
      </c>
      <c r="R277" s="99">
        <v>0.01</v>
      </c>
      <c r="S277" s="99">
        <v>0.26</v>
      </c>
      <c r="T277" s="99">
        <v>1.7700000000000001E-3</v>
      </c>
      <c r="U277" s="100">
        <v>3.15E-5</v>
      </c>
      <c r="V277" s="99" t="b">
        <v>1</v>
      </c>
      <c r="W277" s="100">
        <v>3.7999999999999999E-33</v>
      </c>
      <c r="X277" s="99"/>
    </row>
    <row r="278" spans="1:24" x14ac:dyDescent="0.2">
      <c r="A278" s="99"/>
      <c r="B278" s="99"/>
      <c r="C278" s="99"/>
      <c r="D278" s="99"/>
      <c r="E278" s="99"/>
      <c r="F278" s="99"/>
      <c r="G278" s="99" t="s">
        <v>216</v>
      </c>
      <c r="H278" s="99">
        <v>11</v>
      </c>
      <c r="I278" s="99">
        <v>0.29799999999999999</v>
      </c>
      <c r="J278" s="99">
        <v>0.30299999999999999</v>
      </c>
      <c r="K278" s="99">
        <v>-0.28100000000000003</v>
      </c>
      <c r="L278" s="99">
        <v>0.88600000000000001</v>
      </c>
      <c r="M278" s="182">
        <v>0.33</v>
      </c>
      <c r="N278" s="99" t="s">
        <v>16</v>
      </c>
      <c r="O278" s="99" t="s">
        <v>16</v>
      </c>
      <c r="P278" s="99" t="s">
        <v>16</v>
      </c>
      <c r="Q278" s="99">
        <v>1.6E-2</v>
      </c>
      <c r="R278" s="99">
        <v>0.01</v>
      </c>
      <c r="S278" s="99">
        <v>0.26</v>
      </c>
      <c r="T278" s="99">
        <v>1.7700000000000001E-3</v>
      </c>
      <c r="U278" s="100">
        <v>3.15E-5</v>
      </c>
      <c r="V278" s="99" t="b">
        <v>1</v>
      </c>
      <c r="W278" s="100">
        <v>3.7999999999999999E-33</v>
      </c>
      <c r="X278" s="99"/>
    </row>
    <row r="279" spans="1:24" x14ac:dyDescent="0.2">
      <c r="A279" s="99"/>
      <c r="B279" s="99"/>
      <c r="C279" s="99"/>
      <c r="D279" s="99"/>
      <c r="E279" s="99"/>
      <c r="F279" s="99"/>
      <c r="G279" s="99" t="s">
        <v>203</v>
      </c>
      <c r="H279" s="99">
        <v>11</v>
      </c>
      <c r="I279" s="99">
        <v>0.20100000000000001</v>
      </c>
      <c r="J279" s="99">
        <v>0.27200000000000002</v>
      </c>
      <c r="K279" s="99">
        <v>-0.123</v>
      </c>
      <c r="L279" s="99">
        <v>0.66600000000000004</v>
      </c>
      <c r="M279" s="182">
        <v>0.18</v>
      </c>
      <c r="N279" s="99" t="s">
        <v>16</v>
      </c>
      <c r="O279" s="99" t="s">
        <v>16</v>
      </c>
      <c r="P279" s="99" t="s">
        <v>16</v>
      </c>
      <c r="Q279" s="99">
        <v>1.6E-2</v>
      </c>
      <c r="R279" s="99">
        <v>0.01</v>
      </c>
      <c r="S279" s="99">
        <v>0.26</v>
      </c>
      <c r="T279" s="99">
        <v>1.7700000000000001E-3</v>
      </c>
      <c r="U279" s="100">
        <v>3.15E-5</v>
      </c>
      <c r="V279" s="99" t="b">
        <v>1</v>
      </c>
      <c r="W279" s="100">
        <v>3.7999999999999999E-33</v>
      </c>
      <c r="X279" s="99"/>
    </row>
    <row r="280" spans="1:24" x14ac:dyDescent="0.2">
      <c r="A280" s="99"/>
      <c r="B280" s="99"/>
      <c r="C280" s="99"/>
      <c r="D280" s="99"/>
      <c r="E280" s="99"/>
      <c r="F280" s="99"/>
      <c r="G280" s="99" t="s">
        <v>223</v>
      </c>
      <c r="H280" s="99">
        <v>11</v>
      </c>
      <c r="I280" s="99">
        <v>0.28000000000000003</v>
      </c>
      <c r="J280" s="99">
        <v>0.33400000000000002</v>
      </c>
      <c r="K280" s="99">
        <v>-0.216</v>
      </c>
      <c r="L280" s="99">
        <v>0.88300000000000001</v>
      </c>
      <c r="M280" s="182">
        <v>0.26</v>
      </c>
      <c r="N280" s="99" t="s">
        <v>16</v>
      </c>
      <c r="O280" s="99" t="s">
        <v>16</v>
      </c>
      <c r="P280" s="99" t="s">
        <v>16</v>
      </c>
      <c r="Q280" s="99">
        <v>1.6E-2</v>
      </c>
      <c r="R280" s="99">
        <v>0.01</v>
      </c>
      <c r="S280" s="99">
        <v>0.26</v>
      </c>
      <c r="T280" s="99">
        <v>1.7700000000000001E-3</v>
      </c>
      <c r="U280" s="100">
        <v>3.15E-5</v>
      </c>
      <c r="V280" s="99" t="b">
        <v>1</v>
      </c>
      <c r="W280" s="100">
        <v>3.7999999999999999E-33</v>
      </c>
      <c r="X280" s="99"/>
    </row>
    <row r="281" spans="1:24" x14ac:dyDescent="0.2">
      <c r="A281" s="99" t="s">
        <v>389</v>
      </c>
      <c r="B281" s="99" t="s">
        <v>167</v>
      </c>
      <c r="C281" s="99" t="s">
        <v>397</v>
      </c>
      <c r="D281" s="99" t="s">
        <v>434</v>
      </c>
      <c r="E281" s="99" t="s">
        <v>483</v>
      </c>
      <c r="F281" s="99" t="s">
        <v>33</v>
      </c>
      <c r="G281" s="99" t="s">
        <v>200</v>
      </c>
      <c r="H281" s="99">
        <v>3</v>
      </c>
      <c r="I281" s="99">
        <v>1.012</v>
      </c>
      <c r="J281" s="99">
        <v>0.46899999999999997</v>
      </c>
      <c r="K281" s="99">
        <v>-1.514</v>
      </c>
      <c r="L281" s="99">
        <v>2.4529999999999998</v>
      </c>
      <c r="M281" s="182">
        <v>0.64</v>
      </c>
      <c r="N281" s="99">
        <v>8.8800000000000008</v>
      </c>
      <c r="O281" s="99">
        <v>2</v>
      </c>
      <c r="P281" s="99">
        <v>0.01</v>
      </c>
      <c r="Q281" s="99">
        <v>-5.1999999999999998E-2</v>
      </c>
      <c r="R281" s="99">
        <v>0.08</v>
      </c>
      <c r="S281" s="99">
        <v>0.63</v>
      </c>
      <c r="T281" s="99">
        <v>2.8299999999999999E-4</v>
      </c>
      <c r="U281" s="100">
        <v>6.1799999999999998E-5</v>
      </c>
      <c r="V281" s="99" t="b">
        <v>1</v>
      </c>
      <c r="W281" s="99">
        <v>3.14E-3</v>
      </c>
      <c r="X281" s="99" t="s">
        <v>455</v>
      </c>
    </row>
    <row r="282" spans="1:24" x14ac:dyDescent="0.2">
      <c r="A282" s="99"/>
      <c r="B282" s="99"/>
      <c r="C282" s="99"/>
      <c r="D282" s="99"/>
      <c r="E282" s="99"/>
      <c r="F282" s="99"/>
      <c r="G282" s="99" t="s">
        <v>201</v>
      </c>
      <c r="H282" s="99">
        <v>3</v>
      </c>
      <c r="I282" s="99">
        <v>4.4139999999999997</v>
      </c>
      <c r="J282" s="99">
        <v>-2.327</v>
      </c>
      <c r="K282" s="99">
        <v>-10.978999999999999</v>
      </c>
      <c r="L282" s="99">
        <v>6.3250000000000002</v>
      </c>
      <c r="M282" s="182">
        <v>0.69</v>
      </c>
      <c r="N282" s="99">
        <v>6.2</v>
      </c>
      <c r="O282" s="99">
        <v>1</v>
      </c>
      <c r="P282" s="99">
        <v>0.01</v>
      </c>
      <c r="Q282" s="99">
        <v>-5.1999999999999998E-2</v>
      </c>
      <c r="R282" s="99">
        <v>0.08</v>
      </c>
      <c r="S282" s="99">
        <v>0.63</v>
      </c>
      <c r="T282" s="99">
        <v>2.8299999999999999E-4</v>
      </c>
      <c r="U282" s="100">
        <v>6.1799999999999998E-5</v>
      </c>
      <c r="V282" s="99" t="b">
        <v>1</v>
      </c>
      <c r="W282" s="99">
        <v>3.14E-3</v>
      </c>
      <c r="X282" s="99"/>
    </row>
    <row r="283" spans="1:24" x14ac:dyDescent="0.2">
      <c r="A283" s="99"/>
      <c r="B283" s="99"/>
      <c r="C283" s="99"/>
      <c r="D283" s="99"/>
      <c r="E283" s="99"/>
      <c r="F283" s="99"/>
      <c r="G283" s="99" t="s">
        <v>216</v>
      </c>
      <c r="H283" s="99">
        <v>3</v>
      </c>
      <c r="I283" s="99">
        <v>1.129</v>
      </c>
      <c r="J283" s="99">
        <v>0.224</v>
      </c>
      <c r="K283" s="99">
        <v>-1.9890000000000001</v>
      </c>
      <c r="L283" s="99">
        <v>2.4369999999999998</v>
      </c>
      <c r="M283" s="182">
        <v>0.86</v>
      </c>
      <c r="N283" s="99" t="s">
        <v>16</v>
      </c>
      <c r="O283" s="99" t="s">
        <v>16</v>
      </c>
      <c r="P283" s="99" t="s">
        <v>16</v>
      </c>
      <c r="Q283" s="99">
        <v>-5.1999999999999998E-2</v>
      </c>
      <c r="R283" s="99">
        <v>0.08</v>
      </c>
      <c r="S283" s="99">
        <v>0.63</v>
      </c>
      <c r="T283" s="99">
        <v>2.8299999999999999E-4</v>
      </c>
      <c r="U283" s="100">
        <v>6.1799999999999998E-5</v>
      </c>
      <c r="V283" s="99" t="b">
        <v>1</v>
      </c>
      <c r="W283" s="99">
        <v>3.14E-3</v>
      </c>
      <c r="X283" s="99"/>
    </row>
    <row r="284" spans="1:24" x14ac:dyDescent="0.2">
      <c r="A284" s="99"/>
      <c r="B284" s="99"/>
      <c r="C284" s="99"/>
      <c r="D284" s="99"/>
      <c r="E284" s="99"/>
      <c r="F284" s="99"/>
      <c r="G284" s="99" t="s">
        <v>203</v>
      </c>
      <c r="H284" s="99">
        <v>3</v>
      </c>
      <c r="I284" s="99">
        <v>0.75600000000000001</v>
      </c>
      <c r="J284" s="99">
        <v>0.316</v>
      </c>
      <c r="K284" s="99">
        <v>-1.1659999999999999</v>
      </c>
      <c r="L284" s="99">
        <v>1.798</v>
      </c>
      <c r="M284" s="182">
        <v>0.68</v>
      </c>
      <c r="N284" s="99" t="s">
        <v>16</v>
      </c>
      <c r="O284" s="99" t="s">
        <v>16</v>
      </c>
      <c r="P284" s="99" t="s">
        <v>16</v>
      </c>
      <c r="Q284" s="99">
        <v>-5.1999999999999998E-2</v>
      </c>
      <c r="R284" s="99">
        <v>0.08</v>
      </c>
      <c r="S284" s="99">
        <v>0.63</v>
      </c>
      <c r="T284" s="99">
        <v>2.8299999999999999E-4</v>
      </c>
      <c r="U284" s="100">
        <v>6.1799999999999998E-5</v>
      </c>
      <c r="V284" s="99" t="b">
        <v>1</v>
      </c>
      <c r="W284" s="99">
        <v>3.14E-3</v>
      </c>
      <c r="X284" s="99"/>
    </row>
    <row r="285" spans="1:24" x14ac:dyDescent="0.2">
      <c r="A285" s="99"/>
      <c r="B285" s="99"/>
      <c r="C285" s="99"/>
      <c r="D285" s="99"/>
      <c r="E285" s="99"/>
      <c r="F285" s="99"/>
      <c r="G285" s="99" t="s">
        <v>223</v>
      </c>
      <c r="H285" s="99">
        <v>3</v>
      </c>
      <c r="I285" s="99">
        <v>1.121</v>
      </c>
      <c r="J285" s="99">
        <v>7.2999999999999995E-2</v>
      </c>
      <c r="K285" s="99">
        <v>-2.1240000000000001</v>
      </c>
      <c r="L285" s="99">
        <v>2.2709999999999999</v>
      </c>
      <c r="M285" s="182">
        <v>0.95</v>
      </c>
      <c r="N285" s="99" t="s">
        <v>16</v>
      </c>
      <c r="O285" s="99" t="s">
        <v>16</v>
      </c>
      <c r="P285" s="99" t="s">
        <v>16</v>
      </c>
      <c r="Q285" s="99">
        <v>-5.1999999999999998E-2</v>
      </c>
      <c r="R285" s="99">
        <v>0.08</v>
      </c>
      <c r="S285" s="99">
        <v>0.63</v>
      </c>
      <c r="T285" s="99">
        <v>2.8299999999999999E-4</v>
      </c>
      <c r="U285" s="100">
        <v>6.1799999999999998E-5</v>
      </c>
      <c r="V285" s="99" t="b">
        <v>1</v>
      </c>
      <c r="W285" s="99">
        <v>3.14E-3</v>
      </c>
      <c r="X285" s="99"/>
    </row>
    <row r="286" spans="1:24" x14ac:dyDescent="0.2">
      <c r="A286" s="99" t="s">
        <v>401</v>
      </c>
      <c r="B286" s="99" t="s">
        <v>146</v>
      </c>
      <c r="C286" s="99" t="s">
        <v>392</v>
      </c>
      <c r="D286" s="99" t="s">
        <v>406</v>
      </c>
      <c r="E286" s="99" t="s">
        <v>481</v>
      </c>
      <c r="F286" s="99" t="s">
        <v>391</v>
      </c>
      <c r="G286" s="99" t="s">
        <v>208</v>
      </c>
      <c r="H286" s="99">
        <v>1</v>
      </c>
      <c r="I286" s="99">
        <v>0.50600000000000001</v>
      </c>
      <c r="J286" s="99">
        <v>-0.06</v>
      </c>
      <c r="K286" s="99">
        <v>-1.052</v>
      </c>
      <c r="L286" s="99">
        <v>0.93200000000000005</v>
      </c>
      <c r="M286" s="182">
        <v>0.91</v>
      </c>
      <c r="N286" s="99" t="s">
        <v>16</v>
      </c>
      <c r="O286" s="99" t="s">
        <v>16</v>
      </c>
      <c r="P286" s="99" t="s">
        <v>16</v>
      </c>
      <c r="Q286" s="99" t="s">
        <v>16</v>
      </c>
      <c r="R286" s="99" t="s">
        <v>16</v>
      </c>
      <c r="S286" s="99" t="s">
        <v>16</v>
      </c>
      <c r="T286" s="99">
        <v>3.2600000000000001E-4</v>
      </c>
      <c r="U286" s="100">
        <v>8.9400000000000006E-8</v>
      </c>
      <c r="V286" s="99" t="b">
        <v>1</v>
      </c>
      <c r="W286" s="100">
        <v>1.06E-10</v>
      </c>
      <c r="X286" s="99" t="s">
        <v>407</v>
      </c>
    </row>
    <row r="287" spans="1:24" x14ac:dyDescent="0.2">
      <c r="A287" s="99" t="s">
        <v>401</v>
      </c>
      <c r="B287" s="99" t="s">
        <v>146</v>
      </c>
      <c r="C287" s="99" t="s">
        <v>397</v>
      </c>
      <c r="D287" s="99" t="s">
        <v>479</v>
      </c>
      <c r="E287" s="99" t="s">
        <v>481</v>
      </c>
      <c r="F287" s="99" t="s">
        <v>33</v>
      </c>
      <c r="G287" s="99" t="s">
        <v>208</v>
      </c>
      <c r="H287" s="99">
        <v>1</v>
      </c>
      <c r="I287" s="99">
        <v>1.577</v>
      </c>
      <c r="J287" s="99">
        <v>0.187</v>
      </c>
      <c r="K287" s="99">
        <v>-2.903</v>
      </c>
      <c r="L287" s="99">
        <v>3.2770000000000001</v>
      </c>
      <c r="M287" s="182">
        <v>0.91</v>
      </c>
      <c r="N287" s="99" t="s">
        <v>16</v>
      </c>
      <c r="O287" s="99" t="s">
        <v>16</v>
      </c>
      <c r="P287" s="99" t="s">
        <v>16</v>
      </c>
      <c r="Q287" s="99" t="s">
        <v>16</v>
      </c>
      <c r="R287" s="99" t="s">
        <v>16</v>
      </c>
      <c r="S287" s="99" t="s">
        <v>16</v>
      </c>
      <c r="T287" s="100">
        <v>4.07E-5</v>
      </c>
      <c r="U287" s="100">
        <v>8.9400000000000006E-8</v>
      </c>
      <c r="V287" s="99" t="b">
        <v>1</v>
      </c>
      <c r="W287" s="99">
        <v>0.05</v>
      </c>
      <c r="X287" s="99" t="s">
        <v>480</v>
      </c>
    </row>
    <row r="288" spans="1:24" x14ac:dyDescent="0.2">
      <c r="A288" s="99" t="s">
        <v>401</v>
      </c>
      <c r="B288" s="99" t="s">
        <v>146</v>
      </c>
      <c r="C288" s="99" t="s">
        <v>392</v>
      </c>
      <c r="D288" s="99" t="s">
        <v>461</v>
      </c>
      <c r="E288" s="99" t="s">
        <v>481</v>
      </c>
      <c r="F288" s="99" t="s">
        <v>391</v>
      </c>
      <c r="G288" s="99" t="s">
        <v>200</v>
      </c>
      <c r="H288" s="99">
        <v>6</v>
      </c>
      <c r="I288" s="99">
        <v>0.36599999999999999</v>
      </c>
      <c r="J288" s="99">
        <v>0.188</v>
      </c>
      <c r="K288" s="99">
        <v>-0.53</v>
      </c>
      <c r="L288" s="99">
        <v>0.90500000000000003</v>
      </c>
      <c r="M288" s="182">
        <v>0.61</v>
      </c>
      <c r="N288" s="99">
        <v>0.36</v>
      </c>
      <c r="O288" s="99">
        <v>5</v>
      </c>
      <c r="P288" s="99">
        <v>1</v>
      </c>
      <c r="Q288" s="99">
        <v>-1.2999999999999999E-2</v>
      </c>
      <c r="R288" s="99">
        <v>0.02</v>
      </c>
      <c r="S288" s="99">
        <v>0.63</v>
      </c>
      <c r="T288" s="99">
        <v>4.8500000000000003E-4</v>
      </c>
      <c r="U288" s="100">
        <v>3.9400000000000004E-6</v>
      </c>
      <c r="V288" s="99" t="b">
        <v>1</v>
      </c>
      <c r="W288" s="100">
        <v>3.19E-13</v>
      </c>
      <c r="X288" s="99" t="s">
        <v>403</v>
      </c>
    </row>
    <row r="289" spans="1:24" x14ac:dyDescent="0.2">
      <c r="A289" s="99"/>
      <c r="B289" s="99"/>
      <c r="C289" s="99"/>
      <c r="D289" s="99"/>
      <c r="E289" s="99"/>
      <c r="F289" s="99"/>
      <c r="G289" s="99" t="s">
        <v>201</v>
      </c>
      <c r="H289" s="99">
        <v>6</v>
      </c>
      <c r="I289" s="99">
        <v>1.0449999999999999</v>
      </c>
      <c r="J289" s="99">
        <v>-0.32600000000000001</v>
      </c>
      <c r="K289" s="99">
        <v>-2.3740000000000001</v>
      </c>
      <c r="L289" s="99">
        <v>1.722</v>
      </c>
      <c r="M289" s="182">
        <v>0.77</v>
      </c>
      <c r="N289" s="99">
        <v>0.08</v>
      </c>
      <c r="O289" s="99">
        <v>4</v>
      </c>
      <c r="P289" s="99">
        <v>1</v>
      </c>
      <c r="Q289" s="99">
        <v>-1.2999999999999999E-2</v>
      </c>
      <c r="R289" s="99">
        <v>0.02</v>
      </c>
      <c r="S289" s="99">
        <v>0.63</v>
      </c>
      <c r="T289" s="99">
        <v>4.8500000000000003E-4</v>
      </c>
      <c r="U289" s="100">
        <v>3.9400000000000004E-6</v>
      </c>
      <c r="V289" s="99" t="b">
        <v>1</v>
      </c>
      <c r="W289" s="100">
        <v>3.19E-13</v>
      </c>
      <c r="X289" s="99"/>
    </row>
    <row r="290" spans="1:24" x14ac:dyDescent="0.2">
      <c r="A290" s="99"/>
      <c r="B290" s="99"/>
      <c r="C290" s="99"/>
      <c r="D290" s="99"/>
      <c r="E290" s="99"/>
      <c r="F290" s="99"/>
      <c r="G290" s="99" t="s">
        <v>216</v>
      </c>
      <c r="H290" s="99">
        <v>6</v>
      </c>
      <c r="I290" s="99">
        <v>0.56599999999999995</v>
      </c>
      <c r="J290" s="99">
        <v>0.46600000000000003</v>
      </c>
      <c r="K290" s="99">
        <v>-0.64500000000000002</v>
      </c>
      <c r="L290" s="99">
        <v>1.5760000000000001</v>
      </c>
      <c r="M290" s="182">
        <v>0.45</v>
      </c>
      <c r="N290" s="99" t="s">
        <v>16</v>
      </c>
      <c r="O290" s="99" t="s">
        <v>16</v>
      </c>
      <c r="P290" s="99" t="s">
        <v>16</v>
      </c>
      <c r="Q290" s="99">
        <v>-1.2999999999999999E-2</v>
      </c>
      <c r="R290" s="99">
        <v>0.02</v>
      </c>
      <c r="S290" s="99">
        <v>0.63</v>
      </c>
      <c r="T290" s="99">
        <v>4.8500000000000003E-4</v>
      </c>
      <c r="U290" s="100">
        <v>3.9400000000000004E-6</v>
      </c>
      <c r="V290" s="99" t="b">
        <v>1</v>
      </c>
      <c r="W290" s="100">
        <v>3.19E-13</v>
      </c>
      <c r="X290" s="99"/>
    </row>
    <row r="291" spans="1:24" x14ac:dyDescent="0.2">
      <c r="A291" s="99"/>
      <c r="B291" s="99"/>
      <c r="C291" s="99"/>
      <c r="D291" s="99"/>
      <c r="E291" s="99"/>
      <c r="F291" s="99"/>
      <c r="G291" s="99" t="s">
        <v>203</v>
      </c>
      <c r="H291" s="99">
        <v>6</v>
      </c>
      <c r="I291" s="99">
        <v>0.433</v>
      </c>
      <c r="J291" s="99">
        <v>4.3999999999999997E-2</v>
      </c>
      <c r="K291" s="99">
        <v>-0.80500000000000005</v>
      </c>
      <c r="L291" s="99">
        <v>0.89400000000000002</v>
      </c>
      <c r="M291" s="182">
        <v>0.92</v>
      </c>
      <c r="N291" s="99" t="s">
        <v>16</v>
      </c>
      <c r="O291" s="99" t="s">
        <v>16</v>
      </c>
      <c r="P291" s="99" t="s">
        <v>16</v>
      </c>
      <c r="Q291" s="99">
        <v>-1.2999999999999999E-2</v>
      </c>
      <c r="R291" s="99">
        <v>0.02</v>
      </c>
      <c r="S291" s="99">
        <v>0.63</v>
      </c>
      <c r="T291" s="99">
        <v>4.8500000000000003E-4</v>
      </c>
      <c r="U291" s="100">
        <v>3.9400000000000004E-6</v>
      </c>
      <c r="V291" s="99" t="b">
        <v>1</v>
      </c>
      <c r="W291" s="100">
        <v>3.19E-13</v>
      </c>
      <c r="X291" s="99"/>
    </row>
    <row r="292" spans="1:24" x14ac:dyDescent="0.2">
      <c r="A292" s="99"/>
      <c r="B292" s="99"/>
      <c r="C292" s="99"/>
      <c r="D292" s="99"/>
      <c r="E292" s="99"/>
      <c r="F292" s="99"/>
      <c r="G292" s="99" t="s">
        <v>223</v>
      </c>
      <c r="H292" s="99">
        <v>6</v>
      </c>
      <c r="I292" s="99">
        <v>0.501</v>
      </c>
      <c r="J292" s="99">
        <v>6.3E-2</v>
      </c>
      <c r="K292" s="99">
        <v>-0.92</v>
      </c>
      <c r="L292" s="99">
        <v>1.046</v>
      </c>
      <c r="M292" s="182">
        <v>0.91</v>
      </c>
      <c r="N292" s="99" t="s">
        <v>16</v>
      </c>
      <c r="O292" s="99" t="s">
        <v>16</v>
      </c>
      <c r="P292" s="99" t="s">
        <v>16</v>
      </c>
      <c r="Q292" s="99">
        <v>-1.2999999999999999E-2</v>
      </c>
      <c r="R292" s="99">
        <v>0.02</v>
      </c>
      <c r="S292" s="99">
        <v>0.63</v>
      </c>
      <c r="T292" s="99">
        <v>4.8500000000000003E-4</v>
      </c>
      <c r="U292" s="100">
        <v>3.9400000000000004E-6</v>
      </c>
      <c r="V292" s="99" t="b">
        <v>1</v>
      </c>
      <c r="W292" s="100">
        <v>3.19E-13</v>
      </c>
      <c r="X292" s="99"/>
    </row>
    <row r="293" spans="1:24" x14ac:dyDescent="0.2">
      <c r="A293" s="99" t="s">
        <v>401</v>
      </c>
      <c r="B293" s="99" t="s">
        <v>146</v>
      </c>
      <c r="C293" s="99" t="s">
        <v>345</v>
      </c>
      <c r="D293" s="99" t="s">
        <v>413</v>
      </c>
      <c r="E293" s="99" t="s">
        <v>481</v>
      </c>
      <c r="F293" s="99" t="s">
        <v>347</v>
      </c>
      <c r="G293" s="99" t="s">
        <v>200</v>
      </c>
      <c r="H293" s="99">
        <v>3</v>
      </c>
      <c r="I293" s="99">
        <v>2.8000000000000001E-2</v>
      </c>
      <c r="J293" s="99">
        <v>-1.2999999999999999E-2</v>
      </c>
      <c r="K293" s="99">
        <v>-6.8000000000000005E-2</v>
      </c>
      <c r="L293" s="99">
        <v>4.2999999999999997E-2</v>
      </c>
      <c r="M293" s="182">
        <v>0.65</v>
      </c>
      <c r="N293" s="99">
        <v>1.38</v>
      </c>
      <c r="O293" s="99">
        <v>2</v>
      </c>
      <c r="P293" s="99">
        <v>0.5</v>
      </c>
      <c r="Q293" s="99">
        <v>-5.3999999999999999E-2</v>
      </c>
      <c r="R293" s="99">
        <v>0.05</v>
      </c>
      <c r="S293" s="99">
        <v>0.49</v>
      </c>
      <c r="T293" s="99">
        <v>0.13</v>
      </c>
      <c r="U293" s="100">
        <v>1.0000000000000001E-5</v>
      </c>
      <c r="V293" s="99" t="b">
        <v>1</v>
      </c>
      <c r="W293" s="100">
        <v>1.6800000000000001E-76</v>
      </c>
      <c r="X293" s="99" t="s">
        <v>414</v>
      </c>
    </row>
    <row r="294" spans="1:24" x14ac:dyDescent="0.2">
      <c r="A294" s="99"/>
      <c r="B294" s="99"/>
      <c r="C294" s="99"/>
      <c r="D294" s="99"/>
      <c r="E294" s="99"/>
      <c r="F294" s="99"/>
      <c r="G294" s="99" t="s">
        <v>201</v>
      </c>
      <c r="H294" s="99">
        <v>3</v>
      </c>
      <c r="I294" s="99">
        <v>0.13300000000000001</v>
      </c>
      <c r="J294" s="99">
        <v>0.12</v>
      </c>
      <c r="K294" s="99">
        <v>-0.14099999999999999</v>
      </c>
      <c r="L294" s="99">
        <v>0.38100000000000001</v>
      </c>
      <c r="M294" s="182">
        <v>0.53</v>
      </c>
      <c r="N294" s="99">
        <v>0.34</v>
      </c>
      <c r="O294" s="99">
        <v>1</v>
      </c>
      <c r="P294" s="99">
        <v>0.56000000000000005</v>
      </c>
      <c r="Q294" s="99">
        <v>-5.3999999999999999E-2</v>
      </c>
      <c r="R294" s="99">
        <v>0.05</v>
      </c>
      <c r="S294" s="99">
        <v>0.49</v>
      </c>
      <c r="T294" s="99">
        <v>0.13</v>
      </c>
      <c r="U294" s="100">
        <v>1.0000000000000001E-5</v>
      </c>
      <c r="V294" s="99" t="b">
        <v>1</v>
      </c>
      <c r="W294" s="100">
        <v>1.6800000000000001E-76</v>
      </c>
      <c r="X294" s="99"/>
    </row>
    <row r="295" spans="1:24" x14ac:dyDescent="0.2">
      <c r="A295" s="99"/>
      <c r="B295" s="99"/>
      <c r="C295" s="99"/>
      <c r="D295" s="99"/>
      <c r="E295" s="99"/>
      <c r="F295" s="99"/>
      <c r="G295" s="99" t="s">
        <v>216</v>
      </c>
      <c r="H295" s="99">
        <v>3</v>
      </c>
      <c r="I295" s="99">
        <v>3.7999999999999999E-2</v>
      </c>
      <c r="J295" s="99">
        <v>-2.5999999999999999E-2</v>
      </c>
      <c r="K295" s="99">
        <v>-0.10100000000000001</v>
      </c>
      <c r="L295" s="99">
        <v>4.8000000000000001E-2</v>
      </c>
      <c r="M295" s="182">
        <v>0.56000000000000005</v>
      </c>
      <c r="N295" s="99" t="s">
        <v>16</v>
      </c>
      <c r="O295" s="99" t="s">
        <v>16</v>
      </c>
      <c r="P295" s="99" t="s">
        <v>16</v>
      </c>
      <c r="Q295" s="99">
        <v>-5.3999999999999999E-2</v>
      </c>
      <c r="R295" s="99">
        <v>0.05</v>
      </c>
      <c r="S295" s="99">
        <v>0.49</v>
      </c>
      <c r="T295" s="99">
        <v>0.13</v>
      </c>
      <c r="U295" s="100">
        <v>1.0000000000000001E-5</v>
      </c>
      <c r="V295" s="99" t="b">
        <v>1</v>
      </c>
      <c r="W295" s="100">
        <v>1.6800000000000001E-76</v>
      </c>
      <c r="X295" s="99"/>
    </row>
    <row r="296" spans="1:24" x14ac:dyDescent="0.2">
      <c r="A296" s="99"/>
      <c r="B296" s="99"/>
      <c r="C296" s="99"/>
      <c r="D296" s="99"/>
      <c r="E296" s="99"/>
      <c r="F296" s="99"/>
      <c r="G296" s="99" t="s">
        <v>203</v>
      </c>
      <c r="H296" s="99">
        <v>3</v>
      </c>
      <c r="I296" s="99">
        <v>3.1E-2</v>
      </c>
      <c r="J296" s="99">
        <v>-2.4E-2</v>
      </c>
      <c r="K296" s="99">
        <v>-8.5000000000000006E-2</v>
      </c>
      <c r="L296" s="99">
        <v>3.7999999999999999E-2</v>
      </c>
      <c r="M296" s="182">
        <v>0.45</v>
      </c>
      <c r="N296" s="99" t="s">
        <v>16</v>
      </c>
      <c r="O296" s="99" t="s">
        <v>16</v>
      </c>
      <c r="P296" s="99" t="s">
        <v>16</v>
      </c>
      <c r="Q296" s="99">
        <v>-5.3999999999999999E-2</v>
      </c>
      <c r="R296" s="99">
        <v>0.05</v>
      </c>
      <c r="S296" s="99">
        <v>0.49</v>
      </c>
      <c r="T296" s="99">
        <v>0.13</v>
      </c>
      <c r="U296" s="100">
        <v>1.0000000000000001E-5</v>
      </c>
      <c r="V296" s="99" t="b">
        <v>1</v>
      </c>
      <c r="W296" s="100">
        <v>1.6800000000000001E-76</v>
      </c>
      <c r="X296" s="99"/>
    </row>
    <row r="297" spans="1:24" x14ac:dyDescent="0.2">
      <c r="A297" s="99"/>
      <c r="B297" s="99"/>
      <c r="C297" s="99"/>
      <c r="D297" s="99"/>
      <c r="E297" s="99"/>
      <c r="F297" s="99"/>
      <c r="G297" s="99" t="s">
        <v>223</v>
      </c>
      <c r="H297" s="99">
        <v>3</v>
      </c>
      <c r="I297" s="99">
        <v>3.3000000000000002E-2</v>
      </c>
      <c r="J297" s="99">
        <v>-2.5000000000000001E-2</v>
      </c>
      <c r="K297" s="99">
        <v>-8.8999999999999996E-2</v>
      </c>
      <c r="L297" s="99">
        <v>0.04</v>
      </c>
      <c r="M297" s="182">
        <v>0.54</v>
      </c>
      <c r="N297" s="99" t="s">
        <v>16</v>
      </c>
      <c r="O297" s="99" t="s">
        <v>16</v>
      </c>
      <c r="P297" s="99" t="s">
        <v>16</v>
      </c>
      <c r="Q297" s="99">
        <v>-5.3999999999999999E-2</v>
      </c>
      <c r="R297" s="99">
        <v>0.05</v>
      </c>
      <c r="S297" s="99">
        <v>0.49</v>
      </c>
      <c r="T297" s="99">
        <v>0.13</v>
      </c>
      <c r="U297" s="100">
        <v>1.0000000000000001E-5</v>
      </c>
      <c r="V297" s="99" t="b">
        <v>1</v>
      </c>
      <c r="W297" s="100">
        <v>1.6800000000000001E-76</v>
      </c>
      <c r="X297" s="99"/>
    </row>
    <row r="298" spans="1:24" x14ac:dyDescent="0.2">
      <c r="A298" s="99" t="s">
        <v>401</v>
      </c>
      <c r="B298" s="99" t="s">
        <v>146</v>
      </c>
      <c r="C298" s="99" t="s">
        <v>392</v>
      </c>
      <c r="D298" s="99" t="s">
        <v>409</v>
      </c>
      <c r="E298" s="99" t="s">
        <v>481</v>
      </c>
      <c r="F298" s="99" t="s">
        <v>340</v>
      </c>
      <c r="G298" s="99" t="s">
        <v>200</v>
      </c>
      <c r="H298" s="99">
        <v>2</v>
      </c>
      <c r="I298" s="99">
        <v>0.28299999999999997</v>
      </c>
      <c r="J298" s="99">
        <v>-7.0000000000000007E-2</v>
      </c>
      <c r="K298" s="99">
        <v>-0.626</v>
      </c>
      <c r="L298" s="99">
        <v>0.48499999999999999</v>
      </c>
      <c r="M298" s="182">
        <v>0.8</v>
      </c>
      <c r="N298" s="99">
        <v>0.01</v>
      </c>
      <c r="O298" s="99">
        <v>1</v>
      </c>
      <c r="P298" s="99">
        <v>0.93</v>
      </c>
      <c r="Q298" s="99" t="s">
        <v>16</v>
      </c>
      <c r="R298" s="99" t="s">
        <v>16</v>
      </c>
      <c r="S298" s="99" t="s">
        <v>16</v>
      </c>
      <c r="T298" s="99">
        <v>6.4099999999999997E-4</v>
      </c>
      <c r="U298" s="100">
        <v>4.3799999999999998E-7</v>
      </c>
      <c r="V298" s="99" t="b">
        <v>1</v>
      </c>
      <c r="W298" s="100">
        <v>5.7100000000000006E-17</v>
      </c>
      <c r="X298" s="99" t="s">
        <v>410</v>
      </c>
    </row>
    <row r="299" spans="1:24" x14ac:dyDescent="0.2">
      <c r="A299" s="99" t="s">
        <v>401</v>
      </c>
      <c r="B299" s="99" t="s">
        <v>146</v>
      </c>
      <c r="C299" s="99" t="s">
        <v>397</v>
      </c>
      <c r="D299" s="99" t="s">
        <v>417</v>
      </c>
      <c r="E299" s="99" t="s">
        <v>481</v>
      </c>
      <c r="F299" s="99" t="s">
        <v>340</v>
      </c>
      <c r="G299" s="99" t="s">
        <v>200</v>
      </c>
      <c r="H299" s="99">
        <v>4</v>
      </c>
      <c r="I299" s="99">
        <v>0.61099999999999999</v>
      </c>
      <c r="J299" s="99">
        <v>0.33</v>
      </c>
      <c r="K299" s="99">
        <v>-0.86799999999999999</v>
      </c>
      <c r="L299" s="99">
        <v>1.5289999999999999</v>
      </c>
      <c r="M299" s="182">
        <v>0.59</v>
      </c>
      <c r="N299" s="99">
        <v>8.9600000000000009</v>
      </c>
      <c r="O299" s="99">
        <v>3</v>
      </c>
      <c r="P299" s="99">
        <v>0.03</v>
      </c>
      <c r="Q299" s="99">
        <v>-4.9000000000000002E-2</v>
      </c>
      <c r="R299" s="99">
        <v>0.09</v>
      </c>
      <c r="S299" s="99">
        <v>0.63</v>
      </c>
      <c r="T299" s="99">
        <v>5.04E-4</v>
      </c>
      <c r="U299" s="100">
        <v>6.2199999999999994E-5</v>
      </c>
      <c r="V299" s="99" t="b">
        <v>1</v>
      </c>
      <c r="W299" s="100">
        <v>1.7099999999999999E-6</v>
      </c>
      <c r="X299" s="99" t="s">
        <v>418</v>
      </c>
    </row>
    <row r="300" spans="1:24" x14ac:dyDescent="0.2">
      <c r="A300" s="99"/>
      <c r="B300" s="99"/>
      <c r="C300" s="99"/>
      <c r="D300" s="99"/>
      <c r="E300" s="99"/>
      <c r="F300" s="99"/>
      <c r="G300" s="99" t="s">
        <v>201</v>
      </c>
      <c r="H300" s="99">
        <v>4</v>
      </c>
      <c r="I300" s="99">
        <v>3.839</v>
      </c>
      <c r="J300" s="99">
        <v>-1.8220000000000001</v>
      </c>
      <c r="K300" s="99">
        <v>-9.3480000000000008</v>
      </c>
      <c r="L300" s="99">
        <v>5.7030000000000003</v>
      </c>
      <c r="M300" s="182">
        <v>0.68</v>
      </c>
      <c r="N300" s="99">
        <v>7.71</v>
      </c>
      <c r="O300" s="99">
        <v>2</v>
      </c>
      <c r="P300" s="99">
        <v>0.02</v>
      </c>
      <c r="Q300" s="99">
        <v>-4.9000000000000002E-2</v>
      </c>
      <c r="R300" s="99">
        <v>0.09</v>
      </c>
      <c r="S300" s="99">
        <v>0.63</v>
      </c>
      <c r="T300" s="99">
        <v>5.04E-4</v>
      </c>
      <c r="U300" s="100">
        <v>6.2199999999999994E-5</v>
      </c>
      <c r="V300" s="99" t="b">
        <v>1</v>
      </c>
      <c r="W300" s="100">
        <v>1.7099999999999999E-6</v>
      </c>
      <c r="X300" s="99"/>
    </row>
    <row r="301" spans="1:24" x14ac:dyDescent="0.2">
      <c r="A301" s="99"/>
      <c r="B301" s="99"/>
      <c r="C301" s="99"/>
      <c r="D301" s="99"/>
      <c r="E301" s="99"/>
      <c r="F301" s="99"/>
      <c r="G301" s="99" t="s">
        <v>216</v>
      </c>
      <c r="H301" s="99">
        <v>4</v>
      </c>
      <c r="I301" s="99">
        <v>1.0209999999999999</v>
      </c>
      <c r="J301" s="99">
        <v>1.252</v>
      </c>
      <c r="K301" s="99">
        <v>-0.75</v>
      </c>
      <c r="L301" s="99">
        <v>3.254</v>
      </c>
      <c r="M301" s="182">
        <v>0.31</v>
      </c>
      <c r="N301" s="99" t="s">
        <v>16</v>
      </c>
      <c r="O301" s="99" t="s">
        <v>16</v>
      </c>
      <c r="P301" s="99" t="s">
        <v>16</v>
      </c>
      <c r="Q301" s="99">
        <v>-4.9000000000000002E-2</v>
      </c>
      <c r="R301" s="99">
        <v>0.09</v>
      </c>
      <c r="S301" s="99">
        <v>0.63</v>
      </c>
      <c r="T301" s="99">
        <v>5.04E-4</v>
      </c>
      <c r="U301" s="100">
        <v>6.2199999999999994E-5</v>
      </c>
      <c r="V301" s="99" t="b">
        <v>1</v>
      </c>
      <c r="W301" s="100">
        <v>1.7099999999999999E-6</v>
      </c>
      <c r="X301" s="99"/>
    </row>
    <row r="302" spans="1:24" x14ac:dyDescent="0.2">
      <c r="A302" s="99"/>
      <c r="B302" s="99"/>
      <c r="C302" s="99"/>
      <c r="D302" s="99"/>
      <c r="E302" s="99"/>
      <c r="F302" s="99"/>
      <c r="G302" s="99" t="s">
        <v>203</v>
      </c>
      <c r="H302" s="99">
        <v>4</v>
      </c>
      <c r="I302" s="99">
        <v>0.47299999999999998</v>
      </c>
      <c r="J302" s="99">
        <v>0.23100000000000001</v>
      </c>
      <c r="K302" s="99">
        <v>-0.69699999999999995</v>
      </c>
      <c r="L302" s="99">
        <v>1.1579999999999999</v>
      </c>
      <c r="M302" s="182">
        <v>0.63</v>
      </c>
      <c r="N302" s="99" t="s">
        <v>16</v>
      </c>
      <c r="O302" s="99" t="s">
        <v>16</v>
      </c>
      <c r="P302" s="99" t="s">
        <v>16</v>
      </c>
      <c r="Q302" s="99">
        <v>-4.9000000000000002E-2</v>
      </c>
      <c r="R302" s="99">
        <v>0.09</v>
      </c>
      <c r="S302" s="99">
        <v>0.63</v>
      </c>
      <c r="T302" s="99">
        <v>5.04E-4</v>
      </c>
      <c r="U302" s="100">
        <v>6.2199999999999994E-5</v>
      </c>
      <c r="V302" s="99" t="b">
        <v>1</v>
      </c>
      <c r="W302" s="100">
        <v>1.7099999999999999E-6</v>
      </c>
      <c r="X302" s="99"/>
    </row>
    <row r="303" spans="1:24" x14ac:dyDescent="0.2">
      <c r="A303" s="99"/>
      <c r="B303" s="99"/>
      <c r="C303" s="99"/>
      <c r="D303" s="99"/>
      <c r="E303" s="99"/>
      <c r="F303" s="99"/>
      <c r="G303" s="99" t="s">
        <v>223</v>
      </c>
      <c r="H303" s="99">
        <v>4</v>
      </c>
      <c r="I303" s="99">
        <v>0.752</v>
      </c>
      <c r="J303" s="99">
        <v>-0.32600000000000001</v>
      </c>
      <c r="K303" s="99">
        <v>-1.8</v>
      </c>
      <c r="L303" s="99">
        <v>1.147</v>
      </c>
      <c r="M303" s="182">
        <v>0.69</v>
      </c>
      <c r="N303" s="99" t="s">
        <v>16</v>
      </c>
      <c r="O303" s="99" t="s">
        <v>16</v>
      </c>
      <c r="P303" s="99" t="s">
        <v>16</v>
      </c>
      <c r="Q303" s="99">
        <v>-4.9000000000000002E-2</v>
      </c>
      <c r="R303" s="99">
        <v>0.09</v>
      </c>
      <c r="S303" s="99">
        <v>0.63</v>
      </c>
      <c r="T303" s="99">
        <v>5.04E-4</v>
      </c>
      <c r="U303" s="100">
        <v>6.2199999999999994E-5</v>
      </c>
      <c r="V303" s="99" t="b">
        <v>1</v>
      </c>
      <c r="W303" s="100">
        <v>1.7099999999999999E-6</v>
      </c>
      <c r="X303" s="99"/>
    </row>
    <row r="304" spans="1:24" x14ac:dyDescent="0.2">
      <c r="A304" s="99" t="s">
        <v>401</v>
      </c>
      <c r="B304" s="99" t="s">
        <v>146</v>
      </c>
      <c r="C304" s="99" t="s">
        <v>397</v>
      </c>
      <c r="D304" s="99" t="s">
        <v>415</v>
      </c>
      <c r="E304" s="99" t="s">
        <v>481</v>
      </c>
      <c r="F304" s="99" t="s">
        <v>33</v>
      </c>
      <c r="G304" s="99" t="s">
        <v>200</v>
      </c>
      <c r="H304" s="99">
        <v>2</v>
      </c>
      <c r="I304" s="99">
        <v>0.46</v>
      </c>
      <c r="J304" s="99">
        <v>-0.158</v>
      </c>
      <c r="K304" s="99">
        <v>-1.0589999999999999</v>
      </c>
      <c r="L304" s="99">
        <v>0.74299999999999999</v>
      </c>
      <c r="M304" s="182">
        <v>0.73</v>
      </c>
      <c r="N304" s="99">
        <v>0.02</v>
      </c>
      <c r="O304" s="99">
        <v>1</v>
      </c>
      <c r="P304" s="99">
        <v>0.9</v>
      </c>
      <c r="Q304" s="99" t="s">
        <v>16</v>
      </c>
      <c r="R304" s="99" t="s">
        <v>16</v>
      </c>
      <c r="S304" s="99" t="s">
        <v>16</v>
      </c>
      <c r="T304" s="99">
        <v>4.57E-4</v>
      </c>
      <c r="U304" s="100">
        <v>8.5300000000000003E-7</v>
      </c>
      <c r="V304" s="99" t="b">
        <v>1</v>
      </c>
      <c r="W304" s="100">
        <v>1.6700000000000001E-11</v>
      </c>
      <c r="X304" s="99" t="s">
        <v>416</v>
      </c>
    </row>
    <row r="305" spans="1:24" x14ac:dyDescent="0.2">
      <c r="A305" s="99" t="s">
        <v>401</v>
      </c>
      <c r="B305" s="99" t="s">
        <v>535</v>
      </c>
      <c r="C305" s="99" t="s">
        <v>392</v>
      </c>
      <c r="D305" s="99" t="s">
        <v>540</v>
      </c>
      <c r="E305" s="99" t="s">
        <v>481</v>
      </c>
      <c r="F305" s="99" t="s">
        <v>391</v>
      </c>
      <c r="G305" s="99" t="s">
        <v>200</v>
      </c>
      <c r="H305" s="99">
        <v>8</v>
      </c>
      <c r="I305" s="99">
        <v>0.34699999999999998</v>
      </c>
      <c r="J305" s="99">
        <v>0.20200000000000001</v>
      </c>
      <c r="K305" s="99">
        <v>-0.47799999999999998</v>
      </c>
      <c r="L305" s="99">
        <v>0.88300000000000001</v>
      </c>
      <c r="M305" s="182">
        <v>0.56000000000000005</v>
      </c>
      <c r="N305" s="99">
        <v>0.38</v>
      </c>
      <c r="O305" s="99">
        <v>7</v>
      </c>
      <c r="P305" s="99">
        <v>1</v>
      </c>
      <c r="Q305" s="99">
        <v>-5.0000000000000001E-3</v>
      </c>
      <c r="R305" s="99">
        <v>0.01</v>
      </c>
      <c r="S305" s="99">
        <v>0.71</v>
      </c>
      <c r="T305" s="99">
        <v>5.5000000000000003E-4</v>
      </c>
      <c r="U305" s="100">
        <v>4.5199999999999999E-6</v>
      </c>
      <c r="V305" s="99" t="b">
        <v>1</v>
      </c>
      <c r="W305" s="100">
        <v>8.7399999999999992E-15</v>
      </c>
      <c r="X305" s="99" t="s">
        <v>426</v>
      </c>
    </row>
    <row r="306" spans="1:24" x14ac:dyDescent="0.2">
      <c r="A306" s="99"/>
      <c r="B306" s="99"/>
      <c r="C306" s="99"/>
      <c r="D306" s="99"/>
      <c r="E306" s="99"/>
      <c r="F306" s="99"/>
      <c r="G306" s="99" t="s">
        <v>201</v>
      </c>
      <c r="H306" s="99">
        <v>8</v>
      </c>
      <c r="I306" s="99">
        <v>0.72499999999999998</v>
      </c>
      <c r="J306" s="99">
        <v>-4.9000000000000002E-2</v>
      </c>
      <c r="K306" s="99">
        <v>-1.47</v>
      </c>
      <c r="L306" s="99">
        <v>1.371</v>
      </c>
      <c r="M306" s="182">
        <v>0.95</v>
      </c>
      <c r="N306" s="99">
        <v>0.22</v>
      </c>
      <c r="O306" s="99">
        <v>6</v>
      </c>
      <c r="P306" s="99">
        <v>1</v>
      </c>
      <c r="Q306" s="99">
        <v>-5.0000000000000001E-3</v>
      </c>
      <c r="R306" s="99">
        <v>0.01</v>
      </c>
      <c r="S306" s="99">
        <v>0.71</v>
      </c>
      <c r="T306" s="99">
        <v>5.5000000000000003E-4</v>
      </c>
      <c r="U306" s="100">
        <v>4.5199999999999999E-6</v>
      </c>
      <c r="V306" s="99" t="b">
        <v>1</v>
      </c>
      <c r="W306" s="100">
        <v>8.7399999999999992E-15</v>
      </c>
      <c r="X306" s="99"/>
    </row>
    <row r="307" spans="1:24" x14ac:dyDescent="0.2">
      <c r="A307" s="99"/>
      <c r="B307" s="99"/>
      <c r="C307" s="99"/>
      <c r="D307" s="99"/>
      <c r="E307" s="99"/>
      <c r="F307" s="99"/>
      <c r="G307" s="99" t="s">
        <v>216</v>
      </c>
      <c r="H307" s="99">
        <v>8</v>
      </c>
      <c r="I307" s="99">
        <v>0.60799999999999998</v>
      </c>
      <c r="J307" s="99">
        <v>0.35299999999999998</v>
      </c>
      <c r="K307" s="99">
        <v>-0.83799999999999997</v>
      </c>
      <c r="L307" s="99">
        <v>1.544</v>
      </c>
      <c r="M307" s="182">
        <v>0.57999999999999996</v>
      </c>
      <c r="N307" s="99" t="s">
        <v>16</v>
      </c>
      <c r="O307" s="99" t="s">
        <v>16</v>
      </c>
      <c r="P307" s="99" t="s">
        <v>16</v>
      </c>
      <c r="Q307" s="99">
        <v>-5.0000000000000001E-3</v>
      </c>
      <c r="R307" s="99">
        <v>0.01</v>
      </c>
      <c r="S307" s="99">
        <v>0.71</v>
      </c>
      <c r="T307" s="99">
        <v>5.5000000000000003E-4</v>
      </c>
      <c r="U307" s="100">
        <v>4.5199999999999999E-6</v>
      </c>
      <c r="V307" s="99" t="b">
        <v>1</v>
      </c>
      <c r="W307" s="100">
        <v>8.7399999999999992E-15</v>
      </c>
      <c r="X307" s="99"/>
    </row>
    <row r="308" spans="1:24" x14ac:dyDescent="0.2">
      <c r="A308" s="99"/>
      <c r="B308" s="99"/>
      <c r="C308" s="99"/>
      <c r="D308" s="99"/>
      <c r="E308" s="99"/>
      <c r="F308" s="99"/>
      <c r="G308" s="99" t="s">
        <v>203</v>
      </c>
      <c r="H308" s="99">
        <v>8</v>
      </c>
      <c r="I308" s="99">
        <v>0.44900000000000001</v>
      </c>
      <c r="J308" s="99">
        <v>0.128</v>
      </c>
      <c r="K308" s="99">
        <v>-0.753</v>
      </c>
      <c r="L308" s="99">
        <v>1.0089999999999999</v>
      </c>
      <c r="M308" s="182">
        <v>0.78</v>
      </c>
      <c r="N308" s="99" t="s">
        <v>16</v>
      </c>
      <c r="O308" s="99" t="s">
        <v>16</v>
      </c>
      <c r="P308" s="99" t="s">
        <v>16</v>
      </c>
      <c r="Q308" s="99">
        <v>-5.0000000000000001E-3</v>
      </c>
      <c r="R308" s="99">
        <v>0.01</v>
      </c>
      <c r="S308" s="99">
        <v>0.71</v>
      </c>
      <c r="T308" s="99">
        <v>5.5000000000000003E-4</v>
      </c>
      <c r="U308" s="100">
        <v>4.5199999999999999E-6</v>
      </c>
      <c r="V308" s="99" t="b">
        <v>1</v>
      </c>
      <c r="W308" s="100">
        <v>8.7399999999999992E-15</v>
      </c>
      <c r="X308" s="99"/>
    </row>
    <row r="309" spans="1:24" x14ac:dyDescent="0.2">
      <c r="A309" s="99"/>
      <c r="B309" s="99"/>
      <c r="C309" s="99"/>
      <c r="D309" s="99"/>
      <c r="E309" s="99"/>
      <c r="F309" s="99"/>
      <c r="G309" s="99" t="s">
        <v>223</v>
      </c>
      <c r="H309" s="99">
        <v>8</v>
      </c>
      <c r="I309" s="99">
        <v>0.47299999999999998</v>
      </c>
      <c r="J309" s="99">
        <v>5.7000000000000002E-2</v>
      </c>
      <c r="K309" s="99">
        <v>-0.87</v>
      </c>
      <c r="L309" s="99">
        <v>0.98399999999999999</v>
      </c>
      <c r="M309" s="182">
        <v>0.91</v>
      </c>
      <c r="N309" s="99" t="s">
        <v>16</v>
      </c>
      <c r="O309" s="99" t="s">
        <v>16</v>
      </c>
      <c r="P309" s="99" t="s">
        <v>16</v>
      </c>
      <c r="Q309" s="99">
        <v>-5.0000000000000001E-3</v>
      </c>
      <c r="R309" s="99">
        <v>0.01</v>
      </c>
      <c r="S309" s="99">
        <v>0.71</v>
      </c>
      <c r="T309" s="99">
        <v>5.5000000000000003E-4</v>
      </c>
      <c r="U309" s="100">
        <v>4.5199999999999999E-6</v>
      </c>
      <c r="V309" s="99" t="b">
        <v>1</v>
      </c>
      <c r="W309" s="100">
        <v>8.7399999999999992E-15</v>
      </c>
      <c r="X309" s="99"/>
    </row>
    <row r="310" spans="1:24" x14ac:dyDescent="0.2">
      <c r="A310" s="99" t="s">
        <v>401</v>
      </c>
      <c r="B310" s="99" t="s">
        <v>535</v>
      </c>
      <c r="C310" s="99" t="s">
        <v>392</v>
      </c>
      <c r="D310" s="99" t="s">
        <v>541</v>
      </c>
      <c r="E310" s="99" t="s">
        <v>481</v>
      </c>
      <c r="F310" s="99" t="s">
        <v>340</v>
      </c>
      <c r="G310" s="99" t="s">
        <v>200</v>
      </c>
      <c r="H310" s="99">
        <v>6</v>
      </c>
      <c r="I310" s="99">
        <v>0.18099999999999999</v>
      </c>
      <c r="J310" s="99">
        <v>-4.5999999999999999E-2</v>
      </c>
      <c r="K310" s="99">
        <v>-0.40100000000000002</v>
      </c>
      <c r="L310" s="99">
        <v>0.308</v>
      </c>
      <c r="M310" s="182">
        <v>0.8</v>
      </c>
      <c r="N310" s="99">
        <v>1.65</v>
      </c>
      <c r="O310" s="99">
        <v>5</v>
      </c>
      <c r="P310" s="99">
        <v>0.9</v>
      </c>
      <c r="Q310" s="99">
        <v>3.0000000000000001E-3</v>
      </c>
      <c r="R310" s="99">
        <v>0.02</v>
      </c>
      <c r="S310" s="99">
        <v>0.86</v>
      </c>
      <c r="T310" s="99">
        <v>1.5399999999999999E-3</v>
      </c>
      <c r="U310" s="100">
        <v>1.08E-5</v>
      </c>
      <c r="V310" s="99" t="b">
        <v>1</v>
      </c>
      <c r="W310" s="100">
        <v>2.73E-34</v>
      </c>
      <c r="X310" s="99" t="s">
        <v>425</v>
      </c>
    </row>
    <row r="311" spans="1:24" x14ac:dyDescent="0.2">
      <c r="A311" s="99"/>
      <c r="B311" s="99"/>
      <c r="C311" s="99"/>
      <c r="D311" s="99"/>
      <c r="E311" s="99"/>
      <c r="F311" s="99"/>
      <c r="G311" s="99" t="s">
        <v>201</v>
      </c>
      <c r="H311" s="99">
        <v>6</v>
      </c>
      <c r="I311" s="99">
        <v>0.498</v>
      </c>
      <c r="J311" s="99">
        <v>0.04</v>
      </c>
      <c r="K311" s="99">
        <v>-0.93500000000000005</v>
      </c>
      <c r="L311" s="99">
        <v>1.0149999999999999</v>
      </c>
      <c r="M311" s="182">
        <v>0.94</v>
      </c>
      <c r="N311" s="99">
        <v>1.61</v>
      </c>
      <c r="O311" s="99">
        <v>4</v>
      </c>
      <c r="P311" s="99">
        <v>0.81</v>
      </c>
      <c r="Q311" s="99">
        <v>3.0000000000000001E-3</v>
      </c>
      <c r="R311" s="99">
        <v>0.02</v>
      </c>
      <c r="S311" s="99">
        <v>0.86</v>
      </c>
      <c r="T311" s="99">
        <v>1.5399999999999999E-3</v>
      </c>
      <c r="U311" s="100">
        <v>1.08E-5</v>
      </c>
      <c r="V311" s="99" t="b">
        <v>1</v>
      </c>
      <c r="W311" s="100">
        <v>2.73E-34</v>
      </c>
      <c r="X311" s="99"/>
    </row>
    <row r="312" spans="1:24" x14ac:dyDescent="0.2">
      <c r="A312" s="99"/>
      <c r="B312" s="99"/>
      <c r="C312" s="99"/>
      <c r="D312" s="99"/>
      <c r="E312" s="99"/>
      <c r="F312" s="99"/>
      <c r="G312" s="99" t="s">
        <v>216</v>
      </c>
      <c r="H312" s="99">
        <v>6</v>
      </c>
      <c r="I312" s="99">
        <v>0.32</v>
      </c>
      <c r="J312" s="99">
        <v>-0.20200000000000001</v>
      </c>
      <c r="K312" s="99">
        <v>-0.82899999999999996</v>
      </c>
      <c r="L312" s="99">
        <v>0.42599999999999999</v>
      </c>
      <c r="M312" s="182">
        <v>0.56000000000000005</v>
      </c>
      <c r="N312" s="99" t="s">
        <v>16</v>
      </c>
      <c r="O312" s="99" t="s">
        <v>16</v>
      </c>
      <c r="P312" s="99" t="s">
        <v>16</v>
      </c>
      <c r="Q312" s="99">
        <v>3.0000000000000001E-3</v>
      </c>
      <c r="R312" s="99">
        <v>0.02</v>
      </c>
      <c r="S312" s="99">
        <v>0.86</v>
      </c>
      <c r="T312" s="99">
        <v>1.5399999999999999E-3</v>
      </c>
      <c r="U312" s="100">
        <v>1.08E-5</v>
      </c>
      <c r="V312" s="99" t="b">
        <v>1</v>
      </c>
      <c r="W312" s="100">
        <v>2.73E-34</v>
      </c>
      <c r="X312" s="99"/>
    </row>
    <row r="313" spans="1:24" x14ac:dyDescent="0.2">
      <c r="A313" s="99"/>
      <c r="B313" s="99"/>
      <c r="C313" s="99"/>
      <c r="D313" s="99"/>
      <c r="E313" s="99"/>
      <c r="F313" s="99"/>
      <c r="G313" s="99" t="s">
        <v>203</v>
      </c>
      <c r="H313" s="99">
        <v>6</v>
      </c>
      <c r="I313" s="99">
        <v>0.22</v>
      </c>
      <c r="J313" s="99">
        <v>-0.104</v>
      </c>
      <c r="K313" s="99">
        <v>-0.53500000000000003</v>
      </c>
      <c r="L313" s="99">
        <v>0.32800000000000001</v>
      </c>
      <c r="M313" s="182">
        <v>0.64</v>
      </c>
      <c r="N313" s="99" t="s">
        <v>16</v>
      </c>
      <c r="O313" s="99" t="s">
        <v>16</v>
      </c>
      <c r="P313" s="99" t="s">
        <v>16</v>
      </c>
      <c r="Q313" s="99">
        <v>3.0000000000000001E-3</v>
      </c>
      <c r="R313" s="99">
        <v>0.02</v>
      </c>
      <c r="S313" s="99">
        <v>0.86</v>
      </c>
      <c r="T313" s="99">
        <v>1.5399999999999999E-3</v>
      </c>
      <c r="U313" s="100">
        <v>1.08E-5</v>
      </c>
      <c r="V313" s="99" t="b">
        <v>1</v>
      </c>
      <c r="W313" s="100">
        <v>2.73E-34</v>
      </c>
      <c r="X313" s="99"/>
    </row>
    <row r="314" spans="1:24" x14ac:dyDescent="0.2">
      <c r="A314" s="99"/>
      <c r="B314" s="99"/>
      <c r="C314" s="99"/>
      <c r="D314" s="99"/>
      <c r="E314" s="99"/>
      <c r="F314" s="99"/>
      <c r="G314" s="99" t="s">
        <v>223</v>
      </c>
      <c r="H314" s="99">
        <v>6</v>
      </c>
      <c r="I314" s="99">
        <v>0.25900000000000001</v>
      </c>
      <c r="J314" s="99">
        <v>-0.13800000000000001</v>
      </c>
      <c r="K314" s="99">
        <v>-0.64600000000000002</v>
      </c>
      <c r="L314" s="99">
        <v>0.37</v>
      </c>
      <c r="M314" s="182">
        <v>0.62</v>
      </c>
      <c r="N314" s="99" t="s">
        <v>16</v>
      </c>
      <c r="O314" s="99" t="s">
        <v>16</v>
      </c>
      <c r="P314" s="99" t="s">
        <v>16</v>
      </c>
      <c r="Q314" s="99">
        <v>3.0000000000000001E-3</v>
      </c>
      <c r="R314" s="99">
        <v>0.02</v>
      </c>
      <c r="S314" s="99">
        <v>0.86</v>
      </c>
      <c r="T314" s="99">
        <v>1.5399999999999999E-3</v>
      </c>
      <c r="U314" s="100">
        <v>1.08E-5</v>
      </c>
      <c r="V314" s="99" t="b">
        <v>1</v>
      </c>
      <c r="W314" s="100">
        <v>2.73E-34</v>
      </c>
      <c r="X314" s="99"/>
    </row>
    <row r="315" spans="1:24" x14ac:dyDescent="0.2">
      <c r="A315" s="99" t="s">
        <v>401</v>
      </c>
      <c r="B315" s="99" t="s">
        <v>535</v>
      </c>
      <c r="C315" s="99" t="s">
        <v>397</v>
      </c>
      <c r="D315" s="99" t="s">
        <v>542</v>
      </c>
      <c r="E315" s="99" t="s">
        <v>481</v>
      </c>
      <c r="F315" s="99" t="s">
        <v>340</v>
      </c>
      <c r="G315" s="99" t="s">
        <v>200</v>
      </c>
      <c r="H315" s="99">
        <v>10</v>
      </c>
      <c r="I315" s="99">
        <v>0.219</v>
      </c>
      <c r="J315" s="99">
        <v>-0.05</v>
      </c>
      <c r="K315" s="99">
        <v>-0.47899999999999998</v>
      </c>
      <c r="L315" s="99">
        <v>0.38</v>
      </c>
      <c r="M315" s="182">
        <v>0.82</v>
      </c>
      <c r="N315" s="99">
        <v>11.85</v>
      </c>
      <c r="O315" s="99">
        <v>9</v>
      </c>
      <c r="P315" s="99">
        <v>0.22</v>
      </c>
      <c r="Q315" s="99">
        <v>-2.5000000000000001E-2</v>
      </c>
      <c r="R315" s="99">
        <v>0.02</v>
      </c>
      <c r="S315" s="99">
        <v>0.16</v>
      </c>
      <c r="T315" s="99">
        <v>1.6999999999999999E-3</v>
      </c>
      <c r="U315" s="100">
        <v>7.5400000000000003E-5</v>
      </c>
      <c r="V315" s="99" t="b">
        <v>1</v>
      </c>
      <c r="W315" s="100">
        <v>1.25E-26</v>
      </c>
      <c r="X315" s="99" t="s">
        <v>428</v>
      </c>
    </row>
    <row r="316" spans="1:24" x14ac:dyDescent="0.2">
      <c r="A316" s="99"/>
      <c r="B316" s="99"/>
      <c r="C316" s="99"/>
      <c r="D316" s="99"/>
      <c r="E316" s="99"/>
      <c r="F316" s="99"/>
      <c r="G316" s="99" t="s">
        <v>201</v>
      </c>
      <c r="H316" s="99">
        <v>10</v>
      </c>
      <c r="I316" s="99">
        <v>0.56999999999999995</v>
      </c>
      <c r="J316" s="99">
        <v>-0.86899999999999999</v>
      </c>
      <c r="K316" s="99">
        <v>-1.986</v>
      </c>
      <c r="L316" s="99">
        <v>0.248</v>
      </c>
      <c r="M316" s="182">
        <v>0.17</v>
      </c>
      <c r="N316" s="99">
        <v>9.14</v>
      </c>
      <c r="O316" s="99">
        <v>8</v>
      </c>
      <c r="P316" s="99">
        <v>0.33</v>
      </c>
      <c r="Q316" s="99">
        <v>-2.5000000000000001E-2</v>
      </c>
      <c r="R316" s="99">
        <v>0.02</v>
      </c>
      <c r="S316" s="99">
        <v>0.16</v>
      </c>
      <c r="T316" s="99">
        <v>1.6999999999999999E-3</v>
      </c>
      <c r="U316" s="100">
        <v>7.5400000000000003E-5</v>
      </c>
      <c r="V316" s="99" t="b">
        <v>1</v>
      </c>
      <c r="W316" s="100">
        <v>1.25E-26</v>
      </c>
      <c r="X316" s="99"/>
    </row>
    <row r="317" spans="1:24" x14ac:dyDescent="0.2">
      <c r="A317" s="99"/>
      <c r="B317" s="99"/>
      <c r="C317" s="99"/>
      <c r="D317" s="99"/>
      <c r="E317" s="99"/>
      <c r="F317" s="99"/>
      <c r="G317" s="99" t="s">
        <v>216</v>
      </c>
      <c r="H317" s="99">
        <v>10</v>
      </c>
      <c r="I317" s="99">
        <v>0.35299999999999998</v>
      </c>
      <c r="J317" s="99">
        <v>-0.14000000000000001</v>
      </c>
      <c r="K317" s="99">
        <v>-0.83099999999999996</v>
      </c>
      <c r="L317" s="99">
        <v>0.55200000000000005</v>
      </c>
      <c r="M317" s="182">
        <v>0.7</v>
      </c>
      <c r="N317" s="99" t="s">
        <v>16</v>
      </c>
      <c r="O317" s="99" t="s">
        <v>16</v>
      </c>
      <c r="P317" s="99" t="s">
        <v>16</v>
      </c>
      <c r="Q317" s="99">
        <v>-2.5000000000000001E-2</v>
      </c>
      <c r="R317" s="99">
        <v>0.02</v>
      </c>
      <c r="S317" s="99">
        <v>0.16</v>
      </c>
      <c r="T317" s="99">
        <v>1.6999999999999999E-3</v>
      </c>
      <c r="U317" s="100">
        <v>7.5400000000000003E-5</v>
      </c>
      <c r="V317" s="99" t="b">
        <v>1</v>
      </c>
      <c r="W317" s="100">
        <v>1.25E-26</v>
      </c>
      <c r="X317" s="99"/>
    </row>
    <row r="318" spans="1:24" x14ac:dyDescent="0.2">
      <c r="A318" s="99"/>
      <c r="B318" s="99"/>
      <c r="C318" s="99"/>
      <c r="D318" s="99"/>
      <c r="E318" s="99"/>
      <c r="F318" s="99"/>
      <c r="G318" s="99" t="s">
        <v>203</v>
      </c>
      <c r="H318" s="99">
        <v>10</v>
      </c>
      <c r="I318" s="99">
        <v>0.25600000000000001</v>
      </c>
      <c r="J318" s="99">
        <v>-0.19400000000000001</v>
      </c>
      <c r="K318" s="99">
        <v>-0.69599999999999995</v>
      </c>
      <c r="L318" s="99">
        <v>0.308</v>
      </c>
      <c r="M318" s="182">
        <v>0.45</v>
      </c>
      <c r="N318" s="99" t="s">
        <v>16</v>
      </c>
      <c r="O318" s="99" t="s">
        <v>16</v>
      </c>
      <c r="P318" s="99" t="s">
        <v>16</v>
      </c>
      <c r="Q318" s="99">
        <v>-2.5000000000000001E-2</v>
      </c>
      <c r="R318" s="99">
        <v>0.02</v>
      </c>
      <c r="S318" s="99">
        <v>0.16</v>
      </c>
      <c r="T318" s="99">
        <v>1.6999999999999999E-3</v>
      </c>
      <c r="U318" s="100">
        <v>7.5400000000000003E-5</v>
      </c>
      <c r="V318" s="99" t="b">
        <v>1</v>
      </c>
      <c r="W318" s="100">
        <v>1.25E-26</v>
      </c>
      <c r="X318" s="99"/>
    </row>
    <row r="319" spans="1:24" x14ac:dyDescent="0.2">
      <c r="A319" s="99"/>
      <c r="B319" s="99"/>
      <c r="C319" s="99"/>
      <c r="D319" s="99"/>
      <c r="E319" s="99"/>
      <c r="F319" s="99"/>
      <c r="G319" s="99" t="s">
        <v>223</v>
      </c>
      <c r="H319" s="99">
        <v>10</v>
      </c>
      <c r="I319" s="99">
        <v>0.313</v>
      </c>
      <c r="J319" s="99">
        <v>-0.183</v>
      </c>
      <c r="K319" s="99">
        <v>-0.79600000000000004</v>
      </c>
      <c r="L319" s="99">
        <v>0.43099999999999999</v>
      </c>
      <c r="M319" s="182">
        <v>0.56999999999999995</v>
      </c>
      <c r="N319" s="99" t="s">
        <v>16</v>
      </c>
      <c r="O319" s="99" t="s">
        <v>16</v>
      </c>
      <c r="P319" s="99" t="s">
        <v>16</v>
      </c>
      <c r="Q319" s="99">
        <v>-2.5000000000000001E-2</v>
      </c>
      <c r="R319" s="99">
        <v>0.02</v>
      </c>
      <c r="S319" s="99">
        <v>0.16</v>
      </c>
      <c r="T319" s="99">
        <v>1.6999999999999999E-3</v>
      </c>
      <c r="U319" s="100">
        <v>7.5400000000000003E-5</v>
      </c>
      <c r="V319" s="99" t="b">
        <v>1</v>
      </c>
      <c r="W319" s="100">
        <v>1.25E-26</v>
      </c>
      <c r="X319" s="99"/>
    </row>
    <row r="320" spans="1:24" x14ac:dyDescent="0.2">
      <c r="A320" s="99" t="s">
        <v>401</v>
      </c>
      <c r="B320" s="99" t="s">
        <v>535</v>
      </c>
      <c r="C320" s="99" t="s">
        <v>397</v>
      </c>
      <c r="D320" s="99" t="s">
        <v>543</v>
      </c>
      <c r="E320" s="99" t="s">
        <v>481</v>
      </c>
      <c r="F320" s="99" t="s">
        <v>33</v>
      </c>
      <c r="G320" s="99" t="s">
        <v>200</v>
      </c>
      <c r="H320" s="99">
        <v>3</v>
      </c>
      <c r="I320" s="99">
        <v>0.42</v>
      </c>
      <c r="J320" s="99">
        <v>-0.20599999999999999</v>
      </c>
      <c r="K320" s="99">
        <v>-1.0289999999999999</v>
      </c>
      <c r="L320" s="99">
        <v>0.61699999999999999</v>
      </c>
      <c r="M320" s="182">
        <v>0.62</v>
      </c>
      <c r="N320" s="99">
        <v>0.08</v>
      </c>
      <c r="O320" s="99">
        <v>2</v>
      </c>
      <c r="P320" s="99">
        <v>0.96</v>
      </c>
      <c r="Q320" s="99">
        <v>8.9999999999999993E-3</v>
      </c>
      <c r="R320" s="99">
        <v>0.03</v>
      </c>
      <c r="S320" s="99">
        <v>0.84</v>
      </c>
      <c r="T320" s="99">
        <v>5.4699999999999996E-4</v>
      </c>
      <c r="U320" s="100">
        <v>2.04E-6</v>
      </c>
      <c r="V320" s="99" t="b">
        <v>1</v>
      </c>
      <c r="W320" s="100">
        <v>4.9300000000000002E-13</v>
      </c>
      <c r="X320" s="99" t="s">
        <v>427</v>
      </c>
    </row>
    <row r="321" spans="1:24" x14ac:dyDescent="0.2">
      <c r="A321" s="99"/>
      <c r="B321" s="99"/>
      <c r="C321" s="99"/>
      <c r="D321" s="99"/>
      <c r="E321" s="99"/>
      <c r="F321" s="99"/>
      <c r="G321" s="99" t="s">
        <v>201</v>
      </c>
      <c r="H321" s="99">
        <v>3</v>
      </c>
      <c r="I321" s="99">
        <v>1.5660000000000001</v>
      </c>
      <c r="J321" s="99">
        <v>0.182</v>
      </c>
      <c r="K321" s="99">
        <v>-2.887</v>
      </c>
      <c r="L321" s="99">
        <v>3.2509999999999999</v>
      </c>
      <c r="M321" s="182">
        <v>0.93</v>
      </c>
      <c r="N321" s="99">
        <v>0.02</v>
      </c>
      <c r="O321" s="99">
        <v>1</v>
      </c>
      <c r="P321" s="99">
        <v>0.9</v>
      </c>
      <c r="Q321" s="99">
        <v>8.9999999999999993E-3</v>
      </c>
      <c r="R321" s="99">
        <v>0.03</v>
      </c>
      <c r="S321" s="99">
        <v>0.84</v>
      </c>
      <c r="T321" s="99">
        <v>5.4699999999999996E-4</v>
      </c>
      <c r="U321" s="100">
        <v>2.04E-6</v>
      </c>
      <c r="V321" s="99" t="b">
        <v>1</v>
      </c>
      <c r="W321" s="100">
        <v>4.9300000000000002E-13</v>
      </c>
      <c r="X321" s="99"/>
    </row>
    <row r="322" spans="1:24" x14ac:dyDescent="0.2">
      <c r="A322" s="99"/>
      <c r="B322" s="99"/>
      <c r="C322" s="99"/>
      <c r="D322" s="99"/>
      <c r="E322" s="99"/>
      <c r="F322" s="99"/>
      <c r="G322" s="99" t="s">
        <v>216</v>
      </c>
      <c r="H322" s="99">
        <v>3</v>
      </c>
      <c r="I322" s="99">
        <v>0.6</v>
      </c>
      <c r="J322" s="99">
        <v>-0.153</v>
      </c>
      <c r="K322" s="99">
        <v>-1.329</v>
      </c>
      <c r="L322" s="99">
        <v>1.0229999999999999</v>
      </c>
      <c r="M322" s="182">
        <v>0.82</v>
      </c>
      <c r="N322" s="99" t="s">
        <v>16</v>
      </c>
      <c r="O322" s="99" t="s">
        <v>16</v>
      </c>
      <c r="P322" s="99" t="s">
        <v>16</v>
      </c>
      <c r="Q322" s="99">
        <v>8.9999999999999993E-3</v>
      </c>
      <c r="R322" s="99">
        <v>0.03</v>
      </c>
      <c r="S322" s="99">
        <v>0.84</v>
      </c>
      <c r="T322" s="99">
        <v>5.4699999999999996E-4</v>
      </c>
      <c r="U322" s="100">
        <v>2.04E-6</v>
      </c>
      <c r="V322" s="99" t="b">
        <v>1</v>
      </c>
      <c r="W322" s="100">
        <v>4.9300000000000002E-13</v>
      </c>
      <c r="X322" s="99"/>
    </row>
    <row r="323" spans="1:24" x14ac:dyDescent="0.2">
      <c r="A323" s="99"/>
      <c r="B323" s="99"/>
      <c r="C323" s="99"/>
      <c r="D323" s="99"/>
      <c r="E323" s="99"/>
      <c r="F323" s="99"/>
      <c r="G323" s="99" t="s">
        <v>203</v>
      </c>
      <c r="H323" s="99">
        <v>3</v>
      </c>
      <c r="I323" s="99">
        <v>0.44700000000000001</v>
      </c>
      <c r="J323" s="99">
        <v>-0.184</v>
      </c>
      <c r="K323" s="99">
        <v>-1.0609999999999999</v>
      </c>
      <c r="L323" s="99">
        <v>0.69299999999999995</v>
      </c>
      <c r="M323" s="182">
        <v>0.68</v>
      </c>
      <c r="N323" s="99" t="s">
        <v>16</v>
      </c>
      <c r="O323" s="99" t="s">
        <v>16</v>
      </c>
      <c r="P323" s="99" t="s">
        <v>16</v>
      </c>
      <c r="Q323" s="99">
        <v>8.9999999999999993E-3</v>
      </c>
      <c r="R323" s="99">
        <v>0.03</v>
      </c>
      <c r="S323" s="99">
        <v>0.84</v>
      </c>
      <c r="T323" s="99">
        <v>5.4699999999999996E-4</v>
      </c>
      <c r="U323" s="100">
        <v>2.04E-6</v>
      </c>
      <c r="V323" s="99" t="b">
        <v>1</v>
      </c>
      <c r="W323" s="100">
        <v>4.9300000000000002E-13</v>
      </c>
      <c r="X323" s="99"/>
    </row>
    <row r="324" spans="1:24" x14ac:dyDescent="0.2">
      <c r="A324" s="99"/>
      <c r="B324" s="99"/>
      <c r="C324" s="99"/>
      <c r="D324" s="99"/>
      <c r="E324" s="99"/>
      <c r="F324" s="99"/>
      <c r="G324" s="99" t="s">
        <v>223</v>
      </c>
      <c r="H324" s="99">
        <v>3</v>
      </c>
      <c r="I324" s="99">
        <v>0.52700000000000002</v>
      </c>
      <c r="J324" s="99">
        <v>-0.17499999999999999</v>
      </c>
      <c r="K324" s="99">
        <v>-1.208</v>
      </c>
      <c r="L324" s="99">
        <v>0.85799999999999998</v>
      </c>
      <c r="M324" s="182">
        <v>0.77</v>
      </c>
      <c r="N324" s="99" t="s">
        <v>16</v>
      </c>
      <c r="O324" s="99" t="s">
        <v>16</v>
      </c>
      <c r="P324" s="99" t="s">
        <v>16</v>
      </c>
      <c r="Q324" s="99">
        <v>8.9999999999999993E-3</v>
      </c>
      <c r="R324" s="99">
        <v>0.03</v>
      </c>
      <c r="S324" s="99">
        <v>0.84</v>
      </c>
      <c r="T324" s="99">
        <v>5.4699999999999996E-4</v>
      </c>
      <c r="U324" s="100">
        <v>2.04E-6</v>
      </c>
      <c r="V324" s="99" t="b">
        <v>1</v>
      </c>
      <c r="W324" s="100">
        <v>4.9300000000000002E-13</v>
      </c>
      <c r="X324" s="99"/>
    </row>
    <row r="325" spans="1:24" x14ac:dyDescent="0.2">
      <c r="A325" s="99" t="s">
        <v>401</v>
      </c>
      <c r="B325" s="99" t="s">
        <v>167</v>
      </c>
      <c r="C325" s="99" t="s">
        <v>392</v>
      </c>
      <c r="D325" s="99" t="s">
        <v>462</v>
      </c>
      <c r="E325" s="99" t="s">
        <v>481</v>
      </c>
      <c r="F325" s="99" t="s">
        <v>391</v>
      </c>
      <c r="G325" s="99" t="s">
        <v>200</v>
      </c>
      <c r="H325" s="99">
        <v>2</v>
      </c>
      <c r="I325" s="99">
        <v>1.1000000000000001</v>
      </c>
      <c r="J325" s="99">
        <v>0.33500000000000002</v>
      </c>
      <c r="K325" s="99">
        <v>-1.8220000000000001</v>
      </c>
      <c r="L325" s="99">
        <v>2.492</v>
      </c>
      <c r="M325" s="182">
        <v>0.76</v>
      </c>
      <c r="N325" s="99">
        <v>0</v>
      </c>
      <c r="O325" s="99">
        <v>1</v>
      </c>
      <c r="P325" s="99">
        <v>1</v>
      </c>
      <c r="Q325" s="99" t="s">
        <v>16</v>
      </c>
      <c r="R325" s="99" t="s">
        <v>16</v>
      </c>
      <c r="S325" s="99" t="s">
        <v>16</v>
      </c>
      <c r="T325" s="100">
        <v>6.5199999999999999E-5</v>
      </c>
      <c r="U325" s="100">
        <v>5.8599999999999998E-7</v>
      </c>
      <c r="V325" s="99" t="b">
        <v>1</v>
      </c>
      <c r="W325" s="99">
        <v>7.8499999999999993E-3</v>
      </c>
      <c r="X325" s="99" t="s">
        <v>439</v>
      </c>
    </row>
    <row r="326" spans="1:24" x14ac:dyDescent="0.2">
      <c r="A326" s="99" t="s">
        <v>401</v>
      </c>
      <c r="B326" s="99" t="s">
        <v>167</v>
      </c>
      <c r="C326" s="99" t="s">
        <v>345</v>
      </c>
      <c r="D326" s="99" t="s">
        <v>442</v>
      </c>
      <c r="E326" s="99" t="s">
        <v>481</v>
      </c>
      <c r="F326" s="99" t="s">
        <v>347</v>
      </c>
      <c r="G326" s="99" t="s">
        <v>200</v>
      </c>
      <c r="H326" s="99">
        <v>2</v>
      </c>
      <c r="I326" s="99">
        <v>6.5000000000000002E-2</v>
      </c>
      <c r="J326" s="99">
        <v>3.0000000000000001E-3</v>
      </c>
      <c r="K326" s="99">
        <v>-0.124</v>
      </c>
      <c r="L326" s="99">
        <v>0.13</v>
      </c>
      <c r="M326" s="182">
        <v>0.96</v>
      </c>
      <c r="N326" s="99">
        <v>0</v>
      </c>
      <c r="O326" s="99">
        <v>1</v>
      </c>
      <c r="P326" s="99">
        <v>0.99</v>
      </c>
      <c r="Q326" s="99" t="s">
        <v>16</v>
      </c>
      <c r="R326" s="99" t="s">
        <v>16</v>
      </c>
      <c r="S326" s="99" t="s">
        <v>16</v>
      </c>
      <c r="T326" s="99">
        <v>1.95E-2</v>
      </c>
      <c r="U326" s="100">
        <v>1.9300000000000001E-8</v>
      </c>
      <c r="V326" s="99" t="b">
        <v>1</v>
      </c>
      <c r="W326" s="100">
        <v>8.2999999999999998E-11</v>
      </c>
      <c r="X326" s="99" t="s">
        <v>443</v>
      </c>
    </row>
    <row r="327" spans="1:24" x14ac:dyDescent="0.2">
      <c r="A327" s="99" t="s">
        <v>401</v>
      </c>
      <c r="B327" s="99" t="s">
        <v>167</v>
      </c>
      <c r="C327" s="99" t="s">
        <v>392</v>
      </c>
      <c r="D327" s="99" t="s">
        <v>440</v>
      </c>
      <c r="E327" s="99" t="s">
        <v>481</v>
      </c>
      <c r="F327" s="99" t="s">
        <v>340</v>
      </c>
      <c r="G327" s="99" t="s">
        <v>200</v>
      </c>
      <c r="H327" s="99">
        <v>4</v>
      </c>
      <c r="I327" s="99">
        <v>0.23499999999999999</v>
      </c>
      <c r="J327" s="99">
        <v>-0.03</v>
      </c>
      <c r="K327" s="99">
        <v>-0.49099999999999999</v>
      </c>
      <c r="L327" s="99">
        <v>0.43099999999999999</v>
      </c>
      <c r="M327" s="182">
        <v>0.9</v>
      </c>
      <c r="N327" s="99">
        <v>1.63</v>
      </c>
      <c r="O327" s="99">
        <v>3</v>
      </c>
      <c r="P327" s="99">
        <v>0.65</v>
      </c>
      <c r="Q327" s="99">
        <v>1.0999999999999999E-2</v>
      </c>
      <c r="R327" s="99">
        <v>0.03</v>
      </c>
      <c r="S327" s="99">
        <v>0.7</v>
      </c>
      <c r="T327" s="100">
        <v>8.9999999999999998E-4</v>
      </c>
      <c r="U327" s="100">
        <v>1.04E-5</v>
      </c>
      <c r="V327" s="99" t="b">
        <v>1</v>
      </c>
      <c r="W327" s="100">
        <v>1.02E-19</v>
      </c>
      <c r="X327" s="99" t="s">
        <v>441</v>
      </c>
    </row>
    <row r="328" spans="1:24" x14ac:dyDescent="0.2">
      <c r="A328" s="99"/>
      <c r="B328" s="99"/>
      <c r="C328" s="99"/>
      <c r="D328" s="99"/>
      <c r="E328" s="99"/>
      <c r="F328" s="99"/>
      <c r="G328" s="99" t="s">
        <v>201</v>
      </c>
      <c r="H328" s="99">
        <v>4</v>
      </c>
      <c r="I328" s="99">
        <v>0.84599999999999997</v>
      </c>
      <c r="J328" s="99">
        <v>0.32900000000000001</v>
      </c>
      <c r="K328" s="99">
        <v>-1.33</v>
      </c>
      <c r="L328" s="99">
        <v>1.9870000000000001</v>
      </c>
      <c r="M328" s="182">
        <v>0.74</v>
      </c>
      <c r="N328" s="99">
        <v>1.44</v>
      </c>
      <c r="O328" s="99">
        <v>2</v>
      </c>
      <c r="P328" s="99">
        <v>0.49</v>
      </c>
      <c r="Q328" s="99">
        <v>1.0999999999999999E-2</v>
      </c>
      <c r="R328" s="99">
        <v>0.03</v>
      </c>
      <c r="S328" s="99">
        <v>0.7</v>
      </c>
      <c r="T328" s="100">
        <v>8.9999999999999998E-4</v>
      </c>
      <c r="U328" s="100">
        <v>1.04E-5</v>
      </c>
      <c r="V328" s="99" t="b">
        <v>1</v>
      </c>
      <c r="W328" s="100">
        <v>1.02E-19</v>
      </c>
      <c r="X328" s="99"/>
    </row>
    <row r="329" spans="1:24" x14ac:dyDescent="0.2">
      <c r="A329" s="99"/>
      <c r="B329" s="99"/>
      <c r="C329" s="99"/>
      <c r="D329" s="99"/>
      <c r="E329" s="99"/>
      <c r="F329" s="99"/>
      <c r="G329" s="99" t="s">
        <v>216</v>
      </c>
      <c r="H329" s="99">
        <v>4</v>
      </c>
      <c r="I329" s="99">
        <v>0.40500000000000003</v>
      </c>
      <c r="J329" s="99">
        <v>-0.315</v>
      </c>
      <c r="K329" s="99">
        <v>-1.1080000000000001</v>
      </c>
      <c r="L329" s="99">
        <v>0.47799999999999998</v>
      </c>
      <c r="M329" s="182">
        <v>0.49</v>
      </c>
      <c r="N329" s="99" t="s">
        <v>16</v>
      </c>
      <c r="O329" s="99" t="s">
        <v>16</v>
      </c>
      <c r="P329" s="99" t="s">
        <v>16</v>
      </c>
      <c r="Q329" s="99">
        <v>1.0999999999999999E-2</v>
      </c>
      <c r="R329" s="99">
        <v>0.03</v>
      </c>
      <c r="S329" s="99">
        <v>0.7</v>
      </c>
      <c r="T329" s="100">
        <v>8.9999999999999998E-4</v>
      </c>
      <c r="U329" s="100">
        <v>1.04E-5</v>
      </c>
      <c r="V329" s="99" t="b">
        <v>1</v>
      </c>
      <c r="W329" s="100">
        <v>1.02E-19</v>
      </c>
      <c r="X329" s="99"/>
    </row>
    <row r="330" spans="1:24" x14ac:dyDescent="0.2">
      <c r="A330" s="99"/>
      <c r="B330" s="99"/>
      <c r="C330" s="99"/>
      <c r="D330" s="99"/>
      <c r="E330" s="99"/>
      <c r="F330" s="99"/>
      <c r="G330" s="99" t="s">
        <v>203</v>
      </c>
      <c r="H330" s="99">
        <v>4</v>
      </c>
      <c r="I330" s="99">
        <v>0.29299999999999998</v>
      </c>
      <c r="J330" s="99">
        <v>-0.114</v>
      </c>
      <c r="K330" s="99">
        <v>-0.68799999999999994</v>
      </c>
      <c r="L330" s="99">
        <v>0.46100000000000002</v>
      </c>
      <c r="M330" s="182">
        <v>0.7</v>
      </c>
      <c r="N330" s="99" t="s">
        <v>16</v>
      </c>
      <c r="O330" s="99" t="s">
        <v>16</v>
      </c>
      <c r="P330" s="99" t="s">
        <v>16</v>
      </c>
      <c r="Q330" s="99">
        <v>1.0999999999999999E-2</v>
      </c>
      <c r="R330" s="99">
        <v>0.03</v>
      </c>
      <c r="S330" s="99">
        <v>0.7</v>
      </c>
      <c r="T330" s="100">
        <v>8.9999999999999998E-4</v>
      </c>
      <c r="U330" s="100">
        <v>1.04E-5</v>
      </c>
      <c r="V330" s="99" t="b">
        <v>1</v>
      </c>
      <c r="W330" s="100">
        <v>1.02E-19</v>
      </c>
      <c r="X330" s="99"/>
    </row>
    <row r="331" spans="1:24" x14ac:dyDescent="0.2">
      <c r="A331" s="99"/>
      <c r="B331" s="99"/>
      <c r="C331" s="99"/>
      <c r="D331" s="99"/>
      <c r="E331" s="99"/>
      <c r="F331" s="99"/>
      <c r="G331" s="99" t="s">
        <v>223</v>
      </c>
      <c r="H331" s="99">
        <v>4</v>
      </c>
      <c r="I331" s="99">
        <v>0.376</v>
      </c>
      <c r="J331" s="99">
        <v>-0.21099999999999999</v>
      </c>
      <c r="K331" s="99">
        <v>-0.94699999999999995</v>
      </c>
      <c r="L331" s="99">
        <v>0.52500000000000002</v>
      </c>
      <c r="M331" s="182">
        <v>0.61</v>
      </c>
      <c r="N331" s="99" t="s">
        <v>16</v>
      </c>
      <c r="O331" s="99" t="s">
        <v>16</v>
      </c>
      <c r="P331" s="99" t="s">
        <v>16</v>
      </c>
      <c r="Q331" s="99">
        <v>1.0999999999999999E-2</v>
      </c>
      <c r="R331" s="99">
        <v>0.03</v>
      </c>
      <c r="S331" s="99">
        <v>0.7</v>
      </c>
      <c r="T331" s="100">
        <v>8.9999999999999998E-4</v>
      </c>
      <c r="U331" s="100">
        <v>1.04E-5</v>
      </c>
      <c r="V331" s="99" t="b">
        <v>1</v>
      </c>
      <c r="W331" s="100">
        <v>1.02E-19</v>
      </c>
      <c r="X331" s="99"/>
    </row>
    <row r="332" spans="1:24" x14ac:dyDescent="0.2">
      <c r="A332" s="99" t="s">
        <v>401</v>
      </c>
      <c r="B332" s="99" t="s">
        <v>167</v>
      </c>
      <c r="C332" s="99" t="s">
        <v>392</v>
      </c>
      <c r="D332" s="99" t="s">
        <v>463</v>
      </c>
      <c r="E332" s="99" t="s">
        <v>481</v>
      </c>
      <c r="F332" s="99" t="s">
        <v>340</v>
      </c>
      <c r="G332" s="99" t="s">
        <v>208</v>
      </c>
      <c r="H332" s="99">
        <v>1</v>
      </c>
      <c r="I332" s="99">
        <v>0.42799999999999999</v>
      </c>
      <c r="J332" s="99">
        <v>-0.26</v>
      </c>
      <c r="K332" s="99">
        <v>-1.0980000000000001</v>
      </c>
      <c r="L332" s="99">
        <v>0.57799999999999996</v>
      </c>
      <c r="M332" s="182">
        <v>0.54</v>
      </c>
      <c r="N332" s="99" t="s">
        <v>16</v>
      </c>
      <c r="O332" s="99" t="s">
        <v>16</v>
      </c>
      <c r="P332" s="99" t="s">
        <v>16</v>
      </c>
      <c r="Q332" s="99" t="s">
        <v>16</v>
      </c>
      <c r="R332" s="99" t="s">
        <v>16</v>
      </c>
      <c r="S332" s="99" t="s">
        <v>16</v>
      </c>
      <c r="T332" s="99">
        <v>2.7900000000000001E-4</v>
      </c>
      <c r="U332" s="100">
        <v>2.34E-6</v>
      </c>
      <c r="V332" s="99" t="b">
        <v>1</v>
      </c>
      <c r="W332" s="100">
        <v>2.5600000000000002E-7</v>
      </c>
      <c r="X332" s="99" t="s">
        <v>464</v>
      </c>
    </row>
    <row r="333" spans="1:24" x14ac:dyDescent="0.2">
      <c r="A333" s="99" t="s">
        <v>401</v>
      </c>
      <c r="B333" s="99" t="s">
        <v>167</v>
      </c>
      <c r="C333" s="99" t="s">
        <v>397</v>
      </c>
      <c r="D333" s="99" t="s">
        <v>447</v>
      </c>
      <c r="E333" s="99" t="s">
        <v>481</v>
      </c>
      <c r="F333" s="99" t="s">
        <v>340</v>
      </c>
      <c r="G333" s="99" t="s">
        <v>200</v>
      </c>
      <c r="H333" s="99">
        <v>6</v>
      </c>
      <c r="I333" s="99">
        <v>0.22700000000000001</v>
      </c>
      <c r="J333" s="99">
        <v>-0.20599999999999999</v>
      </c>
      <c r="K333" s="99">
        <v>-0.65</v>
      </c>
      <c r="L333" s="99">
        <v>0.23899999999999999</v>
      </c>
      <c r="M333" s="182">
        <v>0.36</v>
      </c>
      <c r="N333" s="99">
        <v>1.26</v>
      </c>
      <c r="O333" s="99">
        <v>5</v>
      </c>
      <c r="P333" s="99">
        <v>0.94</v>
      </c>
      <c r="Q333" s="99">
        <v>-1.4999999999999999E-2</v>
      </c>
      <c r="R333" s="99">
        <v>0.02</v>
      </c>
      <c r="S333" s="99">
        <v>0.48</v>
      </c>
      <c r="T333" s="99">
        <v>1.1900000000000001E-3</v>
      </c>
      <c r="U333" s="100">
        <v>1.3200000000000001E-5</v>
      </c>
      <c r="V333" s="99" t="b">
        <v>1</v>
      </c>
      <c r="W333" s="100">
        <v>3.3200000000000002E-24</v>
      </c>
      <c r="X333" s="99" t="s">
        <v>448</v>
      </c>
    </row>
    <row r="334" spans="1:24" x14ac:dyDescent="0.2">
      <c r="A334" s="99"/>
      <c r="B334" s="99"/>
      <c r="C334" s="99"/>
      <c r="D334" s="99"/>
      <c r="E334" s="99"/>
      <c r="F334" s="99"/>
      <c r="G334" s="99" t="s">
        <v>201</v>
      </c>
      <c r="H334" s="99">
        <v>6</v>
      </c>
      <c r="I334" s="99">
        <v>0.59399999999999997</v>
      </c>
      <c r="J334" s="99">
        <v>-0.63700000000000001</v>
      </c>
      <c r="K334" s="99">
        <v>-1.8009999999999999</v>
      </c>
      <c r="L334" s="99">
        <v>0.52700000000000002</v>
      </c>
      <c r="M334" s="182">
        <v>0.34</v>
      </c>
      <c r="N334" s="99">
        <v>0.64</v>
      </c>
      <c r="O334" s="99">
        <v>4</v>
      </c>
      <c r="P334" s="99">
        <v>0.96</v>
      </c>
      <c r="Q334" s="99">
        <v>-1.4999999999999999E-2</v>
      </c>
      <c r="R334" s="99">
        <v>0.02</v>
      </c>
      <c r="S334" s="99">
        <v>0.48</v>
      </c>
      <c r="T334" s="99">
        <v>1.1900000000000001E-3</v>
      </c>
      <c r="U334" s="100">
        <v>1.3200000000000001E-5</v>
      </c>
      <c r="V334" s="99" t="b">
        <v>1</v>
      </c>
      <c r="W334" s="100">
        <v>3.3200000000000002E-24</v>
      </c>
      <c r="X334" s="99"/>
    </row>
    <row r="335" spans="1:24" x14ac:dyDescent="0.2">
      <c r="A335" s="99"/>
      <c r="B335" s="99"/>
      <c r="C335" s="99"/>
      <c r="D335" s="99"/>
      <c r="E335" s="99"/>
      <c r="F335" s="99"/>
      <c r="G335" s="99" t="s">
        <v>216</v>
      </c>
      <c r="H335" s="99">
        <v>6</v>
      </c>
      <c r="I335" s="99">
        <v>0.38400000000000001</v>
      </c>
      <c r="J335" s="99">
        <v>-0.2</v>
      </c>
      <c r="K335" s="99">
        <v>-0.95199999999999996</v>
      </c>
      <c r="L335" s="99">
        <v>0.55100000000000005</v>
      </c>
      <c r="M335" s="182">
        <v>0.62</v>
      </c>
      <c r="N335" s="99" t="s">
        <v>16</v>
      </c>
      <c r="O335" s="99" t="s">
        <v>16</v>
      </c>
      <c r="P335" s="99" t="s">
        <v>16</v>
      </c>
      <c r="Q335" s="99">
        <v>-1.4999999999999999E-2</v>
      </c>
      <c r="R335" s="99">
        <v>0.02</v>
      </c>
      <c r="S335" s="99">
        <v>0.48</v>
      </c>
      <c r="T335" s="99">
        <v>1.1900000000000001E-3</v>
      </c>
      <c r="U335" s="100">
        <v>1.3200000000000001E-5</v>
      </c>
      <c r="V335" s="99" t="b">
        <v>1</v>
      </c>
      <c r="W335" s="100">
        <v>3.3200000000000002E-24</v>
      </c>
      <c r="X335" s="99"/>
    </row>
    <row r="336" spans="1:24" x14ac:dyDescent="0.2">
      <c r="A336" s="99"/>
      <c r="B336" s="99"/>
      <c r="C336" s="99"/>
      <c r="D336" s="99"/>
      <c r="E336" s="99"/>
      <c r="F336" s="99"/>
      <c r="G336" s="99" t="s">
        <v>203</v>
      </c>
      <c r="H336" s="99">
        <v>6</v>
      </c>
      <c r="I336" s="99">
        <v>0.27900000000000003</v>
      </c>
      <c r="J336" s="99">
        <v>-0.26</v>
      </c>
      <c r="K336" s="99">
        <v>-0.80600000000000005</v>
      </c>
      <c r="L336" s="99">
        <v>0.28699999999999998</v>
      </c>
      <c r="M336" s="182">
        <v>0.35</v>
      </c>
      <c r="N336" s="99" t="s">
        <v>16</v>
      </c>
      <c r="O336" s="99" t="s">
        <v>16</v>
      </c>
      <c r="P336" s="99" t="s">
        <v>16</v>
      </c>
      <c r="Q336" s="99">
        <v>-1.4999999999999999E-2</v>
      </c>
      <c r="R336" s="99">
        <v>0.02</v>
      </c>
      <c r="S336" s="99">
        <v>0.48</v>
      </c>
      <c r="T336" s="99">
        <v>1.1900000000000001E-3</v>
      </c>
      <c r="U336" s="100">
        <v>1.3200000000000001E-5</v>
      </c>
      <c r="V336" s="99" t="b">
        <v>1</v>
      </c>
      <c r="W336" s="100">
        <v>3.3200000000000002E-24</v>
      </c>
      <c r="X336" s="99"/>
    </row>
    <row r="337" spans="1:24" x14ac:dyDescent="0.2">
      <c r="A337" s="99"/>
      <c r="B337" s="99"/>
      <c r="C337" s="99"/>
      <c r="D337" s="99"/>
      <c r="E337" s="99"/>
      <c r="F337" s="99"/>
      <c r="G337" s="99" t="s">
        <v>223</v>
      </c>
      <c r="H337" s="99">
        <v>6</v>
      </c>
      <c r="I337" s="99">
        <v>0.39800000000000002</v>
      </c>
      <c r="J337" s="99">
        <v>-0.24399999999999999</v>
      </c>
      <c r="K337" s="99">
        <v>-1.0249999999999999</v>
      </c>
      <c r="L337" s="99">
        <v>0.53600000000000003</v>
      </c>
      <c r="M337" s="182">
        <v>0.56999999999999995</v>
      </c>
      <c r="N337" s="99" t="s">
        <v>16</v>
      </c>
      <c r="O337" s="99" t="s">
        <v>16</v>
      </c>
      <c r="P337" s="99" t="s">
        <v>16</v>
      </c>
      <c r="Q337" s="99">
        <v>-1.4999999999999999E-2</v>
      </c>
      <c r="R337" s="99">
        <v>0.02</v>
      </c>
      <c r="S337" s="99">
        <v>0.48</v>
      </c>
      <c r="T337" s="99">
        <v>1.1900000000000001E-3</v>
      </c>
      <c r="U337" s="100">
        <v>1.3200000000000001E-5</v>
      </c>
      <c r="V337" s="99" t="b">
        <v>1</v>
      </c>
      <c r="W337" s="100">
        <v>3.3200000000000002E-24</v>
      </c>
      <c r="X337" s="99"/>
    </row>
    <row r="338" spans="1:24" x14ac:dyDescent="0.2">
      <c r="A338" s="99" t="s">
        <v>401</v>
      </c>
      <c r="B338" s="99" t="s">
        <v>167</v>
      </c>
      <c r="C338" s="99" t="s">
        <v>397</v>
      </c>
      <c r="D338" s="99" t="s">
        <v>449</v>
      </c>
      <c r="E338" s="99" t="s">
        <v>481</v>
      </c>
      <c r="F338" s="99" t="s">
        <v>340</v>
      </c>
      <c r="G338" s="99" t="s">
        <v>208</v>
      </c>
      <c r="H338" s="99">
        <v>1</v>
      </c>
      <c r="I338" s="99">
        <v>0.50700000000000001</v>
      </c>
      <c r="J338" s="99">
        <v>-0.309</v>
      </c>
      <c r="K338" s="99">
        <v>-1.3029999999999999</v>
      </c>
      <c r="L338" s="99">
        <v>0.68600000000000005</v>
      </c>
      <c r="M338" s="182">
        <v>0.54</v>
      </c>
      <c r="N338" s="99" t="s">
        <v>16</v>
      </c>
      <c r="O338" s="99" t="s">
        <v>16</v>
      </c>
      <c r="P338" s="99" t="s">
        <v>16</v>
      </c>
      <c r="Q338" s="99" t="s">
        <v>16</v>
      </c>
      <c r="R338" s="99" t="s">
        <v>16</v>
      </c>
      <c r="S338" s="99" t="s">
        <v>16</v>
      </c>
      <c r="T338" s="99">
        <v>2.4399999999999999E-4</v>
      </c>
      <c r="U338" s="100">
        <v>2.34E-6</v>
      </c>
      <c r="V338" s="99" t="b">
        <v>1</v>
      </c>
      <c r="W338" s="100">
        <v>3.6899999999999998E-6</v>
      </c>
      <c r="X338" s="99" t="s">
        <v>450</v>
      </c>
    </row>
    <row r="339" spans="1:24" x14ac:dyDescent="0.2">
      <c r="A339" s="99" t="s">
        <v>401</v>
      </c>
      <c r="B339" s="99" t="s">
        <v>167</v>
      </c>
      <c r="C339" s="99" t="s">
        <v>397</v>
      </c>
      <c r="D339" s="99" t="s">
        <v>444</v>
      </c>
      <c r="E339" s="99" t="s">
        <v>481</v>
      </c>
      <c r="F339" s="99" t="s">
        <v>33</v>
      </c>
      <c r="G339" s="99" t="s">
        <v>208</v>
      </c>
      <c r="H339" s="99">
        <v>1</v>
      </c>
      <c r="I339" s="99">
        <v>1.036</v>
      </c>
      <c r="J339" s="99">
        <v>-0.44900000000000001</v>
      </c>
      <c r="K339" s="99">
        <v>-2.48</v>
      </c>
      <c r="L339" s="99">
        <v>1.581</v>
      </c>
      <c r="M339" s="182">
        <v>0.66</v>
      </c>
      <c r="N339" s="99" t="s">
        <v>16</v>
      </c>
      <c r="O339" s="99" t="s">
        <v>16</v>
      </c>
      <c r="P339" s="99" t="s">
        <v>16</v>
      </c>
      <c r="Q339" s="99" t="s">
        <v>16</v>
      </c>
      <c r="R339" s="99" t="s">
        <v>16</v>
      </c>
      <c r="S339" s="99" t="s">
        <v>16</v>
      </c>
      <c r="T339" s="100">
        <v>8.9800000000000001E-5</v>
      </c>
      <c r="U339" s="100">
        <v>1.19E-6</v>
      </c>
      <c r="V339" s="99" t="b">
        <v>1</v>
      </c>
      <c r="W339" s="99">
        <v>5.77E-3</v>
      </c>
      <c r="X339" s="99" t="s">
        <v>465</v>
      </c>
    </row>
    <row r="340" spans="1:24" x14ac:dyDescent="0.2">
      <c r="A340" s="99" t="s">
        <v>401</v>
      </c>
      <c r="B340" s="99" t="s">
        <v>167</v>
      </c>
      <c r="C340" s="99" t="s">
        <v>397</v>
      </c>
      <c r="D340" s="99" t="s">
        <v>445</v>
      </c>
      <c r="E340" s="99" t="s">
        <v>481</v>
      </c>
      <c r="F340" s="99" t="s">
        <v>33</v>
      </c>
      <c r="G340" s="99" t="s">
        <v>208</v>
      </c>
      <c r="H340" s="99">
        <v>1</v>
      </c>
      <c r="I340" s="99">
        <v>1.264</v>
      </c>
      <c r="J340" s="99">
        <v>-0.76900000000000002</v>
      </c>
      <c r="K340" s="99">
        <v>-3.246</v>
      </c>
      <c r="L340" s="99">
        <v>1.708</v>
      </c>
      <c r="M340" s="182">
        <v>0.54</v>
      </c>
      <c r="N340" s="99" t="s">
        <v>16</v>
      </c>
      <c r="O340" s="99" t="s">
        <v>16</v>
      </c>
      <c r="P340" s="99" t="s">
        <v>16</v>
      </c>
      <c r="Q340" s="99" t="s">
        <v>16</v>
      </c>
      <c r="R340" s="99" t="s">
        <v>16</v>
      </c>
      <c r="S340" s="99" t="s">
        <v>16</v>
      </c>
      <c r="T340" s="100">
        <v>6.3499999999999999E-5</v>
      </c>
      <c r="U340" s="100">
        <v>2.34E-6</v>
      </c>
      <c r="V340" s="99" t="b">
        <v>1</v>
      </c>
      <c r="W340" s="99">
        <v>0.03</v>
      </c>
      <c r="X340" s="99" t="s">
        <v>446</v>
      </c>
    </row>
    <row r="341" spans="1:24" x14ac:dyDescent="0.2">
      <c r="A341" s="99" t="s">
        <v>401</v>
      </c>
      <c r="B341" s="99" t="s">
        <v>146</v>
      </c>
      <c r="C341" s="99" t="s">
        <v>392</v>
      </c>
      <c r="D341" s="99" t="s">
        <v>406</v>
      </c>
      <c r="E341" s="99" t="s">
        <v>482</v>
      </c>
      <c r="F341" s="99" t="s">
        <v>391</v>
      </c>
      <c r="G341" s="99" t="s">
        <v>208</v>
      </c>
      <c r="H341" s="99">
        <v>1</v>
      </c>
      <c r="I341" s="99">
        <v>0.45100000000000001</v>
      </c>
      <c r="J341" s="99">
        <v>-0.19</v>
      </c>
      <c r="K341" s="99">
        <v>-1.0740000000000001</v>
      </c>
      <c r="L341" s="99">
        <v>0.69399999999999995</v>
      </c>
      <c r="M341" s="182">
        <v>0.67</v>
      </c>
      <c r="N341" s="99" t="s">
        <v>16</v>
      </c>
      <c r="O341" s="99" t="s">
        <v>16</v>
      </c>
      <c r="P341" s="99" t="s">
        <v>16</v>
      </c>
      <c r="Q341" s="99" t="s">
        <v>16</v>
      </c>
      <c r="R341" s="99" t="s">
        <v>16</v>
      </c>
      <c r="S341" s="99" t="s">
        <v>16</v>
      </c>
      <c r="T341" s="99">
        <v>3.2600000000000001E-4</v>
      </c>
      <c r="U341" s="100">
        <v>1.1200000000000001E-6</v>
      </c>
      <c r="V341" s="99" t="b">
        <v>1</v>
      </c>
      <c r="W341" s="100">
        <v>5.8600000000000004E-10</v>
      </c>
      <c r="X341" s="99" t="s">
        <v>407</v>
      </c>
    </row>
    <row r="342" spans="1:24" x14ac:dyDescent="0.2">
      <c r="A342" s="99" t="s">
        <v>401</v>
      </c>
      <c r="B342" s="99" t="s">
        <v>146</v>
      </c>
      <c r="C342" s="99" t="s">
        <v>397</v>
      </c>
      <c r="D342" s="99" t="s">
        <v>479</v>
      </c>
      <c r="E342" s="99" t="s">
        <v>482</v>
      </c>
      <c r="F342" s="99" t="s">
        <v>33</v>
      </c>
      <c r="G342" s="99" t="s">
        <v>208</v>
      </c>
      <c r="H342" s="99">
        <v>1</v>
      </c>
      <c r="I342" s="99">
        <v>1.405</v>
      </c>
      <c r="J342" s="99">
        <v>0.59199999999999997</v>
      </c>
      <c r="K342" s="99">
        <v>-2.1619999999999999</v>
      </c>
      <c r="L342" s="99">
        <v>3.3460000000000001</v>
      </c>
      <c r="M342" s="182">
        <v>0.67</v>
      </c>
      <c r="N342" s="99" t="s">
        <v>16</v>
      </c>
      <c r="O342" s="99" t="s">
        <v>16</v>
      </c>
      <c r="P342" s="99" t="s">
        <v>16</v>
      </c>
      <c r="Q342" s="99" t="s">
        <v>16</v>
      </c>
      <c r="R342" s="99" t="s">
        <v>16</v>
      </c>
      <c r="S342" s="99" t="s">
        <v>16</v>
      </c>
      <c r="T342" s="100">
        <v>4.07E-5</v>
      </c>
      <c r="U342" s="100">
        <v>1.1200000000000001E-6</v>
      </c>
      <c r="V342" s="99" t="b">
        <v>1</v>
      </c>
      <c r="W342" s="99">
        <v>0.08</v>
      </c>
      <c r="X342" s="99" t="s">
        <v>480</v>
      </c>
    </row>
    <row r="343" spans="1:24" x14ac:dyDescent="0.2">
      <c r="A343" s="99" t="s">
        <v>401</v>
      </c>
      <c r="B343" s="99" t="s">
        <v>146</v>
      </c>
      <c r="C343" s="99" t="s">
        <v>392</v>
      </c>
      <c r="D343" s="99" t="s">
        <v>461</v>
      </c>
      <c r="E343" s="99" t="s">
        <v>482</v>
      </c>
      <c r="F343" s="99" t="s">
        <v>391</v>
      </c>
      <c r="G343" s="99" t="s">
        <v>200</v>
      </c>
      <c r="H343" s="99">
        <v>6</v>
      </c>
      <c r="I343" s="99">
        <v>0.32600000000000001</v>
      </c>
      <c r="J343" s="99">
        <v>-0.34200000000000003</v>
      </c>
      <c r="K343" s="99">
        <v>-0.98099999999999998</v>
      </c>
      <c r="L343" s="99">
        <v>0.29699999999999999</v>
      </c>
      <c r="M343" s="182">
        <v>0.28999999999999998</v>
      </c>
      <c r="N343" s="99">
        <v>1.69</v>
      </c>
      <c r="O343" s="99">
        <v>5</v>
      </c>
      <c r="P343" s="99">
        <v>0.89</v>
      </c>
      <c r="Q343" s="99">
        <v>-1.4E-2</v>
      </c>
      <c r="R343" s="99">
        <v>0.02</v>
      </c>
      <c r="S343" s="99">
        <v>0.54</v>
      </c>
      <c r="T343" s="99">
        <v>4.8500000000000003E-4</v>
      </c>
      <c r="U343" s="100">
        <v>1.7600000000000001E-5</v>
      </c>
      <c r="V343" s="99" t="b">
        <v>1</v>
      </c>
      <c r="W343" s="100">
        <v>8.3499999999999996E-11</v>
      </c>
      <c r="X343" s="99" t="s">
        <v>403</v>
      </c>
    </row>
    <row r="344" spans="1:24" x14ac:dyDescent="0.2">
      <c r="A344" s="99"/>
      <c r="B344" s="99"/>
      <c r="C344" s="99"/>
      <c r="D344" s="99"/>
      <c r="E344" s="99"/>
      <c r="F344" s="99"/>
      <c r="G344" s="99" t="s">
        <v>201</v>
      </c>
      <c r="H344" s="99">
        <v>6</v>
      </c>
      <c r="I344" s="99">
        <v>0.93100000000000005</v>
      </c>
      <c r="J344" s="99">
        <v>-0.91800000000000004</v>
      </c>
      <c r="K344" s="99">
        <v>-2.7429999999999999</v>
      </c>
      <c r="L344" s="99">
        <v>0.90700000000000003</v>
      </c>
      <c r="M344" s="182">
        <v>0.38</v>
      </c>
      <c r="N344" s="99">
        <v>1.26</v>
      </c>
      <c r="O344" s="99">
        <v>4</v>
      </c>
      <c r="P344" s="99">
        <v>0.87</v>
      </c>
      <c r="Q344" s="99">
        <v>-1.4E-2</v>
      </c>
      <c r="R344" s="99">
        <v>0.02</v>
      </c>
      <c r="S344" s="99">
        <v>0.54</v>
      </c>
      <c r="T344" s="99">
        <v>4.8500000000000003E-4</v>
      </c>
      <c r="U344" s="100">
        <v>1.7600000000000001E-5</v>
      </c>
      <c r="V344" s="99" t="b">
        <v>1</v>
      </c>
      <c r="W344" s="100">
        <v>8.3499999999999996E-11</v>
      </c>
      <c r="X344" s="99"/>
    </row>
    <row r="345" spans="1:24" x14ac:dyDescent="0.2">
      <c r="A345" s="99"/>
      <c r="B345" s="99"/>
      <c r="C345" s="99"/>
      <c r="D345" s="99"/>
      <c r="E345" s="99"/>
      <c r="F345" s="99"/>
      <c r="G345" s="99" t="s">
        <v>216</v>
      </c>
      <c r="H345" s="99">
        <v>6</v>
      </c>
      <c r="I345" s="99">
        <v>0.58599999999999997</v>
      </c>
      <c r="J345" s="99">
        <v>0.216</v>
      </c>
      <c r="K345" s="99">
        <v>-0.93300000000000005</v>
      </c>
      <c r="L345" s="99">
        <v>1.365</v>
      </c>
      <c r="M345" s="182">
        <v>0.73</v>
      </c>
      <c r="N345" s="99" t="s">
        <v>16</v>
      </c>
      <c r="O345" s="99" t="s">
        <v>16</v>
      </c>
      <c r="P345" s="99" t="s">
        <v>16</v>
      </c>
      <c r="Q345" s="99">
        <v>-1.4E-2</v>
      </c>
      <c r="R345" s="99">
        <v>0.02</v>
      </c>
      <c r="S345" s="99">
        <v>0.54</v>
      </c>
      <c r="T345" s="99">
        <v>4.8500000000000003E-4</v>
      </c>
      <c r="U345" s="100">
        <v>1.7600000000000001E-5</v>
      </c>
      <c r="V345" s="99" t="b">
        <v>1</v>
      </c>
      <c r="W345" s="100">
        <v>8.3499999999999996E-11</v>
      </c>
      <c r="X345" s="99"/>
    </row>
    <row r="346" spans="1:24" x14ac:dyDescent="0.2">
      <c r="A346" s="99"/>
      <c r="B346" s="99"/>
      <c r="C346" s="99"/>
      <c r="D346" s="99"/>
      <c r="E346" s="99"/>
      <c r="F346" s="99"/>
      <c r="G346" s="99" t="s">
        <v>203</v>
      </c>
      <c r="H346" s="99">
        <v>6</v>
      </c>
      <c r="I346" s="99">
        <v>0.40300000000000002</v>
      </c>
      <c r="J346" s="99">
        <v>-0.627</v>
      </c>
      <c r="K346" s="99">
        <v>-1.4159999999999999</v>
      </c>
      <c r="L346" s="99">
        <v>0.16300000000000001</v>
      </c>
      <c r="M346" s="182">
        <v>0.12</v>
      </c>
      <c r="N346" s="99" t="s">
        <v>16</v>
      </c>
      <c r="O346" s="99" t="s">
        <v>16</v>
      </c>
      <c r="P346" s="99" t="s">
        <v>16</v>
      </c>
      <c r="Q346" s="99">
        <v>-1.4E-2</v>
      </c>
      <c r="R346" s="99">
        <v>0.02</v>
      </c>
      <c r="S346" s="99">
        <v>0.54</v>
      </c>
      <c r="T346" s="99">
        <v>4.8500000000000003E-4</v>
      </c>
      <c r="U346" s="100">
        <v>1.7600000000000001E-5</v>
      </c>
      <c r="V346" s="99" t="b">
        <v>1</v>
      </c>
      <c r="W346" s="100">
        <v>8.3499999999999996E-11</v>
      </c>
      <c r="X346" s="99"/>
    </row>
    <row r="347" spans="1:24" x14ac:dyDescent="0.2">
      <c r="A347" s="99"/>
      <c r="B347" s="99"/>
      <c r="C347" s="99"/>
      <c r="D347" s="99"/>
      <c r="E347" s="99"/>
      <c r="F347" s="99"/>
      <c r="G347" s="99" t="s">
        <v>223</v>
      </c>
      <c r="H347" s="99">
        <v>6</v>
      </c>
      <c r="I347" s="99">
        <v>0.44900000000000001</v>
      </c>
      <c r="J347" s="99">
        <v>-0.64100000000000001</v>
      </c>
      <c r="K347" s="99">
        <v>-1.5209999999999999</v>
      </c>
      <c r="L347" s="99">
        <v>0.24</v>
      </c>
      <c r="M347" s="182">
        <v>0.21</v>
      </c>
      <c r="N347" s="99" t="s">
        <v>16</v>
      </c>
      <c r="O347" s="99" t="s">
        <v>16</v>
      </c>
      <c r="P347" s="99" t="s">
        <v>16</v>
      </c>
      <c r="Q347" s="99">
        <v>-1.4E-2</v>
      </c>
      <c r="R347" s="99">
        <v>0.02</v>
      </c>
      <c r="S347" s="99">
        <v>0.54</v>
      </c>
      <c r="T347" s="99">
        <v>4.8500000000000003E-4</v>
      </c>
      <c r="U347" s="100">
        <v>1.7600000000000001E-5</v>
      </c>
      <c r="V347" s="99" t="b">
        <v>1</v>
      </c>
      <c r="W347" s="100">
        <v>8.3499999999999996E-11</v>
      </c>
      <c r="X347" s="99"/>
    </row>
    <row r="348" spans="1:24" x14ac:dyDescent="0.2">
      <c r="A348" s="99" t="s">
        <v>401</v>
      </c>
      <c r="B348" s="99" t="s">
        <v>146</v>
      </c>
      <c r="C348" s="99" t="s">
        <v>345</v>
      </c>
      <c r="D348" s="99" t="s">
        <v>413</v>
      </c>
      <c r="E348" s="99" t="s">
        <v>482</v>
      </c>
      <c r="F348" s="99" t="s">
        <v>347</v>
      </c>
      <c r="G348" s="99" t="s">
        <v>200</v>
      </c>
      <c r="H348" s="99">
        <v>3</v>
      </c>
      <c r="I348" s="99">
        <v>2.5000000000000001E-2</v>
      </c>
      <c r="J348" s="99">
        <v>-3.2000000000000001E-2</v>
      </c>
      <c r="K348" s="99">
        <v>-8.1000000000000003E-2</v>
      </c>
      <c r="L348" s="99">
        <v>1.7999999999999999E-2</v>
      </c>
      <c r="M348" s="182">
        <v>0.21</v>
      </c>
      <c r="N348" s="99">
        <v>0.48</v>
      </c>
      <c r="O348" s="99">
        <v>2</v>
      </c>
      <c r="P348" s="99">
        <v>0.79</v>
      </c>
      <c r="Q348" s="99">
        <v>2.1999999999999999E-2</v>
      </c>
      <c r="R348" s="99">
        <v>0.05</v>
      </c>
      <c r="S348" s="99">
        <v>0.73</v>
      </c>
      <c r="T348" s="99">
        <v>0.13</v>
      </c>
      <c r="U348" s="100">
        <v>1.2999999999999999E-5</v>
      </c>
      <c r="V348" s="99" t="b">
        <v>1</v>
      </c>
      <c r="W348" s="100">
        <v>2.4800000000000001E-76</v>
      </c>
      <c r="X348" s="99" t="s">
        <v>414</v>
      </c>
    </row>
    <row r="349" spans="1:24" x14ac:dyDescent="0.2">
      <c r="A349" s="99"/>
      <c r="B349" s="99"/>
      <c r="C349" s="99"/>
      <c r="D349" s="99"/>
      <c r="E349" s="99"/>
      <c r="F349" s="99"/>
      <c r="G349" s="99" t="s">
        <v>201</v>
      </c>
      <c r="H349" s="99">
        <v>3</v>
      </c>
      <c r="I349" s="99">
        <v>0.11899999999999999</v>
      </c>
      <c r="J349" s="99">
        <v>-8.5000000000000006E-2</v>
      </c>
      <c r="K349" s="99">
        <v>-0.318</v>
      </c>
      <c r="L349" s="99">
        <v>0.14799999999999999</v>
      </c>
      <c r="M349" s="182">
        <v>0.6</v>
      </c>
      <c r="N349" s="99">
        <v>0.27</v>
      </c>
      <c r="O349" s="99">
        <v>1</v>
      </c>
      <c r="P349" s="99">
        <v>0.61</v>
      </c>
      <c r="Q349" s="99">
        <v>2.1999999999999999E-2</v>
      </c>
      <c r="R349" s="99">
        <v>0.05</v>
      </c>
      <c r="S349" s="99">
        <v>0.73</v>
      </c>
      <c r="T349" s="99">
        <v>0.13</v>
      </c>
      <c r="U349" s="100">
        <v>1.2999999999999999E-5</v>
      </c>
      <c r="V349" s="99" t="b">
        <v>1</v>
      </c>
      <c r="W349" s="100">
        <v>2.4800000000000001E-76</v>
      </c>
      <c r="X349" s="99"/>
    </row>
    <row r="350" spans="1:24" x14ac:dyDescent="0.2">
      <c r="A350" s="99"/>
      <c r="B350" s="99"/>
      <c r="C350" s="99"/>
      <c r="D350" s="99"/>
      <c r="E350" s="99"/>
      <c r="F350" s="99"/>
      <c r="G350" s="99" t="s">
        <v>216</v>
      </c>
      <c r="H350" s="99">
        <v>3</v>
      </c>
      <c r="I350" s="99">
        <v>3.5000000000000003E-2</v>
      </c>
      <c r="J350" s="99">
        <v>-2.7E-2</v>
      </c>
      <c r="K350" s="99">
        <v>-9.7000000000000003E-2</v>
      </c>
      <c r="L350" s="99">
        <v>4.2999999999999997E-2</v>
      </c>
      <c r="M350" s="182">
        <v>0.53</v>
      </c>
      <c r="N350" s="99" t="s">
        <v>16</v>
      </c>
      <c r="O350" s="99" t="s">
        <v>16</v>
      </c>
      <c r="P350" s="99" t="s">
        <v>16</v>
      </c>
      <c r="Q350" s="99">
        <v>2.1999999999999999E-2</v>
      </c>
      <c r="R350" s="99">
        <v>0.05</v>
      </c>
      <c r="S350" s="99">
        <v>0.73</v>
      </c>
      <c r="T350" s="99">
        <v>0.13</v>
      </c>
      <c r="U350" s="100">
        <v>1.2999999999999999E-5</v>
      </c>
      <c r="V350" s="99" t="b">
        <v>1</v>
      </c>
      <c r="W350" s="100">
        <v>2.4800000000000001E-76</v>
      </c>
      <c r="X350" s="99"/>
    </row>
    <row r="351" spans="1:24" x14ac:dyDescent="0.2">
      <c r="A351" s="99"/>
      <c r="B351" s="99"/>
      <c r="C351" s="99"/>
      <c r="D351" s="99"/>
      <c r="E351" s="99"/>
      <c r="F351" s="99"/>
      <c r="G351" s="99" t="s">
        <v>203</v>
      </c>
      <c r="H351" s="99">
        <v>3</v>
      </c>
      <c r="I351" s="99">
        <v>2.7E-2</v>
      </c>
      <c r="J351" s="99">
        <v>-2.7E-2</v>
      </c>
      <c r="K351" s="99">
        <v>-0.08</v>
      </c>
      <c r="L351" s="99">
        <v>2.7E-2</v>
      </c>
      <c r="M351" s="182">
        <v>0.33</v>
      </c>
      <c r="N351" s="99" t="s">
        <v>16</v>
      </c>
      <c r="O351" s="99" t="s">
        <v>16</v>
      </c>
      <c r="P351" s="99" t="s">
        <v>16</v>
      </c>
      <c r="Q351" s="99">
        <v>2.1999999999999999E-2</v>
      </c>
      <c r="R351" s="99">
        <v>0.05</v>
      </c>
      <c r="S351" s="99">
        <v>0.73</v>
      </c>
      <c r="T351" s="99">
        <v>0.13</v>
      </c>
      <c r="U351" s="100">
        <v>1.2999999999999999E-5</v>
      </c>
      <c r="V351" s="99" t="b">
        <v>1</v>
      </c>
      <c r="W351" s="100">
        <v>2.4800000000000001E-76</v>
      </c>
      <c r="X351" s="99"/>
    </row>
    <row r="352" spans="1:24" x14ac:dyDescent="0.2">
      <c r="A352" s="99"/>
      <c r="B352" s="99"/>
      <c r="C352" s="99"/>
      <c r="D352" s="99"/>
      <c r="E352" s="99"/>
      <c r="F352" s="99"/>
      <c r="G352" s="99" t="s">
        <v>223</v>
      </c>
      <c r="H352" s="99">
        <v>3</v>
      </c>
      <c r="I352" s="99">
        <v>0.03</v>
      </c>
      <c r="J352" s="99">
        <v>-2.5000000000000001E-2</v>
      </c>
      <c r="K352" s="99">
        <v>-8.5000000000000006E-2</v>
      </c>
      <c r="L352" s="99">
        <v>3.4000000000000002E-2</v>
      </c>
      <c r="M352" s="182">
        <v>0.5</v>
      </c>
      <c r="N352" s="99" t="s">
        <v>16</v>
      </c>
      <c r="O352" s="99" t="s">
        <v>16</v>
      </c>
      <c r="P352" s="99" t="s">
        <v>16</v>
      </c>
      <c r="Q352" s="99">
        <v>2.1999999999999999E-2</v>
      </c>
      <c r="R352" s="99">
        <v>0.05</v>
      </c>
      <c r="S352" s="99">
        <v>0.73</v>
      </c>
      <c r="T352" s="99">
        <v>0.13</v>
      </c>
      <c r="U352" s="100">
        <v>1.2999999999999999E-5</v>
      </c>
      <c r="V352" s="99" t="b">
        <v>1</v>
      </c>
      <c r="W352" s="100">
        <v>2.4800000000000001E-76</v>
      </c>
      <c r="X352" s="99"/>
    </row>
    <row r="353" spans="1:24" x14ac:dyDescent="0.2">
      <c r="A353" s="99" t="s">
        <v>401</v>
      </c>
      <c r="B353" s="99" t="s">
        <v>146</v>
      </c>
      <c r="C353" s="99" t="s">
        <v>392</v>
      </c>
      <c r="D353" s="99" t="s">
        <v>409</v>
      </c>
      <c r="E353" s="99" t="s">
        <v>482</v>
      </c>
      <c r="F353" s="99" t="s">
        <v>340</v>
      </c>
      <c r="G353" s="99" t="s">
        <v>200</v>
      </c>
      <c r="H353" s="99">
        <v>2</v>
      </c>
      <c r="I353" s="99">
        <v>0.252</v>
      </c>
      <c r="J353" s="99">
        <v>-0.33300000000000002</v>
      </c>
      <c r="K353" s="99">
        <v>-0.82799999999999996</v>
      </c>
      <c r="L353" s="99">
        <v>0.16200000000000001</v>
      </c>
      <c r="M353" s="182">
        <v>0.19</v>
      </c>
      <c r="N353" s="99">
        <v>0.22</v>
      </c>
      <c r="O353" s="99">
        <v>1</v>
      </c>
      <c r="P353" s="99">
        <v>0.64</v>
      </c>
      <c r="Q353" s="99" t="s">
        <v>16</v>
      </c>
      <c r="R353" s="99" t="s">
        <v>16</v>
      </c>
      <c r="S353" s="99" t="s">
        <v>16</v>
      </c>
      <c r="T353" s="99">
        <v>6.4099999999999997E-4</v>
      </c>
      <c r="U353" s="100">
        <v>1.2300000000000001E-5</v>
      </c>
      <c r="V353" s="99" t="b">
        <v>1</v>
      </c>
      <c r="W353" s="100">
        <v>1.1999999999999999E-13</v>
      </c>
      <c r="X353" s="99" t="s">
        <v>410</v>
      </c>
    </row>
    <row r="354" spans="1:24" x14ac:dyDescent="0.2">
      <c r="A354" s="99" t="s">
        <v>401</v>
      </c>
      <c r="B354" s="99" t="s">
        <v>146</v>
      </c>
      <c r="C354" s="99" t="s">
        <v>397</v>
      </c>
      <c r="D354" s="99" t="s">
        <v>417</v>
      </c>
      <c r="E354" s="99" t="s">
        <v>482</v>
      </c>
      <c r="F354" s="99" t="s">
        <v>340</v>
      </c>
      <c r="G354" s="99" t="s">
        <v>200</v>
      </c>
      <c r="H354" s="99">
        <v>4</v>
      </c>
      <c r="I354" s="99">
        <v>0.315</v>
      </c>
      <c r="J354" s="99">
        <v>-8.9999999999999993E-3</v>
      </c>
      <c r="K354" s="99">
        <v>-0.627</v>
      </c>
      <c r="L354" s="99">
        <v>0.60799999999999998</v>
      </c>
      <c r="M354" s="182">
        <v>0.98</v>
      </c>
      <c r="N354" s="99">
        <v>0.79</v>
      </c>
      <c r="O354" s="99">
        <v>3</v>
      </c>
      <c r="P354" s="99">
        <v>0.85</v>
      </c>
      <c r="Q354" s="99">
        <v>2.5000000000000001E-2</v>
      </c>
      <c r="R354" s="99">
        <v>0.04</v>
      </c>
      <c r="S354" s="99">
        <v>0.59</v>
      </c>
      <c r="T354" s="99">
        <v>5.04E-4</v>
      </c>
      <c r="U354" s="100">
        <v>5.0100000000000003E-6</v>
      </c>
      <c r="V354" s="99" t="b">
        <v>1</v>
      </c>
      <c r="W354" s="100">
        <v>2.9299999999999998E-11</v>
      </c>
      <c r="X354" s="99" t="s">
        <v>418</v>
      </c>
    </row>
    <row r="355" spans="1:24" x14ac:dyDescent="0.2">
      <c r="A355" s="99"/>
      <c r="B355" s="99"/>
      <c r="C355" s="99"/>
      <c r="D355" s="99"/>
      <c r="E355" s="99"/>
      <c r="F355" s="99"/>
      <c r="G355" s="99" t="s">
        <v>201</v>
      </c>
      <c r="H355" s="99">
        <v>4</v>
      </c>
      <c r="I355" s="99">
        <v>1.7430000000000001</v>
      </c>
      <c r="J355" s="99">
        <v>1.0900000000000001</v>
      </c>
      <c r="K355" s="99">
        <v>-2.3260000000000001</v>
      </c>
      <c r="L355" s="99">
        <v>4.5060000000000002</v>
      </c>
      <c r="M355" s="182">
        <v>0.6</v>
      </c>
      <c r="N355" s="99">
        <v>0.38</v>
      </c>
      <c r="O355" s="99">
        <v>2</v>
      </c>
      <c r="P355" s="99">
        <v>0.83</v>
      </c>
      <c r="Q355" s="99">
        <v>2.5000000000000001E-2</v>
      </c>
      <c r="R355" s="99">
        <v>0.04</v>
      </c>
      <c r="S355" s="99">
        <v>0.59</v>
      </c>
      <c r="T355" s="99">
        <v>5.04E-4</v>
      </c>
      <c r="U355" s="100">
        <v>5.0100000000000003E-6</v>
      </c>
      <c r="V355" s="99" t="b">
        <v>1</v>
      </c>
      <c r="W355" s="100">
        <v>2.9299999999999998E-11</v>
      </c>
      <c r="X355" s="99"/>
    </row>
    <row r="356" spans="1:24" x14ac:dyDescent="0.2">
      <c r="A356" s="99"/>
      <c r="B356" s="99"/>
      <c r="C356" s="99"/>
      <c r="D356" s="99"/>
      <c r="E356" s="99"/>
      <c r="F356" s="99"/>
      <c r="G356" s="99" t="s">
        <v>216</v>
      </c>
      <c r="H356" s="99">
        <v>4</v>
      </c>
      <c r="I356" s="99">
        <v>0.49299999999999999</v>
      </c>
      <c r="J356" s="99">
        <v>-0.192</v>
      </c>
      <c r="K356" s="99">
        <v>-1.159</v>
      </c>
      <c r="L356" s="99">
        <v>0.77600000000000002</v>
      </c>
      <c r="M356" s="182">
        <v>0.72</v>
      </c>
      <c r="N356" s="99" t="s">
        <v>16</v>
      </c>
      <c r="O356" s="99" t="s">
        <v>16</v>
      </c>
      <c r="P356" s="99" t="s">
        <v>16</v>
      </c>
      <c r="Q356" s="99">
        <v>2.5000000000000001E-2</v>
      </c>
      <c r="R356" s="99">
        <v>0.04</v>
      </c>
      <c r="S356" s="99">
        <v>0.59</v>
      </c>
      <c r="T356" s="99">
        <v>5.04E-4</v>
      </c>
      <c r="U356" s="100">
        <v>5.0100000000000003E-6</v>
      </c>
      <c r="V356" s="99" t="b">
        <v>1</v>
      </c>
      <c r="W356" s="100">
        <v>2.9299999999999998E-11</v>
      </c>
      <c r="X356" s="99"/>
    </row>
    <row r="357" spans="1:24" x14ac:dyDescent="0.2">
      <c r="A357" s="99"/>
      <c r="B357" s="99"/>
      <c r="C357" s="99"/>
      <c r="D357" s="99"/>
      <c r="E357" s="99"/>
      <c r="F357" s="99"/>
      <c r="G357" s="99" t="s">
        <v>203</v>
      </c>
      <c r="H357" s="99">
        <v>4</v>
      </c>
      <c r="I357" s="99">
        <v>0.35899999999999999</v>
      </c>
      <c r="J357" s="99">
        <v>-4.3999999999999997E-2</v>
      </c>
      <c r="K357" s="99">
        <v>-0.747</v>
      </c>
      <c r="L357" s="99">
        <v>0.66</v>
      </c>
      <c r="M357" s="182">
        <v>0.9</v>
      </c>
      <c r="N357" s="99" t="s">
        <v>16</v>
      </c>
      <c r="O357" s="99" t="s">
        <v>16</v>
      </c>
      <c r="P357" s="99" t="s">
        <v>16</v>
      </c>
      <c r="Q357" s="99">
        <v>2.5000000000000001E-2</v>
      </c>
      <c r="R357" s="99">
        <v>0.04</v>
      </c>
      <c r="S357" s="99">
        <v>0.59</v>
      </c>
      <c r="T357" s="99">
        <v>5.04E-4</v>
      </c>
      <c r="U357" s="100">
        <v>5.0100000000000003E-6</v>
      </c>
      <c r="V357" s="99" t="b">
        <v>1</v>
      </c>
      <c r="W357" s="100">
        <v>2.9299999999999998E-11</v>
      </c>
      <c r="X357" s="99"/>
    </row>
    <row r="358" spans="1:24" x14ac:dyDescent="0.2">
      <c r="A358" s="99"/>
      <c r="B358" s="99"/>
      <c r="C358" s="99"/>
      <c r="D358" s="99"/>
      <c r="E358" s="99"/>
      <c r="F358" s="99"/>
      <c r="G358" s="99" t="s">
        <v>223</v>
      </c>
      <c r="H358" s="99">
        <v>4</v>
      </c>
      <c r="I358" s="99">
        <v>0.51200000000000001</v>
      </c>
      <c r="J358" s="99">
        <v>-0.222</v>
      </c>
      <c r="K358" s="99">
        <v>-1.2250000000000001</v>
      </c>
      <c r="L358" s="99">
        <v>0.78100000000000003</v>
      </c>
      <c r="M358" s="182">
        <v>0.69</v>
      </c>
      <c r="N358" s="99" t="s">
        <v>16</v>
      </c>
      <c r="O358" s="99" t="s">
        <v>16</v>
      </c>
      <c r="P358" s="99" t="s">
        <v>16</v>
      </c>
      <c r="Q358" s="99">
        <v>2.5000000000000001E-2</v>
      </c>
      <c r="R358" s="99">
        <v>0.04</v>
      </c>
      <c r="S358" s="99">
        <v>0.59</v>
      </c>
      <c r="T358" s="99">
        <v>5.04E-4</v>
      </c>
      <c r="U358" s="100">
        <v>5.0100000000000003E-6</v>
      </c>
      <c r="V358" s="99" t="b">
        <v>1</v>
      </c>
      <c r="W358" s="100">
        <v>2.9299999999999998E-11</v>
      </c>
      <c r="X358" s="99"/>
    </row>
    <row r="359" spans="1:24" x14ac:dyDescent="0.2">
      <c r="A359" s="99" t="s">
        <v>401</v>
      </c>
      <c r="B359" s="99" t="s">
        <v>146</v>
      </c>
      <c r="C359" s="99" t="s">
        <v>397</v>
      </c>
      <c r="D359" s="99" t="s">
        <v>415</v>
      </c>
      <c r="E359" s="99" t="s">
        <v>482</v>
      </c>
      <c r="F359" s="99" t="s">
        <v>33</v>
      </c>
      <c r="G359" s="99" t="s">
        <v>200</v>
      </c>
      <c r="H359" s="99">
        <v>2</v>
      </c>
      <c r="I359" s="99">
        <v>0.41</v>
      </c>
      <c r="J359" s="99">
        <v>7.4999999999999997E-2</v>
      </c>
      <c r="K359" s="99">
        <v>-0.72799999999999998</v>
      </c>
      <c r="L359" s="99">
        <v>0.878</v>
      </c>
      <c r="M359" s="182">
        <v>0.85</v>
      </c>
      <c r="N359" s="99">
        <v>0.1</v>
      </c>
      <c r="O359" s="99">
        <v>1</v>
      </c>
      <c r="P359" s="99">
        <v>0.75</v>
      </c>
      <c r="Q359" s="99" t="s">
        <v>16</v>
      </c>
      <c r="R359" s="99" t="s">
        <v>16</v>
      </c>
      <c r="S359" s="99" t="s">
        <v>16</v>
      </c>
      <c r="T359" s="99">
        <v>4.57E-4</v>
      </c>
      <c r="U359" s="100">
        <v>8.6899999999999996E-7</v>
      </c>
      <c r="V359" s="99" t="b">
        <v>1</v>
      </c>
      <c r="W359" s="100">
        <v>1.58E-11</v>
      </c>
      <c r="X359" s="99" t="s">
        <v>416</v>
      </c>
    </row>
    <row r="360" spans="1:24" x14ac:dyDescent="0.2">
      <c r="A360" s="99" t="s">
        <v>401</v>
      </c>
      <c r="B360" s="99" t="s">
        <v>535</v>
      </c>
      <c r="C360" s="99" t="s">
        <v>392</v>
      </c>
      <c r="D360" s="99" t="s">
        <v>540</v>
      </c>
      <c r="E360" s="99" t="s">
        <v>482</v>
      </c>
      <c r="F360" s="99" t="s">
        <v>391</v>
      </c>
      <c r="G360" s="99" t="s">
        <v>200</v>
      </c>
      <c r="H360" s="99">
        <v>8</v>
      </c>
      <c r="I360" s="99">
        <v>0.309</v>
      </c>
      <c r="J360" s="99">
        <v>-0.52400000000000002</v>
      </c>
      <c r="K360" s="99">
        <v>-1.1299999999999999</v>
      </c>
      <c r="L360" s="99">
        <v>8.3000000000000004E-2</v>
      </c>
      <c r="M360" s="182">
        <v>0.09</v>
      </c>
      <c r="N360" s="99">
        <v>4.8099999999999996</v>
      </c>
      <c r="O360" s="99">
        <v>7</v>
      </c>
      <c r="P360" s="99">
        <v>0.68</v>
      </c>
      <c r="Q360" s="99">
        <v>1.2999999999999999E-2</v>
      </c>
      <c r="R360" s="99">
        <v>0.01</v>
      </c>
      <c r="S360" s="99">
        <v>0.31</v>
      </c>
      <c r="T360" s="99">
        <v>5.5000000000000003E-4</v>
      </c>
      <c r="U360" s="100">
        <v>4.8300000000000002E-5</v>
      </c>
      <c r="V360" s="99" t="b">
        <v>1</v>
      </c>
      <c r="W360" s="100">
        <v>1.8199999999999999E-9</v>
      </c>
      <c r="X360" s="99" t="s">
        <v>426</v>
      </c>
    </row>
    <row r="361" spans="1:24" x14ac:dyDescent="0.2">
      <c r="A361" s="99"/>
      <c r="B361" s="99"/>
      <c r="C361" s="99"/>
      <c r="D361" s="99"/>
      <c r="E361" s="99"/>
      <c r="F361" s="99"/>
      <c r="G361" s="99" t="s">
        <v>201</v>
      </c>
      <c r="H361" s="99">
        <v>8</v>
      </c>
      <c r="I361" s="99">
        <v>0.64600000000000002</v>
      </c>
      <c r="J361" s="99">
        <v>0.104</v>
      </c>
      <c r="K361" s="99">
        <v>-1.1619999999999999</v>
      </c>
      <c r="L361" s="99">
        <v>1.37</v>
      </c>
      <c r="M361" s="182">
        <v>0.88</v>
      </c>
      <c r="N361" s="99">
        <v>3.58</v>
      </c>
      <c r="O361" s="99">
        <v>6</v>
      </c>
      <c r="P361" s="99">
        <v>0.73</v>
      </c>
      <c r="Q361" s="99">
        <v>1.2999999999999999E-2</v>
      </c>
      <c r="R361" s="99">
        <v>0.01</v>
      </c>
      <c r="S361" s="99">
        <v>0.31</v>
      </c>
      <c r="T361" s="99">
        <v>5.5000000000000003E-4</v>
      </c>
      <c r="U361" s="100">
        <v>4.8300000000000002E-5</v>
      </c>
      <c r="V361" s="99" t="b">
        <v>1</v>
      </c>
      <c r="W361" s="100">
        <v>1.8199999999999999E-9</v>
      </c>
      <c r="X361" s="99"/>
    </row>
    <row r="362" spans="1:24" x14ac:dyDescent="0.2">
      <c r="A362" s="99"/>
      <c r="B362" s="99"/>
      <c r="C362" s="99"/>
      <c r="D362" s="99"/>
      <c r="E362" s="99"/>
      <c r="F362" s="99"/>
      <c r="G362" s="99" t="s">
        <v>216</v>
      </c>
      <c r="H362" s="99">
        <v>8</v>
      </c>
      <c r="I362" s="99">
        <v>0.56000000000000005</v>
      </c>
      <c r="J362" s="99">
        <v>0.127</v>
      </c>
      <c r="K362" s="99">
        <v>-0.97</v>
      </c>
      <c r="L362" s="99">
        <v>1.2250000000000001</v>
      </c>
      <c r="M362" s="182">
        <v>0.83</v>
      </c>
      <c r="N362" s="99" t="s">
        <v>16</v>
      </c>
      <c r="O362" s="99" t="s">
        <v>16</v>
      </c>
      <c r="P362" s="99" t="s">
        <v>16</v>
      </c>
      <c r="Q362" s="99">
        <v>1.2999999999999999E-2</v>
      </c>
      <c r="R362" s="99">
        <v>0.01</v>
      </c>
      <c r="S362" s="99">
        <v>0.31</v>
      </c>
      <c r="T362" s="99">
        <v>5.5000000000000003E-4</v>
      </c>
      <c r="U362" s="100">
        <v>4.8300000000000002E-5</v>
      </c>
      <c r="V362" s="99" t="b">
        <v>1</v>
      </c>
      <c r="W362" s="100">
        <v>1.8199999999999999E-9</v>
      </c>
      <c r="X362" s="99"/>
    </row>
    <row r="363" spans="1:24" x14ac:dyDescent="0.2">
      <c r="A363" s="99"/>
      <c r="B363" s="99"/>
      <c r="C363" s="99"/>
      <c r="D363" s="99"/>
      <c r="E363" s="99"/>
      <c r="F363" s="99"/>
      <c r="G363" s="99" t="s">
        <v>203</v>
      </c>
      <c r="H363" s="99">
        <v>8</v>
      </c>
      <c r="I363" s="99">
        <v>0.38100000000000001</v>
      </c>
      <c r="J363" s="99">
        <v>-0.64</v>
      </c>
      <c r="K363" s="99">
        <v>-1.387</v>
      </c>
      <c r="L363" s="99">
        <v>0.106</v>
      </c>
      <c r="M363" s="182">
        <v>0.09</v>
      </c>
      <c r="N363" s="99" t="s">
        <v>16</v>
      </c>
      <c r="O363" s="99" t="s">
        <v>16</v>
      </c>
      <c r="P363" s="99" t="s">
        <v>16</v>
      </c>
      <c r="Q363" s="99">
        <v>1.2999999999999999E-2</v>
      </c>
      <c r="R363" s="99">
        <v>0.01</v>
      </c>
      <c r="S363" s="99">
        <v>0.31</v>
      </c>
      <c r="T363" s="99">
        <v>5.5000000000000003E-4</v>
      </c>
      <c r="U363" s="100">
        <v>4.8300000000000002E-5</v>
      </c>
      <c r="V363" s="99" t="b">
        <v>1</v>
      </c>
      <c r="W363" s="100">
        <v>1.8199999999999999E-9</v>
      </c>
      <c r="X363" s="99"/>
    </row>
    <row r="364" spans="1:24" x14ac:dyDescent="0.2">
      <c r="A364" s="99"/>
      <c r="B364" s="99"/>
      <c r="C364" s="99"/>
      <c r="D364" s="99"/>
      <c r="E364" s="99"/>
      <c r="F364" s="99"/>
      <c r="G364" s="99" t="s">
        <v>223</v>
      </c>
      <c r="H364" s="99">
        <v>8</v>
      </c>
      <c r="I364" s="99">
        <v>0.42799999999999999</v>
      </c>
      <c r="J364" s="99">
        <v>-0.56999999999999995</v>
      </c>
      <c r="K364" s="99">
        <v>-1.409</v>
      </c>
      <c r="L364" s="99">
        <v>0.26900000000000002</v>
      </c>
      <c r="M364" s="182">
        <v>0.22</v>
      </c>
      <c r="N364" s="99" t="s">
        <v>16</v>
      </c>
      <c r="O364" s="99" t="s">
        <v>16</v>
      </c>
      <c r="P364" s="99" t="s">
        <v>16</v>
      </c>
      <c r="Q364" s="99">
        <v>1.2999999999999999E-2</v>
      </c>
      <c r="R364" s="99">
        <v>0.01</v>
      </c>
      <c r="S364" s="99">
        <v>0.31</v>
      </c>
      <c r="T364" s="99">
        <v>5.5000000000000003E-4</v>
      </c>
      <c r="U364" s="100">
        <v>4.8300000000000002E-5</v>
      </c>
      <c r="V364" s="99" t="b">
        <v>1</v>
      </c>
      <c r="W364" s="100">
        <v>1.8199999999999999E-9</v>
      </c>
      <c r="X364" s="99"/>
    </row>
    <row r="365" spans="1:24" x14ac:dyDescent="0.2">
      <c r="A365" s="99" t="s">
        <v>401</v>
      </c>
      <c r="B365" s="99" t="s">
        <v>535</v>
      </c>
      <c r="C365" s="99" t="s">
        <v>392</v>
      </c>
      <c r="D365" s="99" t="s">
        <v>541</v>
      </c>
      <c r="E365" s="99" t="s">
        <v>482</v>
      </c>
      <c r="F365" s="99" t="s">
        <v>340</v>
      </c>
      <c r="G365" s="99" t="s">
        <v>200</v>
      </c>
      <c r="H365" s="99">
        <v>6</v>
      </c>
      <c r="I365" s="99">
        <v>0.191</v>
      </c>
      <c r="J365" s="99">
        <v>-0.59299999999999997</v>
      </c>
      <c r="K365" s="99">
        <v>-0.96699999999999997</v>
      </c>
      <c r="L365" s="99">
        <v>-0.219</v>
      </c>
      <c r="M365" s="182">
        <v>1.9E-3</v>
      </c>
      <c r="N365" s="99">
        <v>7.01</v>
      </c>
      <c r="O365" s="99">
        <v>5</v>
      </c>
      <c r="P365" s="99">
        <v>0.22</v>
      </c>
      <c r="Q365" s="99">
        <v>-1E-3</v>
      </c>
      <c r="R365" s="99">
        <v>0.02</v>
      </c>
      <c r="S365" s="99">
        <v>0.95</v>
      </c>
      <c r="T365" s="99">
        <v>1.5399999999999999E-3</v>
      </c>
      <c r="U365" s="100">
        <v>1.29271E-4</v>
      </c>
      <c r="V365" s="99" t="b">
        <v>1</v>
      </c>
      <c r="W365" s="100">
        <v>2.4200000000000001E-21</v>
      </c>
      <c r="X365" s="99" t="s">
        <v>425</v>
      </c>
    </row>
    <row r="366" spans="1:24" x14ac:dyDescent="0.2">
      <c r="A366" s="99"/>
      <c r="B366" s="99"/>
      <c r="C366" s="99"/>
      <c r="D366" s="99"/>
      <c r="E366" s="99"/>
      <c r="F366" s="99"/>
      <c r="G366" s="99" t="s">
        <v>201</v>
      </c>
      <c r="H366" s="99">
        <v>6</v>
      </c>
      <c r="I366" s="99">
        <v>0.58699999999999997</v>
      </c>
      <c r="J366" s="99">
        <v>-0.629</v>
      </c>
      <c r="K366" s="99">
        <v>-1.778</v>
      </c>
      <c r="L366" s="99">
        <v>0.52100000000000002</v>
      </c>
      <c r="M366" s="182">
        <v>0.34</v>
      </c>
      <c r="N366" s="99">
        <v>7</v>
      </c>
      <c r="O366" s="99">
        <v>4</v>
      </c>
      <c r="P366" s="99">
        <v>0.14000000000000001</v>
      </c>
      <c r="Q366" s="99">
        <v>-1E-3</v>
      </c>
      <c r="R366" s="99">
        <v>0.02</v>
      </c>
      <c r="S366" s="99">
        <v>0.95</v>
      </c>
      <c r="T366" s="99">
        <v>1.5399999999999999E-3</v>
      </c>
      <c r="U366" s="100">
        <v>1.29271E-4</v>
      </c>
      <c r="V366" s="99" t="b">
        <v>1</v>
      </c>
      <c r="W366" s="100">
        <v>2.4200000000000001E-21</v>
      </c>
      <c r="X366" s="99"/>
    </row>
    <row r="367" spans="1:24" x14ac:dyDescent="0.2">
      <c r="A367" s="99"/>
      <c r="B367" s="99"/>
      <c r="C367" s="99"/>
      <c r="D367" s="99"/>
      <c r="E367" s="99"/>
      <c r="F367" s="99"/>
      <c r="G367" s="99" t="s">
        <v>216</v>
      </c>
      <c r="H367" s="99">
        <v>6</v>
      </c>
      <c r="I367" s="99">
        <v>0.315</v>
      </c>
      <c r="J367" s="99">
        <v>-0.36699999999999999</v>
      </c>
      <c r="K367" s="99">
        <v>-0.98499999999999999</v>
      </c>
      <c r="L367" s="99">
        <v>0.25</v>
      </c>
      <c r="M367" s="182">
        <v>0.3</v>
      </c>
      <c r="N367" s="99" t="s">
        <v>16</v>
      </c>
      <c r="O367" s="99" t="s">
        <v>16</v>
      </c>
      <c r="P367" s="99" t="s">
        <v>16</v>
      </c>
      <c r="Q367" s="99">
        <v>-1E-3</v>
      </c>
      <c r="R367" s="99">
        <v>0.02</v>
      </c>
      <c r="S367" s="99">
        <v>0.95</v>
      </c>
      <c r="T367" s="99">
        <v>1.5399999999999999E-3</v>
      </c>
      <c r="U367" s="100">
        <v>1.29271E-4</v>
      </c>
      <c r="V367" s="99" t="b">
        <v>1</v>
      </c>
      <c r="W367" s="100">
        <v>2.4200000000000001E-21</v>
      </c>
      <c r="X367" s="99"/>
    </row>
    <row r="368" spans="1:24" x14ac:dyDescent="0.2">
      <c r="A368" s="99"/>
      <c r="B368" s="99"/>
      <c r="C368" s="99"/>
      <c r="D368" s="99"/>
      <c r="E368" s="99"/>
      <c r="F368" s="99"/>
      <c r="G368" s="99" t="s">
        <v>203</v>
      </c>
      <c r="H368" s="99">
        <v>6</v>
      </c>
      <c r="I368" s="99">
        <v>0.21299999999999999</v>
      </c>
      <c r="J368" s="99">
        <v>-0.373</v>
      </c>
      <c r="K368" s="99">
        <v>-0.79100000000000004</v>
      </c>
      <c r="L368" s="99">
        <v>4.4999999999999998E-2</v>
      </c>
      <c r="M368" s="182">
        <v>0.08</v>
      </c>
      <c r="N368" s="99" t="s">
        <v>16</v>
      </c>
      <c r="O368" s="99" t="s">
        <v>16</v>
      </c>
      <c r="P368" s="99" t="s">
        <v>16</v>
      </c>
      <c r="Q368" s="99">
        <v>-1E-3</v>
      </c>
      <c r="R368" s="99">
        <v>0.02</v>
      </c>
      <c r="S368" s="99">
        <v>0.95</v>
      </c>
      <c r="T368" s="99">
        <v>1.5399999999999999E-3</v>
      </c>
      <c r="U368" s="100">
        <v>1.29271E-4</v>
      </c>
      <c r="V368" s="99" t="b">
        <v>1</v>
      </c>
      <c r="W368" s="100">
        <v>2.4200000000000001E-21</v>
      </c>
      <c r="X368" s="99"/>
    </row>
    <row r="369" spans="1:24" x14ac:dyDescent="0.2">
      <c r="A369" s="99"/>
      <c r="B369" s="99"/>
      <c r="C369" s="99"/>
      <c r="D369" s="99"/>
      <c r="E369" s="99"/>
      <c r="F369" s="99"/>
      <c r="G369" s="99" t="s">
        <v>223</v>
      </c>
      <c r="H369" s="99">
        <v>6</v>
      </c>
      <c r="I369" s="99">
        <v>0.28999999999999998</v>
      </c>
      <c r="J369" s="99">
        <v>-0.32100000000000001</v>
      </c>
      <c r="K369" s="99">
        <v>-0.88900000000000001</v>
      </c>
      <c r="L369" s="99">
        <v>0.248</v>
      </c>
      <c r="M369" s="182">
        <v>0.32</v>
      </c>
      <c r="N369" s="99" t="s">
        <v>16</v>
      </c>
      <c r="O369" s="99" t="s">
        <v>16</v>
      </c>
      <c r="P369" s="99" t="s">
        <v>16</v>
      </c>
      <c r="Q369" s="99">
        <v>-1E-3</v>
      </c>
      <c r="R369" s="99">
        <v>0.02</v>
      </c>
      <c r="S369" s="99">
        <v>0.95</v>
      </c>
      <c r="T369" s="99">
        <v>1.5399999999999999E-3</v>
      </c>
      <c r="U369" s="100">
        <v>1.29271E-4</v>
      </c>
      <c r="V369" s="99" t="b">
        <v>1</v>
      </c>
      <c r="W369" s="100">
        <v>2.4200000000000001E-21</v>
      </c>
      <c r="X369" s="99"/>
    </row>
    <row r="370" spans="1:24" x14ac:dyDescent="0.2">
      <c r="A370" s="99" t="s">
        <v>401</v>
      </c>
      <c r="B370" s="99" t="s">
        <v>535</v>
      </c>
      <c r="C370" s="99" t="s">
        <v>397</v>
      </c>
      <c r="D370" s="99" t="s">
        <v>542</v>
      </c>
      <c r="E370" s="99" t="s">
        <v>482</v>
      </c>
      <c r="F370" s="99" t="s">
        <v>340</v>
      </c>
      <c r="G370" s="99" t="s">
        <v>200</v>
      </c>
      <c r="H370" s="99">
        <v>10</v>
      </c>
      <c r="I370" s="99">
        <v>0.218</v>
      </c>
      <c r="J370" s="99">
        <v>-0.53200000000000003</v>
      </c>
      <c r="K370" s="99">
        <v>-0.96</v>
      </c>
      <c r="L370" s="99">
        <v>-0.104</v>
      </c>
      <c r="M370" s="182">
        <v>0.01</v>
      </c>
      <c r="N370" s="99">
        <v>14.82</v>
      </c>
      <c r="O370" s="99">
        <v>9</v>
      </c>
      <c r="P370" s="99">
        <v>0.1</v>
      </c>
      <c r="Q370" s="99">
        <v>-0.01</v>
      </c>
      <c r="R370" s="99">
        <v>0.02</v>
      </c>
      <c r="S370" s="99">
        <v>0.6</v>
      </c>
      <c r="T370" s="99">
        <v>1.6999999999999999E-3</v>
      </c>
      <c r="U370" s="100">
        <v>1.5493700000000001E-4</v>
      </c>
      <c r="V370" s="99" t="b">
        <v>1</v>
      </c>
      <c r="W370" s="100">
        <v>3.1100000000000001E-21</v>
      </c>
      <c r="X370" s="99" t="s">
        <v>428</v>
      </c>
    </row>
    <row r="371" spans="1:24" x14ac:dyDescent="0.2">
      <c r="A371" s="99"/>
      <c r="B371" s="99"/>
      <c r="C371" s="99"/>
      <c r="D371" s="99"/>
      <c r="E371" s="99"/>
      <c r="F371" s="99"/>
      <c r="G371" s="99" t="s">
        <v>201</v>
      </c>
      <c r="H371" s="99">
        <v>10</v>
      </c>
      <c r="I371" s="99">
        <v>0.63500000000000001</v>
      </c>
      <c r="J371" s="99">
        <v>-0.85499999999999998</v>
      </c>
      <c r="K371" s="99">
        <v>-2.1</v>
      </c>
      <c r="L371" s="99">
        <v>0.38900000000000001</v>
      </c>
      <c r="M371" s="182">
        <v>0.21</v>
      </c>
      <c r="N371" s="99">
        <v>14.28</v>
      </c>
      <c r="O371" s="99">
        <v>8</v>
      </c>
      <c r="P371" s="99">
        <v>7.0000000000000007E-2</v>
      </c>
      <c r="Q371" s="99">
        <v>-0.01</v>
      </c>
      <c r="R371" s="99">
        <v>0.02</v>
      </c>
      <c r="S371" s="99">
        <v>0.6</v>
      </c>
      <c r="T371" s="99">
        <v>1.6999999999999999E-3</v>
      </c>
      <c r="U371" s="100">
        <v>1.5493700000000001E-4</v>
      </c>
      <c r="V371" s="99" t="b">
        <v>1</v>
      </c>
      <c r="W371" s="100">
        <v>3.1100000000000001E-21</v>
      </c>
      <c r="X371" s="99"/>
    </row>
    <row r="372" spans="1:24" x14ac:dyDescent="0.2">
      <c r="A372" s="99"/>
      <c r="B372" s="99"/>
      <c r="C372" s="99"/>
      <c r="D372" s="99"/>
      <c r="E372" s="99"/>
      <c r="F372" s="99"/>
      <c r="G372" s="99" t="s">
        <v>216</v>
      </c>
      <c r="H372" s="99">
        <v>10</v>
      </c>
      <c r="I372" s="99">
        <v>0.38200000000000001</v>
      </c>
      <c r="J372" s="99">
        <v>-0.19700000000000001</v>
      </c>
      <c r="K372" s="99">
        <v>-0.94399999999999995</v>
      </c>
      <c r="L372" s="99">
        <v>0.55100000000000005</v>
      </c>
      <c r="M372" s="182">
        <v>0.62</v>
      </c>
      <c r="N372" s="99" t="s">
        <v>16</v>
      </c>
      <c r="O372" s="99" t="s">
        <v>16</v>
      </c>
      <c r="P372" s="99" t="s">
        <v>16</v>
      </c>
      <c r="Q372" s="99">
        <v>-0.01</v>
      </c>
      <c r="R372" s="99">
        <v>0.02</v>
      </c>
      <c r="S372" s="99">
        <v>0.6</v>
      </c>
      <c r="T372" s="99">
        <v>1.6999999999999999E-3</v>
      </c>
      <c r="U372" s="100">
        <v>1.5493700000000001E-4</v>
      </c>
      <c r="V372" s="99" t="b">
        <v>1</v>
      </c>
      <c r="W372" s="100">
        <v>3.1100000000000001E-21</v>
      </c>
      <c r="X372" s="99"/>
    </row>
    <row r="373" spans="1:24" x14ac:dyDescent="0.2">
      <c r="A373" s="99"/>
      <c r="B373" s="99"/>
      <c r="C373" s="99"/>
      <c r="D373" s="99"/>
      <c r="E373" s="99"/>
      <c r="F373" s="99"/>
      <c r="G373" s="99" t="s">
        <v>203</v>
      </c>
      <c r="H373" s="99">
        <v>10</v>
      </c>
      <c r="I373" s="99">
        <v>0.23400000000000001</v>
      </c>
      <c r="J373" s="99">
        <v>-0.503</v>
      </c>
      <c r="K373" s="99">
        <v>-0.96199999999999997</v>
      </c>
      <c r="L373" s="99">
        <v>-4.3999999999999997E-2</v>
      </c>
      <c r="M373" s="182">
        <v>0.03</v>
      </c>
      <c r="N373" s="99" t="s">
        <v>16</v>
      </c>
      <c r="O373" s="99" t="s">
        <v>16</v>
      </c>
      <c r="P373" s="99" t="s">
        <v>16</v>
      </c>
      <c r="Q373" s="99">
        <v>-0.01</v>
      </c>
      <c r="R373" s="99">
        <v>0.02</v>
      </c>
      <c r="S373" s="99">
        <v>0.6</v>
      </c>
      <c r="T373" s="99">
        <v>1.6999999999999999E-3</v>
      </c>
      <c r="U373" s="100">
        <v>1.5493700000000001E-4</v>
      </c>
      <c r="V373" s="99" t="b">
        <v>1</v>
      </c>
      <c r="W373" s="100">
        <v>3.1100000000000001E-21</v>
      </c>
      <c r="X373" s="99"/>
    </row>
    <row r="374" spans="1:24" x14ac:dyDescent="0.2">
      <c r="A374" s="99"/>
      <c r="B374" s="99"/>
      <c r="C374" s="99"/>
      <c r="D374" s="99"/>
      <c r="E374" s="99"/>
      <c r="F374" s="99"/>
      <c r="G374" s="99" t="s">
        <v>223</v>
      </c>
      <c r="H374" s="99">
        <v>10</v>
      </c>
      <c r="I374" s="99">
        <v>0.32400000000000001</v>
      </c>
      <c r="J374" s="99">
        <v>-0.502</v>
      </c>
      <c r="K374" s="99">
        <v>-1.1359999999999999</v>
      </c>
      <c r="L374" s="99">
        <v>0.13300000000000001</v>
      </c>
      <c r="M374" s="182">
        <v>0.16</v>
      </c>
      <c r="N374" s="99" t="s">
        <v>16</v>
      </c>
      <c r="O374" s="99" t="s">
        <v>16</v>
      </c>
      <c r="P374" s="99" t="s">
        <v>16</v>
      </c>
      <c r="Q374" s="99">
        <v>-0.01</v>
      </c>
      <c r="R374" s="99">
        <v>0.02</v>
      </c>
      <c r="S374" s="99">
        <v>0.6</v>
      </c>
      <c r="T374" s="99">
        <v>1.6999999999999999E-3</v>
      </c>
      <c r="U374" s="100">
        <v>1.5493700000000001E-4</v>
      </c>
      <c r="V374" s="99" t="b">
        <v>1</v>
      </c>
      <c r="W374" s="100">
        <v>3.1100000000000001E-21</v>
      </c>
      <c r="X374" s="99"/>
    </row>
    <row r="375" spans="1:24" x14ac:dyDescent="0.2">
      <c r="A375" s="99" t="s">
        <v>401</v>
      </c>
      <c r="B375" s="99" t="s">
        <v>535</v>
      </c>
      <c r="C375" s="99" t="s">
        <v>397</v>
      </c>
      <c r="D375" s="99" t="s">
        <v>543</v>
      </c>
      <c r="E375" s="99" t="s">
        <v>482</v>
      </c>
      <c r="F375" s="99" t="s">
        <v>33</v>
      </c>
      <c r="G375" s="99" t="s">
        <v>200</v>
      </c>
      <c r="H375" s="99">
        <v>3</v>
      </c>
      <c r="I375" s="99">
        <v>0.437</v>
      </c>
      <c r="J375" s="99">
        <v>-0.19400000000000001</v>
      </c>
      <c r="K375" s="99">
        <v>-1.0509999999999999</v>
      </c>
      <c r="L375" s="99">
        <v>0.66300000000000003</v>
      </c>
      <c r="M375" s="182">
        <v>0.66</v>
      </c>
      <c r="N375" s="99">
        <v>2.73</v>
      </c>
      <c r="O375" s="99">
        <v>2</v>
      </c>
      <c r="P375" s="99">
        <v>0.26</v>
      </c>
      <c r="Q375" s="99">
        <v>0.05</v>
      </c>
      <c r="R375" s="99">
        <v>0.03</v>
      </c>
      <c r="S375" s="99">
        <v>0.35</v>
      </c>
      <c r="T375" s="99">
        <v>5.4699999999999996E-4</v>
      </c>
      <c r="U375" s="100">
        <v>1.8899999999999999E-5</v>
      </c>
      <c r="V375" s="99" t="b">
        <v>1</v>
      </c>
      <c r="W375" s="100">
        <v>3.45E-10</v>
      </c>
      <c r="X375" s="99" t="s">
        <v>427</v>
      </c>
    </row>
    <row r="376" spans="1:24" x14ac:dyDescent="0.2">
      <c r="A376" s="99"/>
      <c r="B376" s="99"/>
      <c r="C376" s="99"/>
      <c r="D376" s="99"/>
      <c r="E376" s="99"/>
      <c r="F376" s="99"/>
      <c r="G376" s="99" t="s">
        <v>201</v>
      </c>
      <c r="H376" s="99">
        <v>3</v>
      </c>
      <c r="I376" s="99">
        <v>1.395</v>
      </c>
      <c r="J376" s="99">
        <v>1.984</v>
      </c>
      <c r="K376" s="99">
        <v>-0.751</v>
      </c>
      <c r="L376" s="99">
        <v>4.7190000000000003</v>
      </c>
      <c r="M376" s="182">
        <v>0.39</v>
      </c>
      <c r="N376" s="99">
        <v>0.1</v>
      </c>
      <c r="O376" s="99">
        <v>1</v>
      </c>
      <c r="P376" s="99">
        <v>0.75</v>
      </c>
      <c r="Q376" s="99">
        <v>0.05</v>
      </c>
      <c r="R376" s="99">
        <v>0.03</v>
      </c>
      <c r="S376" s="99">
        <v>0.35</v>
      </c>
      <c r="T376" s="99">
        <v>5.4699999999999996E-4</v>
      </c>
      <c r="U376" s="100">
        <v>1.8899999999999999E-5</v>
      </c>
      <c r="V376" s="99" t="b">
        <v>1</v>
      </c>
      <c r="W376" s="100">
        <v>3.45E-10</v>
      </c>
      <c r="X376" s="99"/>
    </row>
    <row r="377" spans="1:24" x14ac:dyDescent="0.2">
      <c r="A377" s="99"/>
      <c r="B377" s="99"/>
      <c r="C377" s="99"/>
      <c r="D377" s="99"/>
      <c r="E377" s="99"/>
      <c r="F377" s="99"/>
      <c r="G377" s="99" t="s">
        <v>216</v>
      </c>
      <c r="H377" s="99">
        <v>3</v>
      </c>
      <c r="I377" s="99">
        <v>0.55400000000000005</v>
      </c>
      <c r="J377" s="99">
        <v>0.14299999999999999</v>
      </c>
      <c r="K377" s="99">
        <v>-0.94199999999999995</v>
      </c>
      <c r="L377" s="99">
        <v>1.228</v>
      </c>
      <c r="M377" s="182">
        <v>0.82</v>
      </c>
      <c r="N377" s="99" t="s">
        <v>16</v>
      </c>
      <c r="O377" s="99" t="s">
        <v>16</v>
      </c>
      <c r="P377" s="99" t="s">
        <v>16</v>
      </c>
      <c r="Q377" s="99">
        <v>0.05</v>
      </c>
      <c r="R377" s="99">
        <v>0.03</v>
      </c>
      <c r="S377" s="99">
        <v>0.35</v>
      </c>
      <c r="T377" s="99">
        <v>5.4699999999999996E-4</v>
      </c>
      <c r="U377" s="100">
        <v>1.8899999999999999E-5</v>
      </c>
      <c r="V377" s="99" t="b">
        <v>1</v>
      </c>
      <c r="W377" s="100">
        <v>3.45E-10</v>
      </c>
      <c r="X377" s="99"/>
    </row>
    <row r="378" spans="1:24" x14ac:dyDescent="0.2">
      <c r="A378" s="99"/>
      <c r="B378" s="99"/>
      <c r="C378" s="99"/>
      <c r="D378" s="99"/>
      <c r="E378" s="99"/>
      <c r="F378" s="99"/>
      <c r="G378" s="99" t="s">
        <v>203</v>
      </c>
      <c r="H378" s="99">
        <v>3</v>
      </c>
      <c r="I378" s="99">
        <v>0.41499999999999998</v>
      </c>
      <c r="J378" s="99">
        <v>0.02</v>
      </c>
      <c r="K378" s="99">
        <v>-0.79400000000000004</v>
      </c>
      <c r="L378" s="99">
        <v>0.83399999999999996</v>
      </c>
      <c r="M378" s="182">
        <v>0.96</v>
      </c>
      <c r="N378" s="99" t="s">
        <v>16</v>
      </c>
      <c r="O378" s="99" t="s">
        <v>16</v>
      </c>
      <c r="P378" s="99" t="s">
        <v>16</v>
      </c>
      <c r="Q378" s="99">
        <v>0.05</v>
      </c>
      <c r="R378" s="99">
        <v>0.03</v>
      </c>
      <c r="S378" s="99">
        <v>0.35</v>
      </c>
      <c r="T378" s="99">
        <v>5.4699999999999996E-4</v>
      </c>
      <c r="U378" s="100">
        <v>1.8899999999999999E-5</v>
      </c>
      <c r="V378" s="99" t="b">
        <v>1</v>
      </c>
      <c r="W378" s="100">
        <v>3.45E-10</v>
      </c>
      <c r="X378" s="99"/>
    </row>
    <row r="379" spans="1:24" x14ac:dyDescent="0.2">
      <c r="A379" s="99"/>
      <c r="B379" s="99"/>
      <c r="C379" s="99"/>
      <c r="D379" s="99"/>
      <c r="E379" s="99"/>
      <c r="F379" s="99"/>
      <c r="G379" s="99" t="s">
        <v>223</v>
      </c>
      <c r="H379" s="99">
        <v>3</v>
      </c>
      <c r="I379" s="99">
        <v>0.49199999999999999</v>
      </c>
      <c r="J379" s="99">
        <v>6.2E-2</v>
      </c>
      <c r="K379" s="99">
        <v>-0.90200000000000002</v>
      </c>
      <c r="L379" s="99">
        <v>1.0269999999999999</v>
      </c>
      <c r="M379" s="182">
        <v>0.91</v>
      </c>
      <c r="N379" s="99" t="s">
        <v>16</v>
      </c>
      <c r="O379" s="99" t="s">
        <v>16</v>
      </c>
      <c r="P379" s="99" t="s">
        <v>16</v>
      </c>
      <c r="Q379" s="99">
        <v>0.05</v>
      </c>
      <c r="R379" s="99">
        <v>0.03</v>
      </c>
      <c r="S379" s="99">
        <v>0.35</v>
      </c>
      <c r="T379" s="99">
        <v>5.4699999999999996E-4</v>
      </c>
      <c r="U379" s="100">
        <v>1.8899999999999999E-5</v>
      </c>
      <c r="V379" s="99" t="b">
        <v>1</v>
      </c>
      <c r="W379" s="100">
        <v>3.45E-10</v>
      </c>
      <c r="X379" s="99"/>
    </row>
    <row r="380" spans="1:24" x14ac:dyDescent="0.2">
      <c r="A380" s="99" t="s">
        <v>401</v>
      </c>
      <c r="B380" s="99" t="s">
        <v>167</v>
      </c>
      <c r="C380" s="99" t="s">
        <v>392</v>
      </c>
      <c r="D380" s="99" t="s">
        <v>462</v>
      </c>
      <c r="E380" s="99" t="s">
        <v>482</v>
      </c>
      <c r="F380" s="99" t="s">
        <v>391</v>
      </c>
      <c r="G380" s="99" t="s">
        <v>200</v>
      </c>
      <c r="H380" s="99">
        <v>2</v>
      </c>
      <c r="I380" s="99">
        <v>0.98099999999999998</v>
      </c>
      <c r="J380" s="99">
        <v>-2.1659999999999999</v>
      </c>
      <c r="K380" s="99">
        <v>-4.0880000000000001</v>
      </c>
      <c r="L380" s="99">
        <v>-0.24399999999999999</v>
      </c>
      <c r="M380" s="182">
        <v>0.03</v>
      </c>
      <c r="N380" s="99">
        <v>0</v>
      </c>
      <c r="O380" s="99">
        <v>1</v>
      </c>
      <c r="P380" s="99">
        <v>1</v>
      </c>
      <c r="Q380" s="99" t="s">
        <v>16</v>
      </c>
      <c r="R380" s="99" t="s">
        <v>16</v>
      </c>
      <c r="S380" s="99" t="s">
        <v>16</v>
      </c>
      <c r="T380" s="100">
        <v>6.5199999999999999E-5</v>
      </c>
      <c r="U380" s="100">
        <v>3.0700000000000001E-5</v>
      </c>
      <c r="V380" s="99" t="b">
        <v>1</v>
      </c>
      <c r="W380" s="99">
        <v>0.36</v>
      </c>
      <c r="X380" s="99" t="s">
        <v>439</v>
      </c>
    </row>
    <row r="381" spans="1:24" x14ac:dyDescent="0.2">
      <c r="A381" s="99" t="s">
        <v>401</v>
      </c>
      <c r="B381" s="99" t="s">
        <v>167</v>
      </c>
      <c r="C381" s="99" t="s">
        <v>345</v>
      </c>
      <c r="D381" s="99" t="s">
        <v>442</v>
      </c>
      <c r="E381" s="99" t="s">
        <v>482</v>
      </c>
      <c r="F381" s="99" t="s">
        <v>347</v>
      </c>
      <c r="G381" s="99" t="s">
        <v>200</v>
      </c>
      <c r="H381" s="99">
        <v>2</v>
      </c>
      <c r="I381" s="99">
        <v>6.9000000000000006E-2</v>
      </c>
      <c r="J381" s="99">
        <v>8.0000000000000002E-3</v>
      </c>
      <c r="K381" s="99">
        <v>-0.127</v>
      </c>
      <c r="L381" s="99">
        <v>0.14299999999999999</v>
      </c>
      <c r="M381" s="182">
        <v>0.91</v>
      </c>
      <c r="N381" s="99">
        <v>1.43</v>
      </c>
      <c r="O381" s="99">
        <v>1</v>
      </c>
      <c r="P381" s="99">
        <v>0.23</v>
      </c>
      <c r="Q381" s="99" t="s">
        <v>16</v>
      </c>
      <c r="R381" s="99" t="s">
        <v>16</v>
      </c>
      <c r="S381" s="99" t="s">
        <v>16</v>
      </c>
      <c r="T381" s="99">
        <v>1.95E-2</v>
      </c>
      <c r="U381" s="100">
        <v>9.1400000000000006E-6</v>
      </c>
      <c r="V381" s="99" t="b">
        <v>1</v>
      </c>
      <c r="W381" s="100">
        <v>1.9900000000000001E-10</v>
      </c>
      <c r="X381" s="99" t="s">
        <v>443</v>
      </c>
    </row>
    <row r="382" spans="1:24" x14ac:dyDescent="0.2">
      <c r="A382" s="99" t="s">
        <v>401</v>
      </c>
      <c r="B382" s="99" t="s">
        <v>167</v>
      </c>
      <c r="C382" s="99" t="s">
        <v>392</v>
      </c>
      <c r="D382" s="99" t="s">
        <v>440</v>
      </c>
      <c r="E382" s="99" t="s">
        <v>482</v>
      </c>
      <c r="F382" s="99" t="s">
        <v>340</v>
      </c>
      <c r="G382" s="99" t="s">
        <v>200</v>
      </c>
      <c r="H382" s="99">
        <v>4</v>
      </c>
      <c r="I382" s="99">
        <v>0.27100000000000002</v>
      </c>
      <c r="J382" s="99">
        <v>-0.77200000000000002</v>
      </c>
      <c r="K382" s="99">
        <v>-1.302</v>
      </c>
      <c r="L382" s="99">
        <v>-0.24199999999999999</v>
      </c>
      <c r="M382" s="182">
        <v>4.3E-3</v>
      </c>
      <c r="N382" s="99">
        <v>5</v>
      </c>
      <c r="O382" s="99">
        <v>3</v>
      </c>
      <c r="P382" s="99">
        <v>0.17</v>
      </c>
      <c r="Q382" s="99">
        <v>-3.4000000000000002E-2</v>
      </c>
      <c r="R382" s="99">
        <v>0.03</v>
      </c>
      <c r="S382" s="99">
        <v>0.33</v>
      </c>
      <c r="T382" s="100">
        <v>8.9999999999999998E-4</v>
      </c>
      <c r="U382" s="100">
        <v>1.16969E-4</v>
      </c>
      <c r="V382" s="99" t="b">
        <v>1</v>
      </c>
      <c r="W382" s="100">
        <v>6.9299999999999996E-11</v>
      </c>
      <c r="X382" s="99" t="s">
        <v>441</v>
      </c>
    </row>
    <row r="383" spans="1:24" x14ac:dyDescent="0.2">
      <c r="A383" s="99"/>
      <c r="B383" s="99"/>
      <c r="C383" s="99"/>
      <c r="D383" s="99"/>
      <c r="E383" s="99"/>
      <c r="F383" s="99"/>
      <c r="G383" s="99" t="s">
        <v>201</v>
      </c>
      <c r="H383" s="99">
        <v>4</v>
      </c>
      <c r="I383" s="99">
        <v>0.89</v>
      </c>
      <c r="J383" s="99">
        <v>-1.85</v>
      </c>
      <c r="K383" s="99">
        <v>-3.5950000000000002</v>
      </c>
      <c r="L383" s="99">
        <v>-0.104</v>
      </c>
      <c r="M383" s="182">
        <v>0.17</v>
      </c>
      <c r="N383" s="99">
        <v>2.79</v>
      </c>
      <c r="O383" s="99">
        <v>2</v>
      </c>
      <c r="P383" s="99">
        <v>0.25</v>
      </c>
      <c r="Q383" s="99">
        <v>-3.4000000000000002E-2</v>
      </c>
      <c r="R383" s="99">
        <v>0.03</v>
      </c>
      <c r="S383" s="99">
        <v>0.33</v>
      </c>
      <c r="T383" s="100">
        <v>8.9999999999999998E-4</v>
      </c>
      <c r="U383" s="100">
        <v>1.16969E-4</v>
      </c>
      <c r="V383" s="99" t="b">
        <v>1</v>
      </c>
      <c r="W383" s="100">
        <v>6.9299999999999996E-11</v>
      </c>
      <c r="X383" s="99"/>
    </row>
    <row r="384" spans="1:24" x14ac:dyDescent="0.2">
      <c r="A384" s="99"/>
      <c r="B384" s="99"/>
      <c r="C384" s="99"/>
      <c r="D384" s="99"/>
      <c r="E384" s="99"/>
      <c r="F384" s="99"/>
      <c r="G384" s="99" t="s">
        <v>216</v>
      </c>
      <c r="H384" s="99">
        <v>4</v>
      </c>
      <c r="I384" s="99">
        <v>0.46600000000000003</v>
      </c>
      <c r="J384" s="99">
        <v>-0.377</v>
      </c>
      <c r="K384" s="99">
        <v>-1.2909999999999999</v>
      </c>
      <c r="L384" s="99">
        <v>0.53600000000000003</v>
      </c>
      <c r="M384" s="182">
        <v>0.48</v>
      </c>
      <c r="N384" s="99" t="s">
        <v>16</v>
      </c>
      <c r="O384" s="99" t="s">
        <v>16</v>
      </c>
      <c r="P384" s="99" t="s">
        <v>16</v>
      </c>
      <c r="Q384" s="99">
        <v>-3.4000000000000002E-2</v>
      </c>
      <c r="R384" s="99">
        <v>0.03</v>
      </c>
      <c r="S384" s="99">
        <v>0.33</v>
      </c>
      <c r="T384" s="100">
        <v>8.9999999999999998E-4</v>
      </c>
      <c r="U384" s="100">
        <v>1.16969E-4</v>
      </c>
      <c r="V384" s="99" t="b">
        <v>1</v>
      </c>
      <c r="W384" s="100">
        <v>6.9299999999999996E-11</v>
      </c>
      <c r="X384" s="99"/>
    </row>
    <row r="385" spans="1:24" x14ac:dyDescent="0.2">
      <c r="A385" s="99"/>
      <c r="B385" s="99"/>
      <c r="C385" s="99"/>
      <c r="D385" s="99"/>
      <c r="E385" s="99"/>
      <c r="F385" s="99"/>
      <c r="G385" s="99" t="s">
        <v>203</v>
      </c>
      <c r="H385" s="99">
        <v>4</v>
      </c>
      <c r="I385" s="99">
        <v>0.28499999999999998</v>
      </c>
      <c r="J385" s="99">
        <v>-0.442</v>
      </c>
      <c r="K385" s="99">
        <v>-1</v>
      </c>
      <c r="L385" s="99">
        <v>0.11600000000000001</v>
      </c>
      <c r="M385" s="182">
        <v>0.12</v>
      </c>
      <c r="N385" s="99" t="s">
        <v>16</v>
      </c>
      <c r="O385" s="99" t="s">
        <v>16</v>
      </c>
      <c r="P385" s="99" t="s">
        <v>16</v>
      </c>
      <c r="Q385" s="99">
        <v>-3.4000000000000002E-2</v>
      </c>
      <c r="R385" s="99">
        <v>0.03</v>
      </c>
      <c r="S385" s="99">
        <v>0.33</v>
      </c>
      <c r="T385" s="100">
        <v>8.9999999999999998E-4</v>
      </c>
      <c r="U385" s="100">
        <v>1.16969E-4</v>
      </c>
      <c r="V385" s="99" t="b">
        <v>1</v>
      </c>
      <c r="W385" s="100">
        <v>6.9299999999999996E-11</v>
      </c>
      <c r="X385" s="99"/>
    </row>
    <row r="386" spans="1:24" x14ac:dyDescent="0.2">
      <c r="A386" s="99"/>
      <c r="B386" s="99"/>
      <c r="C386" s="99"/>
      <c r="D386" s="99"/>
      <c r="E386" s="99"/>
      <c r="F386" s="99"/>
      <c r="G386" s="99" t="s">
        <v>223</v>
      </c>
      <c r="H386" s="99">
        <v>4</v>
      </c>
      <c r="I386" s="99">
        <v>0.51200000000000001</v>
      </c>
      <c r="J386" s="99">
        <v>-0.36799999999999999</v>
      </c>
      <c r="K386" s="99">
        <v>-1.3720000000000001</v>
      </c>
      <c r="L386" s="99">
        <v>0.63700000000000001</v>
      </c>
      <c r="M386" s="182">
        <v>0.52</v>
      </c>
      <c r="N386" s="99" t="s">
        <v>16</v>
      </c>
      <c r="O386" s="99" t="s">
        <v>16</v>
      </c>
      <c r="P386" s="99" t="s">
        <v>16</v>
      </c>
      <c r="Q386" s="99">
        <v>-3.4000000000000002E-2</v>
      </c>
      <c r="R386" s="99">
        <v>0.03</v>
      </c>
      <c r="S386" s="99">
        <v>0.33</v>
      </c>
      <c r="T386" s="100">
        <v>8.9999999999999998E-4</v>
      </c>
      <c r="U386" s="100">
        <v>1.16969E-4</v>
      </c>
      <c r="V386" s="99" t="b">
        <v>1</v>
      </c>
      <c r="W386" s="100">
        <v>6.9299999999999996E-11</v>
      </c>
      <c r="X386" s="99"/>
    </row>
    <row r="387" spans="1:24" x14ac:dyDescent="0.2">
      <c r="A387" s="99" t="s">
        <v>401</v>
      </c>
      <c r="B387" s="99" t="s">
        <v>167</v>
      </c>
      <c r="C387" s="99" t="s">
        <v>392</v>
      </c>
      <c r="D387" s="99" t="s">
        <v>463</v>
      </c>
      <c r="E387" s="99" t="s">
        <v>482</v>
      </c>
      <c r="F387" s="99" t="s">
        <v>340</v>
      </c>
      <c r="G387" s="99" t="s">
        <v>208</v>
      </c>
      <c r="H387" s="99">
        <v>1</v>
      </c>
      <c r="I387" s="99">
        <v>0.38100000000000001</v>
      </c>
      <c r="J387" s="99">
        <v>-1.4650000000000001</v>
      </c>
      <c r="K387" s="99">
        <v>-2.2120000000000002</v>
      </c>
      <c r="L387" s="99">
        <v>-0.71799999999999997</v>
      </c>
      <c r="M387" s="182">
        <v>1.21E-4</v>
      </c>
      <c r="N387" s="99" t="s">
        <v>16</v>
      </c>
      <c r="O387" s="99" t="s">
        <v>16</v>
      </c>
      <c r="P387" s="99" t="s">
        <v>16</v>
      </c>
      <c r="Q387" s="99" t="s">
        <v>16</v>
      </c>
      <c r="R387" s="99" t="s">
        <v>16</v>
      </c>
      <c r="S387" s="99" t="s">
        <v>16</v>
      </c>
      <c r="T387" s="99">
        <v>2.7900000000000001E-4</v>
      </c>
      <c r="U387" s="100">
        <v>9.31E-5</v>
      </c>
      <c r="V387" s="99" t="b">
        <v>1</v>
      </c>
      <c r="W387" s="99">
        <v>0.02</v>
      </c>
      <c r="X387" s="99" t="s">
        <v>464</v>
      </c>
    </row>
    <row r="388" spans="1:24" x14ac:dyDescent="0.2">
      <c r="A388" s="99" t="s">
        <v>401</v>
      </c>
      <c r="B388" s="99" t="s">
        <v>167</v>
      </c>
      <c r="C388" s="99" t="s">
        <v>397</v>
      </c>
      <c r="D388" s="99" t="s">
        <v>447</v>
      </c>
      <c r="E388" s="99" t="s">
        <v>482</v>
      </c>
      <c r="F388" s="99" t="s">
        <v>340</v>
      </c>
      <c r="G388" s="99" t="s">
        <v>200</v>
      </c>
      <c r="H388" s="99">
        <v>6</v>
      </c>
      <c r="I388" s="99">
        <v>0.28799999999999998</v>
      </c>
      <c r="J388" s="99">
        <v>-0.747</v>
      </c>
      <c r="K388" s="99">
        <v>-1.31</v>
      </c>
      <c r="L388" s="99">
        <v>-0.183</v>
      </c>
      <c r="M388" s="182">
        <v>9.4000000000000004E-3</v>
      </c>
      <c r="N388" s="99">
        <v>10.14</v>
      </c>
      <c r="O388" s="99">
        <v>5</v>
      </c>
      <c r="P388" s="99">
        <v>7.0000000000000007E-2</v>
      </c>
      <c r="Q388" s="99">
        <v>1E-3</v>
      </c>
      <c r="R388" s="99">
        <v>0.03</v>
      </c>
      <c r="S388" s="99">
        <v>0.97</v>
      </c>
      <c r="T388" s="99">
        <v>1.1900000000000001E-3</v>
      </c>
      <c r="U388" s="100">
        <v>1.49925E-4</v>
      </c>
      <c r="V388" s="99" t="b">
        <v>1</v>
      </c>
      <c r="W388" s="100">
        <v>2.26E-13</v>
      </c>
      <c r="X388" s="99" t="s">
        <v>448</v>
      </c>
    </row>
    <row r="389" spans="1:24" x14ac:dyDescent="0.2">
      <c r="A389" s="99"/>
      <c r="B389" s="99"/>
      <c r="C389" s="99"/>
      <c r="D389" s="99"/>
      <c r="E389" s="99"/>
      <c r="F389" s="99"/>
      <c r="G389" s="99" t="s">
        <v>201</v>
      </c>
      <c r="H389" s="99">
        <v>6</v>
      </c>
      <c r="I389" s="99">
        <v>0.84299999999999997</v>
      </c>
      <c r="J389" s="99">
        <v>-0.71599999999999997</v>
      </c>
      <c r="K389" s="99">
        <v>-2.367</v>
      </c>
      <c r="L389" s="99">
        <v>0.93600000000000005</v>
      </c>
      <c r="M389" s="182">
        <v>0.44</v>
      </c>
      <c r="N389" s="99">
        <v>10.14</v>
      </c>
      <c r="O389" s="99">
        <v>4</v>
      </c>
      <c r="P389" s="99">
        <v>0.04</v>
      </c>
      <c r="Q389" s="99">
        <v>1E-3</v>
      </c>
      <c r="R389" s="99">
        <v>0.03</v>
      </c>
      <c r="S389" s="99">
        <v>0.97</v>
      </c>
      <c r="T389" s="99">
        <v>1.1900000000000001E-3</v>
      </c>
      <c r="U389" s="100">
        <v>1.49925E-4</v>
      </c>
      <c r="V389" s="99" t="b">
        <v>1</v>
      </c>
      <c r="W389" s="100">
        <v>2.26E-13</v>
      </c>
      <c r="X389" s="99"/>
    </row>
    <row r="390" spans="1:24" x14ac:dyDescent="0.2">
      <c r="A390" s="99"/>
      <c r="B390" s="99"/>
      <c r="C390" s="99"/>
      <c r="D390" s="99"/>
      <c r="E390" s="99"/>
      <c r="F390" s="99"/>
      <c r="G390" s="99" t="s">
        <v>216</v>
      </c>
      <c r="H390" s="99">
        <v>6</v>
      </c>
      <c r="I390" s="99">
        <v>0.38700000000000001</v>
      </c>
      <c r="J390" s="99">
        <v>-0.57599999999999996</v>
      </c>
      <c r="K390" s="99">
        <v>-1.3340000000000001</v>
      </c>
      <c r="L390" s="99">
        <v>0.182</v>
      </c>
      <c r="M390" s="182">
        <v>0.2</v>
      </c>
      <c r="N390" s="99" t="s">
        <v>16</v>
      </c>
      <c r="O390" s="99" t="s">
        <v>16</v>
      </c>
      <c r="P390" s="99" t="s">
        <v>16</v>
      </c>
      <c r="Q390" s="99">
        <v>1E-3</v>
      </c>
      <c r="R390" s="99">
        <v>0.03</v>
      </c>
      <c r="S390" s="99">
        <v>0.97</v>
      </c>
      <c r="T390" s="99">
        <v>1.1900000000000001E-3</v>
      </c>
      <c r="U390" s="100">
        <v>1.49925E-4</v>
      </c>
      <c r="V390" s="99" t="b">
        <v>1</v>
      </c>
      <c r="W390" s="100">
        <v>2.26E-13</v>
      </c>
      <c r="X390" s="99"/>
    </row>
    <row r="391" spans="1:24" x14ac:dyDescent="0.2">
      <c r="A391" s="99"/>
      <c r="B391" s="99"/>
      <c r="C391" s="99"/>
      <c r="D391" s="99"/>
      <c r="E391" s="99"/>
      <c r="F391" s="99"/>
      <c r="G391" s="99" t="s">
        <v>203</v>
      </c>
      <c r="H391" s="99">
        <v>6</v>
      </c>
      <c r="I391" s="99">
        <v>0.27900000000000003</v>
      </c>
      <c r="J391" s="99">
        <v>-0.63700000000000001</v>
      </c>
      <c r="K391" s="99">
        <v>-1.1850000000000001</v>
      </c>
      <c r="L391" s="99">
        <v>-0.09</v>
      </c>
      <c r="M391" s="182">
        <v>0.02</v>
      </c>
      <c r="N391" s="99" t="s">
        <v>16</v>
      </c>
      <c r="O391" s="99" t="s">
        <v>16</v>
      </c>
      <c r="P391" s="99" t="s">
        <v>16</v>
      </c>
      <c r="Q391" s="99">
        <v>1E-3</v>
      </c>
      <c r="R391" s="99">
        <v>0.03</v>
      </c>
      <c r="S391" s="99">
        <v>0.97</v>
      </c>
      <c r="T391" s="99">
        <v>1.1900000000000001E-3</v>
      </c>
      <c r="U391" s="100">
        <v>1.49925E-4</v>
      </c>
      <c r="V391" s="99" t="b">
        <v>1</v>
      </c>
      <c r="W391" s="100">
        <v>2.26E-13</v>
      </c>
      <c r="X391" s="99"/>
    </row>
    <row r="392" spans="1:24" x14ac:dyDescent="0.2">
      <c r="A392" s="99"/>
      <c r="B392" s="99"/>
      <c r="C392" s="99"/>
      <c r="D392" s="99"/>
      <c r="E392" s="99"/>
      <c r="F392" s="99"/>
      <c r="G392" s="99" t="s">
        <v>223</v>
      </c>
      <c r="H392" s="99">
        <v>6</v>
      </c>
      <c r="I392" s="99">
        <v>0.36599999999999999</v>
      </c>
      <c r="J392" s="99">
        <v>-0.60799999999999998</v>
      </c>
      <c r="K392" s="99">
        <v>-1.3260000000000001</v>
      </c>
      <c r="L392" s="99">
        <v>0.109</v>
      </c>
      <c r="M392" s="182">
        <v>0.16</v>
      </c>
      <c r="N392" s="99" t="s">
        <v>16</v>
      </c>
      <c r="O392" s="99" t="s">
        <v>16</v>
      </c>
      <c r="P392" s="99" t="s">
        <v>16</v>
      </c>
      <c r="Q392" s="99">
        <v>1E-3</v>
      </c>
      <c r="R392" s="99">
        <v>0.03</v>
      </c>
      <c r="S392" s="99">
        <v>0.97</v>
      </c>
      <c r="T392" s="99">
        <v>1.1900000000000001E-3</v>
      </c>
      <c r="U392" s="100">
        <v>1.49925E-4</v>
      </c>
      <c r="V392" s="99" t="b">
        <v>1</v>
      </c>
      <c r="W392" s="100">
        <v>2.26E-13</v>
      </c>
      <c r="X392" s="99"/>
    </row>
    <row r="393" spans="1:24" x14ac:dyDescent="0.2">
      <c r="A393" s="99" t="s">
        <v>401</v>
      </c>
      <c r="B393" s="99" t="s">
        <v>167</v>
      </c>
      <c r="C393" s="99" t="s">
        <v>397</v>
      </c>
      <c r="D393" s="99" t="s">
        <v>449</v>
      </c>
      <c r="E393" s="99" t="s">
        <v>482</v>
      </c>
      <c r="F393" s="99" t="s">
        <v>340</v>
      </c>
      <c r="G393" s="99" t="s">
        <v>208</v>
      </c>
      <c r="H393" s="99">
        <v>1</v>
      </c>
      <c r="I393" s="99">
        <v>0.45200000000000001</v>
      </c>
      <c r="J393" s="99">
        <v>-1.738</v>
      </c>
      <c r="K393" s="99">
        <v>-2.6240000000000001</v>
      </c>
      <c r="L393" s="99">
        <v>-0.85199999999999998</v>
      </c>
      <c r="M393" s="182">
        <v>1.21E-4</v>
      </c>
      <c r="N393" s="99" t="s">
        <v>16</v>
      </c>
      <c r="O393" s="99" t="s">
        <v>16</v>
      </c>
      <c r="P393" s="99" t="s">
        <v>16</v>
      </c>
      <c r="Q393" s="99" t="s">
        <v>16</v>
      </c>
      <c r="R393" s="99" t="s">
        <v>16</v>
      </c>
      <c r="S393" s="99" t="s">
        <v>16</v>
      </c>
      <c r="T393" s="99">
        <v>2.4399999999999999E-4</v>
      </c>
      <c r="U393" s="100">
        <v>9.31E-5</v>
      </c>
      <c r="V393" s="99" t="b">
        <v>1</v>
      </c>
      <c r="W393" s="99">
        <v>0.05</v>
      </c>
      <c r="X393" s="99" t="s">
        <v>450</v>
      </c>
    </row>
    <row r="394" spans="1:24" x14ac:dyDescent="0.2">
      <c r="A394" s="99" t="s">
        <v>401</v>
      </c>
      <c r="B394" s="99" t="s">
        <v>167</v>
      </c>
      <c r="C394" s="99" t="s">
        <v>397</v>
      </c>
      <c r="D394" s="99" t="s">
        <v>444</v>
      </c>
      <c r="E394" s="99" t="s">
        <v>482</v>
      </c>
      <c r="F394" s="99" t="s">
        <v>33</v>
      </c>
      <c r="G394" s="99" t="s">
        <v>208</v>
      </c>
      <c r="H394" s="99">
        <v>1</v>
      </c>
      <c r="I394" s="99">
        <v>0.92300000000000004</v>
      </c>
      <c r="J394" s="99">
        <v>-1.5609999999999999</v>
      </c>
      <c r="K394" s="99">
        <v>-3.37</v>
      </c>
      <c r="L394" s="99">
        <v>0.248</v>
      </c>
      <c r="M394" s="182">
        <v>0.09</v>
      </c>
      <c r="N394" s="99" t="s">
        <v>16</v>
      </c>
      <c r="O394" s="99" t="s">
        <v>16</v>
      </c>
      <c r="P394" s="99" t="s">
        <v>16</v>
      </c>
      <c r="Q394" s="99" t="s">
        <v>16</v>
      </c>
      <c r="R394" s="99" t="s">
        <v>16</v>
      </c>
      <c r="S394" s="99" t="s">
        <v>16</v>
      </c>
      <c r="T394" s="100">
        <v>8.9800000000000001E-5</v>
      </c>
      <c r="U394" s="100">
        <v>1.8E-5</v>
      </c>
      <c r="V394" s="99" t="b">
        <v>1</v>
      </c>
      <c r="W394" s="99">
        <v>0.08</v>
      </c>
      <c r="X394" s="99" t="s">
        <v>465</v>
      </c>
    </row>
    <row r="395" spans="1:24" x14ac:dyDescent="0.2">
      <c r="A395" s="99" t="s">
        <v>401</v>
      </c>
      <c r="B395" s="99" t="s">
        <v>167</v>
      </c>
      <c r="C395" s="99" t="s">
        <v>397</v>
      </c>
      <c r="D395" s="99" t="s">
        <v>445</v>
      </c>
      <c r="E395" s="99" t="s">
        <v>482</v>
      </c>
      <c r="F395" s="99" t="s">
        <v>33</v>
      </c>
      <c r="G395" s="99" t="s">
        <v>208</v>
      </c>
      <c r="H395" s="99">
        <v>1</v>
      </c>
      <c r="I395" s="99">
        <v>1.1259999999999999</v>
      </c>
      <c r="J395" s="99">
        <v>-4.3289999999999997</v>
      </c>
      <c r="K395" s="99">
        <v>-6.5369999999999999</v>
      </c>
      <c r="L395" s="99">
        <v>-2.1219999999999999</v>
      </c>
      <c r="M395" s="182">
        <v>1.21E-4</v>
      </c>
      <c r="N395" s="99" t="s">
        <v>16</v>
      </c>
      <c r="O395" s="99" t="s">
        <v>16</v>
      </c>
      <c r="P395" s="99" t="s">
        <v>16</v>
      </c>
      <c r="Q395" s="99" t="s">
        <v>16</v>
      </c>
      <c r="R395" s="99" t="s">
        <v>16</v>
      </c>
      <c r="S395" s="99" t="s">
        <v>16</v>
      </c>
      <c r="T395" s="100">
        <v>6.3499999999999999E-5</v>
      </c>
      <c r="U395" s="100">
        <v>9.31E-5</v>
      </c>
      <c r="V395" s="99" t="b">
        <v>0</v>
      </c>
      <c r="W395" s="99">
        <v>0.57999999999999996</v>
      </c>
      <c r="X395" s="99" t="s">
        <v>446</v>
      </c>
    </row>
    <row r="396" spans="1:24" x14ac:dyDescent="0.2">
      <c r="A396" s="99" t="s">
        <v>401</v>
      </c>
      <c r="B396" s="99" t="s">
        <v>146</v>
      </c>
      <c r="C396" s="99" t="s">
        <v>392</v>
      </c>
      <c r="D396" s="99" t="s">
        <v>406</v>
      </c>
      <c r="E396" s="99" t="s">
        <v>485</v>
      </c>
      <c r="F396" s="99" t="s">
        <v>391</v>
      </c>
      <c r="G396" s="99" t="s">
        <v>208</v>
      </c>
      <c r="H396" s="99">
        <v>1</v>
      </c>
      <c r="I396" s="99">
        <v>0.28899999999999998</v>
      </c>
      <c r="J396" s="99">
        <v>-1.292</v>
      </c>
      <c r="K396" s="99">
        <v>-1.8580000000000001</v>
      </c>
      <c r="L396" s="99">
        <v>-0.72599999999999998</v>
      </c>
      <c r="M396" s="183">
        <v>7.6799999999999993E-6</v>
      </c>
      <c r="N396" s="99" t="s">
        <v>16</v>
      </c>
      <c r="O396" s="99" t="s">
        <v>16</v>
      </c>
      <c r="P396" s="99" t="s">
        <v>16</v>
      </c>
      <c r="Q396" s="99" t="s">
        <v>16</v>
      </c>
      <c r="R396" s="99" t="s">
        <v>16</v>
      </c>
      <c r="S396" s="99" t="s">
        <v>16</v>
      </c>
      <c r="T396" s="99">
        <v>3.2600000000000001E-4</v>
      </c>
      <c r="U396" s="100">
        <v>1.25454E-4</v>
      </c>
      <c r="V396" s="99" t="b">
        <v>1</v>
      </c>
      <c r="W396" s="99">
        <v>0.01</v>
      </c>
      <c r="X396" s="99" t="s">
        <v>407</v>
      </c>
    </row>
    <row r="397" spans="1:24" x14ac:dyDescent="0.2">
      <c r="A397" s="99" t="s">
        <v>401</v>
      </c>
      <c r="B397" s="99" t="s">
        <v>146</v>
      </c>
      <c r="C397" s="99" t="s">
        <v>397</v>
      </c>
      <c r="D397" s="99" t="s">
        <v>479</v>
      </c>
      <c r="E397" s="99" t="s">
        <v>485</v>
      </c>
      <c r="F397" s="99" t="s">
        <v>33</v>
      </c>
      <c r="G397" s="99" t="s">
        <v>208</v>
      </c>
      <c r="H397" s="99">
        <v>1</v>
      </c>
      <c r="I397" s="99">
        <v>0.9</v>
      </c>
      <c r="J397" s="99">
        <v>4.0259999999999998</v>
      </c>
      <c r="K397" s="99">
        <v>2.262</v>
      </c>
      <c r="L397" s="99">
        <v>5.79</v>
      </c>
      <c r="M397" s="183">
        <v>7.6799999999999993E-6</v>
      </c>
      <c r="N397" s="99" t="s">
        <v>16</v>
      </c>
      <c r="O397" s="99" t="s">
        <v>16</v>
      </c>
      <c r="P397" s="99" t="s">
        <v>16</v>
      </c>
      <c r="Q397" s="99" t="s">
        <v>16</v>
      </c>
      <c r="R397" s="99" t="s">
        <v>16</v>
      </c>
      <c r="S397" s="99" t="s">
        <v>16</v>
      </c>
      <c r="T397" s="100">
        <v>4.07E-5</v>
      </c>
      <c r="U397" s="100">
        <v>1.25454E-4</v>
      </c>
      <c r="V397" s="99" t="b">
        <v>0</v>
      </c>
      <c r="W397" s="99">
        <v>0.11</v>
      </c>
      <c r="X397" s="99" t="s">
        <v>480</v>
      </c>
    </row>
    <row r="398" spans="1:24" x14ac:dyDescent="0.2">
      <c r="A398" s="99" t="s">
        <v>401</v>
      </c>
      <c r="B398" s="99" t="s">
        <v>146</v>
      </c>
      <c r="C398" s="99" t="s">
        <v>392</v>
      </c>
      <c r="D398" s="99" t="s">
        <v>461</v>
      </c>
      <c r="E398" s="99" t="s">
        <v>485</v>
      </c>
      <c r="F398" s="99" t="s">
        <v>391</v>
      </c>
      <c r="G398" s="99" t="s">
        <v>200</v>
      </c>
      <c r="H398" s="99">
        <v>6</v>
      </c>
      <c r="I398" s="99">
        <v>0.22800000000000001</v>
      </c>
      <c r="J398" s="99">
        <v>-1.6020000000000001</v>
      </c>
      <c r="K398" s="99">
        <v>-2.048</v>
      </c>
      <c r="L398" s="99">
        <v>-1.155</v>
      </c>
      <c r="M398" s="183">
        <v>2.0699999999999999E-12</v>
      </c>
      <c r="N398" s="99">
        <v>5.91</v>
      </c>
      <c r="O398" s="99">
        <v>5</v>
      </c>
      <c r="P398" s="99">
        <v>0.31</v>
      </c>
      <c r="Q398" s="99">
        <v>1.6E-2</v>
      </c>
      <c r="R398" s="99">
        <v>0.01</v>
      </c>
      <c r="S398" s="99">
        <v>0.35</v>
      </c>
      <c r="T398" s="99">
        <v>4.8500000000000003E-4</v>
      </c>
      <c r="U398" s="100">
        <v>4.0288100000000001E-4</v>
      </c>
      <c r="V398" s="99" t="b">
        <v>1</v>
      </c>
      <c r="W398" s="99">
        <v>0.48</v>
      </c>
      <c r="X398" s="99" t="s">
        <v>403</v>
      </c>
    </row>
    <row r="399" spans="1:24" x14ac:dyDescent="0.2">
      <c r="A399" s="99"/>
      <c r="B399" s="99"/>
      <c r="C399" s="99"/>
      <c r="D399" s="99"/>
      <c r="E399" s="99"/>
      <c r="F399" s="99"/>
      <c r="G399" s="99" t="s">
        <v>201</v>
      </c>
      <c r="H399" s="99">
        <v>6</v>
      </c>
      <c r="I399" s="99">
        <v>0.64300000000000002</v>
      </c>
      <c r="J399" s="99">
        <v>-0.96399999999999997</v>
      </c>
      <c r="K399" s="99">
        <v>-2.2240000000000002</v>
      </c>
      <c r="L399" s="99">
        <v>0.29499999999999998</v>
      </c>
      <c r="M399" s="182">
        <v>0.21</v>
      </c>
      <c r="N399" s="99">
        <v>4.62</v>
      </c>
      <c r="O399" s="99">
        <v>4</v>
      </c>
      <c r="P399" s="99">
        <v>0.33</v>
      </c>
      <c r="Q399" s="99">
        <v>1.6E-2</v>
      </c>
      <c r="R399" s="99">
        <v>0.01</v>
      </c>
      <c r="S399" s="99">
        <v>0.35</v>
      </c>
      <c r="T399" s="99">
        <v>4.8500000000000003E-4</v>
      </c>
      <c r="U399" s="100">
        <v>4.0288100000000001E-4</v>
      </c>
      <c r="V399" s="99" t="b">
        <v>1</v>
      </c>
      <c r="W399" s="99">
        <v>0.48</v>
      </c>
      <c r="X399" s="99"/>
    </row>
    <row r="400" spans="1:24" x14ac:dyDescent="0.2">
      <c r="A400" s="99"/>
      <c r="B400" s="99"/>
      <c r="C400" s="99"/>
      <c r="D400" s="99"/>
      <c r="E400" s="99"/>
      <c r="F400" s="99"/>
      <c r="G400" s="99" t="s">
        <v>216</v>
      </c>
      <c r="H400" s="99">
        <v>6</v>
      </c>
      <c r="I400" s="99">
        <v>0.54600000000000004</v>
      </c>
      <c r="J400" s="99">
        <v>-2.25</v>
      </c>
      <c r="K400" s="99">
        <v>-3.32</v>
      </c>
      <c r="L400" s="99">
        <v>-1.181</v>
      </c>
      <c r="M400" s="182">
        <v>9.1000000000000004E-3</v>
      </c>
      <c r="N400" s="99" t="s">
        <v>16</v>
      </c>
      <c r="O400" s="99" t="s">
        <v>16</v>
      </c>
      <c r="P400" s="99" t="s">
        <v>16</v>
      </c>
      <c r="Q400" s="99">
        <v>1.6E-2</v>
      </c>
      <c r="R400" s="99">
        <v>0.01</v>
      </c>
      <c r="S400" s="99">
        <v>0.35</v>
      </c>
      <c r="T400" s="99">
        <v>4.8500000000000003E-4</v>
      </c>
      <c r="U400" s="100">
        <v>4.0288100000000001E-4</v>
      </c>
      <c r="V400" s="99" t="b">
        <v>1</v>
      </c>
      <c r="W400" s="99">
        <v>0.48</v>
      </c>
      <c r="X400" s="99"/>
    </row>
    <row r="401" spans="1:24" x14ac:dyDescent="0.2">
      <c r="A401" s="99"/>
      <c r="B401" s="99"/>
      <c r="C401" s="99"/>
      <c r="D401" s="99"/>
      <c r="E401" s="99"/>
      <c r="F401" s="99"/>
      <c r="G401" s="99" t="s">
        <v>203</v>
      </c>
      <c r="H401" s="99">
        <v>6</v>
      </c>
      <c r="I401" s="99">
        <v>0.27800000000000002</v>
      </c>
      <c r="J401" s="99">
        <v>-1.2490000000000001</v>
      </c>
      <c r="K401" s="99">
        <v>-1.794</v>
      </c>
      <c r="L401" s="99">
        <v>-0.70399999999999996</v>
      </c>
      <c r="M401" s="183">
        <v>7.0600000000000002E-6</v>
      </c>
      <c r="N401" s="99" t="s">
        <v>16</v>
      </c>
      <c r="O401" s="99" t="s">
        <v>16</v>
      </c>
      <c r="P401" s="99" t="s">
        <v>16</v>
      </c>
      <c r="Q401" s="99">
        <v>1.6E-2</v>
      </c>
      <c r="R401" s="99">
        <v>0.01</v>
      </c>
      <c r="S401" s="99">
        <v>0.35</v>
      </c>
      <c r="T401" s="99">
        <v>4.8500000000000003E-4</v>
      </c>
      <c r="U401" s="100">
        <v>4.0288100000000001E-4</v>
      </c>
      <c r="V401" s="99" t="b">
        <v>1</v>
      </c>
      <c r="W401" s="99">
        <v>0.48</v>
      </c>
      <c r="X401" s="99"/>
    </row>
    <row r="402" spans="1:24" x14ac:dyDescent="0.2">
      <c r="A402" s="99"/>
      <c r="B402" s="99"/>
      <c r="C402" s="99"/>
      <c r="D402" s="99"/>
      <c r="E402" s="99"/>
      <c r="F402" s="99"/>
      <c r="G402" s="99" t="s">
        <v>223</v>
      </c>
      <c r="H402" s="99">
        <v>6</v>
      </c>
      <c r="I402" s="99">
        <v>0.26900000000000002</v>
      </c>
      <c r="J402" s="99">
        <v>-1.2629999999999999</v>
      </c>
      <c r="K402" s="99">
        <v>-1.79</v>
      </c>
      <c r="L402" s="99">
        <v>-0.73499999999999999</v>
      </c>
      <c r="M402" s="182">
        <v>5.4000000000000003E-3</v>
      </c>
      <c r="N402" s="99" t="s">
        <v>16</v>
      </c>
      <c r="O402" s="99" t="s">
        <v>16</v>
      </c>
      <c r="P402" s="99" t="s">
        <v>16</v>
      </c>
      <c r="Q402" s="99">
        <v>1.6E-2</v>
      </c>
      <c r="R402" s="99">
        <v>0.01</v>
      </c>
      <c r="S402" s="99">
        <v>0.35</v>
      </c>
      <c r="T402" s="99">
        <v>4.8500000000000003E-4</v>
      </c>
      <c r="U402" s="100">
        <v>4.0288100000000001E-4</v>
      </c>
      <c r="V402" s="99" t="b">
        <v>1</v>
      </c>
      <c r="W402" s="99">
        <v>0.48</v>
      </c>
      <c r="X402" s="99"/>
    </row>
    <row r="403" spans="1:24" x14ac:dyDescent="0.2">
      <c r="A403" s="99" t="s">
        <v>401</v>
      </c>
      <c r="B403" s="99" t="s">
        <v>146</v>
      </c>
      <c r="C403" s="99" t="s">
        <v>345</v>
      </c>
      <c r="D403" s="99" t="s">
        <v>413</v>
      </c>
      <c r="E403" s="99" t="s">
        <v>485</v>
      </c>
      <c r="F403" s="99" t="s">
        <v>347</v>
      </c>
      <c r="G403" s="99" t="s">
        <v>200</v>
      </c>
      <c r="H403" s="99">
        <v>3</v>
      </c>
      <c r="I403" s="99">
        <v>4.8000000000000001E-2</v>
      </c>
      <c r="J403" s="99">
        <v>-2.3E-2</v>
      </c>
      <c r="K403" s="99">
        <v>-0.11799999999999999</v>
      </c>
      <c r="L403" s="99">
        <v>7.1999999999999995E-2</v>
      </c>
      <c r="M403" s="182">
        <v>0.63</v>
      </c>
      <c r="N403" s="99">
        <v>17.84</v>
      </c>
      <c r="O403" s="99">
        <v>2</v>
      </c>
      <c r="P403" s="99">
        <v>0</v>
      </c>
      <c r="Q403" s="99">
        <v>0.11700000000000001</v>
      </c>
      <c r="R403" s="99">
        <v>0.05</v>
      </c>
      <c r="S403" s="99">
        <v>0.28000000000000003</v>
      </c>
      <c r="T403" s="99">
        <v>0.13</v>
      </c>
      <c r="U403" s="100">
        <v>1.2472500000000001E-4</v>
      </c>
      <c r="V403" s="99" t="b">
        <v>1</v>
      </c>
      <c r="W403" s="100">
        <v>2.3400000000000001E-73</v>
      </c>
      <c r="X403" s="99" t="s">
        <v>414</v>
      </c>
    </row>
    <row r="404" spans="1:24" x14ac:dyDescent="0.2">
      <c r="A404" s="99"/>
      <c r="B404" s="99"/>
      <c r="C404" s="99"/>
      <c r="D404" s="99"/>
      <c r="E404" s="99"/>
      <c r="F404" s="99"/>
      <c r="G404" s="99" t="s">
        <v>201</v>
      </c>
      <c r="H404" s="99">
        <v>3</v>
      </c>
      <c r="I404" s="99">
        <v>0.13900000000000001</v>
      </c>
      <c r="J404" s="99">
        <v>-0.313</v>
      </c>
      <c r="K404" s="99">
        <v>-0.58599999999999997</v>
      </c>
      <c r="L404" s="99">
        <v>-4.1000000000000002E-2</v>
      </c>
      <c r="M404" s="182">
        <v>0.27</v>
      </c>
      <c r="N404" s="99">
        <v>3.21</v>
      </c>
      <c r="O404" s="99">
        <v>1</v>
      </c>
      <c r="P404" s="99">
        <v>7.0000000000000007E-2</v>
      </c>
      <c r="Q404" s="99">
        <v>0.11700000000000001</v>
      </c>
      <c r="R404" s="99">
        <v>0.05</v>
      </c>
      <c r="S404" s="99">
        <v>0.28000000000000003</v>
      </c>
      <c r="T404" s="99">
        <v>0.13</v>
      </c>
      <c r="U404" s="100">
        <v>1.2472500000000001E-4</v>
      </c>
      <c r="V404" s="99" t="b">
        <v>1</v>
      </c>
      <c r="W404" s="100">
        <v>2.3400000000000001E-73</v>
      </c>
      <c r="X404" s="99"/>
    </row>
    <row r="405" spans="1:24" x14ac:dyDescent="0.2">
      <c r="A405" s="99"/>
      <c r="B405" s="99"/>
      <c r="C405" s="99"/>
      <c r="D405" s="99"/>
      <c r="E405" s="99"/>
      <c r="F405" s="99"/>
      <c r="G405" s="99" t="s">
        <v>216</v>
      </c>
      <c r="H405" s="99">
        <v>3</v>
      </c>
      <c r="I405" s="99">
        <v>0.03</v>
      </c>
      <c r="J405" s="99">
        <v>-8.1000000000000003E-2</v>
      </c>
      <c r="K405" s="99">
        <v>-0.14000000000000001</v>
      </c>
      <c r="L405" s="99">
        <v>-2.1999999999999999E-2</v>
      </c>
      <c r="M405" s="182">
        <v>0.11</v>
      </c>
      <c r="N405" s="99" t="s">
        <v>16</v>
      </c>
      <c r="O405" s="99" t="s">
        <v>16</v>
      </c>
      <c r="P405" s="99" t="s">
        <v>16</v>
      </c>
      <c r="Q405" s="99">
        <v>0.11700000000000001</v>
      </c>
      <c r="R405" s="99">
        <v>0.05</v>
      </c>
      <c r="S405" s="99">
        <v>0.28000000000000003</v>
      </c>
      <c r="T405" s="99">
        <v>0.13</v>
      </c>
      <c r="U405" s="100">
        <v>1.2472500000000001E-4</v>
      </c>
      <c r="V405" s="99" t="b">
        <v>1</v>
      </c>
      <c r="W405" s="100">
        <v>2.3400000000000001E-73</v>
      </c>
      <c r="X405" s="99"/>
    </row>
    <row r="406" spans="1:24" x14ac:dyDescent="0.2">
      <c r="A406" s="99"/>
      <c r="B406" s="99"/>
      <c r="C406" s="99"/>
      <c r="D406" s="99"/>
      <c r="E406" s="99"/>
      <c r="F406" s="99"/>
      <c r="G406" s="99" t="s">
        <v>203</v>
      </c>
      <c r="H406" s="99">
        <v>3</v>
      </c>
      <c r="I406" s="99">
        <v>2.1000000000000001E-2</v>
      </c>
      <c r="J406" s="99">
        <v>-2.9000000000000001E-2</v>
      </c>
      <c r="K406" s="99">
        <v>-7.0000000000000007E-2</v>
      </c>
      <c r="L406" s="99">
        <v>1.0999999999999999E-2</v>
      </c>
      <c r="M406" s="182">
        <v>0.16</v>
      </c>
      <c r="N406" s="99" t="s">
        <v>16</v>
      </c>
      <c r="O406" s="99" t="s">
        <v>16</v>
      </c>
      <c r="P406" s="99" t="s">
        <v>16</v>
      </c>
      <c r="Q406" s="99">
        <v>0.11700000000000001</v>
      </c>
      <c r="R406" s="99">
        <v>0.05</v>
      </c>
      <c r="S406" s="99">
        <v>0.28000000000000003</v>
      </c>
      <c r="T406" s="99">
        <v>0.13</v>
      </c>
      <c r="U406" s="100">
        <v>1.2472500000000001E-4</v>
      </c>
      <c r="V406" s="99" t="b">
        <v>1</v>
      </c>
      <c r="W406" s="100">
        <v>2.3400000000000001E-73</v>
      </c>
      <c r="X406" s="99"/>
    </row>
    <row r="407" spans="1:24" x14ac:dyDescent="0.2">
      <c r="A407" s="99"/>
      <c r="B407" s="99"/>
      <c r="C407" s="99"/>
      <c r="D407" s="99"/>
      <c r="E407" s="99"/>
      <c r="F407" s="99"/>
      <c r="G407" s="99" t="s">
        <v>223</v>
      </c>
      <c r="H407" s="99">
        <v>3</v>
      </c>
      <c r="I407" s="99">
        <v>2.7E-2</v>
      </c>
      <c r="J407" s="99">
        <v>-5.8000000000000003E-2</v>
      </c>
      <c r="K407" s="99">
        <v>-0.111</v>
      </c>
      <c r="L407" s="99">
        <v>-5.0000000000000001E-3</v>
      </c>
      <c r="M407" s="182">
        <v>0.16</v>
      </c>
      <c r="N407" s="99" t="s">
        <v>16</v>
      </c>
      <c r="O407" s="99" t="s">
        <v>16</v>
      </c>
      <c r="P407" s="99" t="s">
        <v>16</v>
      </c>
      <c r="Q407" s="99">
        <v>0.11700000000000001</v>
      </c>
      <c r="R407" s="99">
        <v>0.05</v>
      </c>
      <c r="S407" s="99">
        <v>0.28000000000000003</v>
      </c>
      <c r="T407" s="99">
        <v>0.13</v>
      </c>
      <c r="U407" s="100">
        <v>1.2472500000000001E-4</v>
      </c>
      <c r="V407" s="99" t="b">
        <v>1</v>
      </c>
      <c r="W407" s="100">
        <v>2.3400000000000001E-73</v>
      </c>
      <c r="X407" s="99"/>
    </row>
    <row r="408" spans="1:24" x14ac:dyDescent="0.2">
      <c r="A408" s="99" t="s">
        <v>401</v>
      </c>
      <c r="B408" s="99" t="s">
        <v>146</v>
      </c>
      <c r="C408" s="99" t="s">
        <v>392</v>
      </c>
      <c r="D408" s="99" t="s">
        <v>409</v>
      </c>
      <c r="E408" s="99" t="s">
        <v>485</v>
      </c>
      <c r="F408" s="99" t="s">
        <v>340</v>
      </c>
      <c r="G408" s="99" t="s">
        <v>200</v>
      </c>
      <c r="H408" s="99">
        <v>2</v>
      </c>
      <c r="I408" s="99">
        <v>0.26500000000000001</v>
      </c>
      <c r="J408" s="99">
        <v>-0.77900000000000003</v>
      </c>
      <c r="K408" s="99">
        <v>-1.2989999999999999</v>
      </c>
      <c r="L408" s="99">
        <v>-0.25900000000000001</v>
      </c>
      <c r="M408" s="182">
        <v>3.3E-3</v>
      </c>
      <c r="N408" s="99">
        <v>2.66</v>
      </c>
      <c r="O408" s="99">
        <v>1</v>
      </c>
      <c r="P408" s="99">
        <v>0.1</v>
      </c>
      <c r="Q408" s="99" t="s">
        <v>16</v>
      </c>
      <c r="R408" s="99" t="s">
        <v>16</v>
      </c>
      <c r="S408" s="99" t="s">
        <v>16</v>
      </c>
      <c r="T408" s="99">
        <v>6.4099999999999997E-4</v>
      </c>
      <c r="U408" s="100">
        <v>1.6035100000000001E-4</v>
      </c>
      <c r="V408" s="99" t="b">
        <v>1</v>
      </c>
      <c r="W408" s="100">
        <v>1.6200000000000001E-5</v>
      </c>
      <c r="X408" s="99" t="s">
        <v>410</v>
      </c>
    </row>
    <row r="409" spans="1:24" x14ac:dyDescent="0.2">
      <c r="A409" s="99" t="s">
        <v>401</v>
      </c>
      <c r="B409" s="99" t="s">
        <v>146</v>
      </c>
      <c r="C409" s="99" t="s">
        <v>397</v>
      </c>
      <c r="D409" s="99" t="s">
        <v>417</v>
      </c>
      <c r="E409" s="99" t="s">
        <v>485</v>
      </c>
      <c r="F409" s="99" t="s">
        <v>340</v>
      </c>
      <c r="G409" s="99" t="s">
        <v>200</v>
      </c>
      <c r="H409" s="99">
        <v>4</v>
      </c>
      <c r="I409" s="99">
        <v>0.39400000000000002</v>
      </c>
      <c r="J409" s="99">
        <v>-0.10199999999999999</v>
      </c>
      <c r="K409" s="99">
        <v>-0.875</v>
      </c>
      <c r="L409" s="99">
        <v>0.67100000000000004</v>
      </c>
      <c r="M409" s="182">
        <v>0.8</v>
      </c>
      <c r="N409" s="99">
        <v>11.24</v>
      </c>
      <c r="O409" s="99">
        <v>3</v>
      </c>
      <c r="P409" s="99">
        <v>0.01</v>
      </c>
      <c r="Q409" s="99">
        <v>8.5000000000000006E-2</v>
      </c>
      <c r="R409" s="99">
        <v>0.03</v>
      </c>
      <c r="S409" s="99">
        <v>0.08</v>
      </c>
      <c r="T409" s="99">
        <v>5.04E-4</v>
      </c>
      <c r="U409" s="100">
        <v>7.1799999999999997E-5</v>
      </c>
      <c r="V409" s="99" t="b">
        <v>1</v>
      </c>
      <c r="W409" s="100">
        <v>4.0799999999999999E-6</v>
      </c>
      <c r="X409" s="99" t="s">
        <v>418</v>
      </c>
    </row>
    <row r="410" spans="1:24" x14ac:dyDescent="0.2">
      <c r="A410" s="99"/>
      <c r="B410" s="99"/>
      <c r="C410" s="99"/>
      <c r="D410" s="99"/>
      <c r="E410" s="99"/>
      <c r="F410" s="99"/>
      <c r="G410" s="99" t="s">
        <v>201</v>
      </c>
      <c r="H410" s="99">
        <v>4</v>
      </c>
      <c r="I410" s="99">
        <v>1.1339999999999999</v>
      </c>
      <c r="J410" s="99">
        <v>3.6230000000000002</v>
      </c>
      <c r="K410" s="99">
        <v>1.401</v>
      </c>
      <c r="L410" s="99">
        <v>5.8460000000000001</v>
      </c>
      <c r="M410" s="182">
        <v>0.09</v>
      </c>
      <c r="N410" s="99">
        <v>0.09</v>
      </c>
      <c r="O410" s="99">
        <v>2</v>
      </c>
      <c r="P410" s="99">
        <v>0.96</v>
      </c>
      <c r="Q410" s="99">
        <v>8.5000000000000006E-2</v>
      </c>
      <c r="R410" s="99">
        <v>0.03</v>
      </c>
      <c r="S410" s="99">
        <v>0.08</v>
      </c>
      <c r="T410" s="99">
        <v>5.04E-4</v>
      </c>
      <c r="U410" s="100">
        <v>7.1799999999999997E-5</v>
      </c>
      <c r="V410" s="99" t="b">
        <v>1</v>
      </c>
      <c r="W410" s="100">
        <v>4.0799999999999999E-6</v>
      </c>
      <c r="X410" s="99"/>
    </row>
    <row r="411" spans="1:24" x14ac:dyDescent="0.2">
      <c r="A411" s="99"/>
      <c r="B411" s="99"/>
      <c r="C411" s="99"/>
      <c r="D411" s="99"/>
      <c r="E411" s="99"/>
      <c r="F411" s="99"/>
      <c r="G411" s="99" t="s">
        <v>216</v>
      </c>
      <c r="H411" s="99">
        <v>4</v>
      </c>
      <c r="I411" s="99">
        <v>0.33600000000000002</v>
      </c>
      <c r="J411" s="99">
        <v>-0.49099999999999999</v>
      </c>
      <c r="K411" s="99">
        <v>-1.1499999999999999</v>
      </c>
      <c r="L411" s="99">
        <v>0.16800000000000001</v>
      </c>
      <c r="M411" s="182">
        <v>0.24</v>
      </c>
      <c r="N411" s="99" t="s">
        <v>16</v>
      </c>
      <c r="O411" s="99" t="s">
        <v>16</v>
      </c>
      <c r="P411" s="99" t="s">
        <v>16</v>
      </c>
      <c r="Q411" s="99">
        <v>8.5000000000000006E-2</v>
      </c>
      <c r="R411" s="99">
        <v>0.03</v>
      </c>
      <c r="S411" s="99">
        <v>0.08</v>
      </c>
      <c r="T411" s="99">
        <v>5.04E-4</v>
      </c>
      <c r="U411" s="100">
        <v>7.1799999999999997E-5</v>
      </c>
      <c r="V411" s="99" t="b">
        <v>1</v>
      </c>
      <c r="W411" s="100">
        <v>4.0799999999999999E-6</v>
      </c>
      <c r="X411" s="99"/>
    </row>
    <row r="412" spans="1:24" x14ac:dyDescent="0.2">
      <c r="A412" s="99"/>
      <c r="B412" s="99"/>
      <c r="C412" s="99"/>
      <c r="D412" s="99"/>
      <c r="E412" s="99"/>
      <c r="F412" s="99"/>
      <c r="G412" s="99" t="s">
        <v>203</v>
      </c>
      <c r="H412" s="99">
        <v>4</v>
      </c>
      <c r="I412" s="99">
        <v>0.27600000000000002</v>
      </c>
      <c r="J412" s="99">
        <v>-0.437</v>
      </c>
      <c r="K412" s="99">
        <v>-0.97799999999999998</v>
      </c>
      <c r="L412" s="99">
        <v>0.105</v>
      </c>
      <c r="M412" s="182">
        <v>0.11</v>
      </c>
      <c r="N412" s="99" t="s">
        <v>16</v>
      </c>
      <c r="O412" s="99" t="s">
        <v>16</v>
      </c>
      <c r="P412" s="99" t="s">
        <v>16</v>
      </c>
      <c r="Q412" s="99">
        <v>8.5000000000000006E-2</v>
      </c>
      <c r="R412" s="99">
        <v>0.03</v>
      </c>
      <c r="S412" s="99">
        <v>0.08</v>
      </c>
      <c r="T412" s="99">
        <v>5.04E-4</v>
      </c>
      <c r="U412" s="100">
        <v>7.1799999999999997E-5</v>
      </c>
      <c r="V412" s="99" t="b">
        <v>1</v>
      </c>
      <c r="W412" s="100">
        <v>4.0799999999999999E-6</v>
      </c>
      <c r="X412" s="99"/>
    </row>
    <row r="413" spans="1:24" x14ac:dyDescent="0.2">
      <c r="A413" s="99"/>
      <c r="B413" s="99"/>
      <c r="C413" s="99"/>
      <c r="D413" s="99"/>
      <c r="E413" s="99"/>
      <c r="F413" s="99"/>
      <c r="G413" s="99" t="s">
        <v>223</v>
      </c>
      <c r="H413" s="99">
        <v>4</v>
      </c>
      <c r="I413" s="99">
        <v>0.311</v>
      </c>
      <c r="J413" s="99">
        <v>-0.47499999999999998</v>
      </c>
      <c r="K413" s="99">
        <v>-1.085</v>
      </c>
      <c r="L413" s="99">
        <v>0.13500000000000001</v>
      </c>
      <c r="M413" s="182">
        <v>0.22</v>
      </c>
      <c r="N413" s="99" t="s">
        <v>16</v>
      </c>
      <c r="O413" s="99" t="s">
        <v>16</v>
      </c>
      <c r="P413" s="99" t="s">
        <v>16</v>
      </c>
      <c r="Q413" s="99">
        <v>8.5000000000000006E-2</v>
      </c>
      <c r="R413" s="99">
        <v>0.03</v>
      </c>
      <c r="S413" s="99">
        <v>0.08</v>
      </c>
      <c r="T413" s="99">
        <v>5.04E-4</v>
      </c>
      <c r="U413" s="100">
        <v>7.1799999999999997E-5</v>
      </c>
      <c r="V413" s="99" t="b">
        <v>1</v>
      </c>
      <c r="W413" s="100">
        <v>4.0799999999999999E-6</v>
      </c>
      <c r="X413" s="99"/>
    </row>
    <row r="414" spans="1:24" x14ac:dyDescent="0.2">
      <c r="A414" s="99" t="s">
        <v>401</v>
      </c>
      <c r="B414" s="99" t="s">
        <v>146</v>
      </c>
      <c r="C414" s="99" t="s">
        <v>397</v>
      </c>
      <c r="D414" s="99" t="s">
        <v>415</v>
      </c>
      <c r="E414" s="99" t="s">
        <v>485</v>
      </c>
      <c r="F414" s="99" t="s">
        <v>33</v>
      </c>
      <c r="G414" s="99" t="s">
        <v>200</v>
      </c>
      <c r="H414" s="99">
        <v>2</v>
      </c>
      <c r="I414" s="99">
        <v>0.64400000000000002</v>
      </c>
      <c r="J414" s="99">
        <v>0.38500000000000001</v>
      </c>
      <c r="K414" s="99">
        <v>-0.877</v>
      </c>
      <c r="L414" s="99">
        <v>1.647</v>
      </c>
      <c r="M414" s="182">
        <v>0.55000000000000004</v>
      </c>
      <c r="N414" s="99">
        <v>5.85</v>
      </c>
      <c r="O414" s="99">
        <v>1</v>
      </c>
      <c r="P414" s="99">
        <v>0.02</v>
      </c>
      <c r="Q414" s="99" t="s">
        <v>16</v>
      </c>
      <c r="R414" s="99" t="s">
        <v>16</v>
      </c>
      <c r="S414" s="99" t="s">
        <v>16</v>
      </c>
      <c r="T414" s="99">
        <v>4.57E-4</v>
      </c>
      <c r="U414" s="100">
        <v>4.9799999999999998E-5</v>
      </c>
      <c r="V414" s="99" t="b">
        <v>1</v>
      </c>
      <c r="W414" s="100">
        <v>2.26E-6</v>
      </c>
      <c r="X414" s="99" t="s">
        <v>416</v>
      </c>
    </row>
    <row r="415" spans="1:24" x14ac:dyDescent="0.2">
      <c r="A415" s="99" t="s">
        <v>401</v>
      </c>
      <c r="B415" s="99" t="s">
        <v>535</v>
      </c>
      <c r="C415" s="99" t="s">
        <v>392</v>
      </c>
      <c r="D415" s="99" t="s">
        <v>540</v>
      </c>
      <c r="E415" s="99" t="s">
        <v>485</v>
      </c>
      <c r="F415" s="99" t="s">
        <v>391</v>
      </c>
      <c r="G415" s="99" t="s">
        <v>200</v>
      </c>
      <c r="H415" s="99">
        <v>8</v>
      </c>
      <c r="I415" s="99">
        <v>0.19900000000000001</v>
      </c>
      <c r="J415" s="99">
        <v>-1.589</v>
      </c>
      <c r="K415" s="99">
        <v>-1.9790000000000001</v>
      </c>
      <c r="L415" s="99">
        <v>-1.2</v>
      </c>
      <c r="M415" s="183">
        <v>1.32E-15</v>
      </c>
      <c r="N415" s="99">
        <v>5.95</v>
      </c>
      <c r="O415" s="99">
        <v>7</v>
      </c>
      <c r="P415" s="99">
        <v>0.55000000000000004</v>
      </c>
      <c r="Q415" s="99">
        <v>4.0000000000000001E-3</v>
      </c>
      <c r="R415" s="99">
        <v>0.01</v>
      </c>
      <c r="S415" s="99">
        <v>0.65</v>
      </c>
      <c r="T415" s="99">
        <v>5.5000000000000003E-4</v>
      </c>
      <c r="U415" s="100">
        <v>4.3729700000000001E-4</v>
      </c>
      <c r="V415" s="99" t="b">
        <v>1</v>
      </c>
      <c r="W415" s="99">
        <v>0.35</v>
      </c>
      <c r="X415" s="99" t="s">
        <v>426</v>
      </c>
    </row>
    <row r="416" spans="1:24" x14ac:dyDescent="0.2">
      <c r="A416" s="99"/>
      <c r="B416" s="99"/>
      <c r="C416" s="99"/>
      <c r="D416" s="99"/>
      <c r="E416" s="99"/>
      <c r="F416" s="99"/>
      <c r="G416" s="99" t="s">
        <v>201</v>
      </c>
      <c r="H416" s="99">
        <v>8</v>
      </c>
      <c r="I416" s="99">
        <v>0.41499999999999998</v>
      </c>
      <c r="J416" s="99">
        <v>-1.4179999999999999</v>
      </c>
      <c r="K416" s="99">
        <v>-2.2309999999999999</v>
      </c>
      <c r="L416" s="99">
        <v>-0.60399999999999998</v>
      </c>
      <c r="M416" s="182">
        <v>0.01</v>
      </c>
      <c r="N416" s="99">
        <v>5.72</v>
      </c>
      <c r="O416" s="99">
        <v>6</v>
      </c>
      <c r="P416" s="99">
        <v>0.45</v>
      </c>
      <c r="Q416" s="99">
        <v>4.0000000000000001E-3</v>
      </c>
      <c r="R416" s="99">
        <v>0.01</v>
      </c>
      <c r="S416" s="99">
        <v>0.65</v>
      </c>
      <c r="T416" s="99">
        <v>5.5000000000000003E-4</v>
      </c>
      <c r="U416" s="100">
        <v>4.3729700000000001E-4</v>
      </c>
      <c r="V416" s="99" t="b">
        <v>1</v>
      </c>
      <c r="W416" s="99">
        <v>0.35</v>
      </c>
      <c r="X416" s="99"/>
    </row>
    <row r="417" spans="1:24" x14ac:dyDescent="0.2">
      <c r="A417" s="99"/>
      <c r="B417" s="99"/>
      <c r="C417" s="99"/>
      <c r="D417" s="99"/>
      <c r="E417" s="99"/>
      <c r="F417" s="99"/>
      <c r="G417" s="99" t="s">
        <v>216</v>
      </c>
      <c r="H417" s="99">
        <v>8</v>
      </c>
      <c r="I417" s="99">
        <v>0.46899999999999997</v>
      </c>
      <c r="J417" s="99">
        <v>-1.3979999999999999</v>
      </c>
      <c r="K417" s="99">
        <v>-2.3170000000000002</v>
      </c>
      <c r="L417" s="99">
        <v>-0.48</v>
      </c>
      <c r="M417" s="182">
        <v>0.02</v>
      </c>
      <c r="N417" s="99" t="s">
        <v>16</v>
      </c>
      <c r="O417" s="99" t="s">
        <v>16</v>
      </c>
      <c r="P417" s="99" t="s">
        <v>16</v>
      </c>
      <c r="Q417" s="99">
        <v>4.0000000000000001E-3</v>
      </c>
      <c r="R417" s="99">
        <v>0.01</v>
      </c>
      <c r="S417" s="99">
        <v>0.65</v>
      </c>
      <c r="T417" s="99">
        <v>5.5000000000000003E-4</v>
      </c>
      <c r="U417" s="100">
        <v>4.3729700000000001E-4</v>
      </c>
      <c r="V417" s="99" t="b">
        <v>1</v>
      </c>
      <c r="W417" s="99">
        <v>0.35</v>
      </c>
      <c r="X417" s="99"/>
    </row>
    <row r="418" spans="1:24" x14ac:dyDescent="0.2">
      <c r="A418" s="99"/>
      <c r="B418" s="99"/>
      <c r="C418" s="99"/>
      <c r="D418" s="99"/>
      <c r="E418" s="99"/>
      <c r="F418" s="99"/>
      <c r="G418" s="99" t="s">
        <v>203</v>
      </c>
      <c r="H418" s="99">
        <v>8</v>
      </c>
      <c r="I418" s="99">
        <v>0.27500000000000002</v>
      </c>
      <c r="J418" s="99">
        <v>-1.286</v>
      </c>
      <c r="K418" s="99">
        <v>-1.825</v>
      </c>
      <c r="L418" s="99">
        <v>-0.746</v>
      </c>
      <c r="M418" s="183">
        <v>3.0000000000000001E-6</v>
      </c>
      <c r="N418" s="99" t="s">
        <v>16</v>
      </c>
      <c r="O418" s="99" t="s">
        <v>16</v>
      </c>
      <c r="P418" s="99" t="s">
        <v>16</v>
      </c>
      <c r="Q418" s="99">
        <v>4.0000000000000001E-3</v>
      </c>
      <c r="R418" s="99">
        <v>0.01</v>
      </c>
      <c r="S418" s="99">
        <v>0.65</v>
      </c>
      <c r="T418" s="99">
        <v>5.5000000000000003E-4</v>
      </c>
      <c r="U418" s="100">
        <v>4.3729700000000001E-4</v>
      </c>
      <c r="V418" s="99" t="b">
        <v>1</v>
      </c>
      <c r="W418" s="99">
        <v>0.35</v>
      </c>
      <c r="X418" s="99"/>
    </row>
    <row r="419" spans="1:24" x14ac:dyDescent="0.2">
      <c r="A419" s="99"/>
      <c r="B419" s="99"/>
      <c r="C419" s="99"/>
      <c r="D419" s="99"/>
      <c r="E419" s="99"/>
      <c r="F419" s="99"/>
      <c r="G419" s="99" t="s">
        <v>223</v>
      </c>
      <c r="H419" s="99">
        <v>8</v>
      </c>
      <c r="I419" s="99">
        <v>0.28999999999999998</v>
      </c>
      <c r="J419" s="99">
        <v>-1.28</v>
      </c>
      <c r="K419" s="99">
        <v>-1.849</v>
      </c>
      <c r="L419" s="99">
        <v>-0.71199999999999997</v>
      </c>
      <c r="M419" s="182">
        <v>3.0999999999999999E-3</v>
      </c>
      <c r="N419" s="99" t="s">
        <v>16</v>
      </c>
      <c r="O419" s="99" t="s">
        <v>16</v>
      </c>
      <c r="P419" s="99" t="s">
        <v>16</v>
      </c>
      <c r="Q419" s="99">
        <v>4.0000000000000001E-3</v>
      </c>
      <c r="R419" s="99">
        <v>0.01</v>
      </c>
      <c r="S419" s="99">
        <v>0.65</v>
      </c>
      <c r="T419" s="99">
        <v>5.5000000000000003E-4</v>
      </c>
      <c r="U419" s="100">
        <v>4.3729700000000001E-4</v>
      </c>
      <c r="V419" s="99" t="b">
        <v>1</v>
      </c>
      <c r="W419" s="99">
        <v>0.35</v>
      </c>
      <c r="X419" s="99"/>
    </row>
    <row r="420" spans="1:24" x14ac:dyDescent="0.2">
      <c r="A420" s="99" t="s">
        <v>401</v>
      </c>
      <c r="B420" s="99" t="s">
        <v>535</v>
      </c>
      <c r="C420" s="99" t="s">
        <v>392</v>
      </c>
      <c r="D420" s="99" t="s">
        <v>541</v>
      </c>
      <c r="E420" s="99" t="s">
        <v>485</v>
      </c>
      <c r="F420" s="99" t="s">
        <v>340</v>
      </c>
      <c r="G420" s="99" t="s">
        <v>200</v>
      </c>
      <c r="H420" s="99">
        <v>6</v>
      </c>
      <c r="I420" s="99">
        <v>0.17899999999999999</v>
      </c>
      <c r="J420" s="99">
        <v>-0.41799999999999998</v>
      </c>
      <c r="K420" s="99">
        <v>-0.76900000000000002</v>
      </c>
      <c r="L420" s="99">
        <v>-6.7000000000000004E-2</v>
      </c>
      <c r="M420" s="182">
        <v>0.02</v>
      </c>
      <c r="N420" s="99">
        <v>14.88</v>
      </c>
      <c r="O420" s="99">
        <v>5</v>
      </c>
      <c r="P420" s="99">
        <v>0.01</v>
      </c>
      <c r="Q420" s="99">
        <v>-1.4999999999999999E-2</v>
      </c>
      <c r="R420" s="99">
        <v>0.02</v>
      </c>
      <c r="S420" s="99">
        <v>0.42</v>
      </c>
      <c r="T420" s="99">
        <v>1.5399999999999999E-3</v>
      </c>
      <c r="U420" s="100">
        <v>1.9466399999999999E-4</v>
      </c>
      <c r="V420" s="99" t="b">
        <v>1</v>
      </c>
      <c r="W420" s="100">
        <v>6.66E-18</v>
      </c>
      <c r="X420" s="99" t="s">
        <v>425</v>
      </c>
    </row>
    <row r="421" spans="1:24" x14ac:dyDescent="0.2">
      <c r="A421" s="99"/>
      <c r="B421" s="99"/>
      <c r="C421" s="99"/>
      <c r="D421" s="99"/>
      <c r="E421" s="99"/>
      <c r="F421" s="99"/>
      <c r="G421" s="99" t="s">
        <v>201</v>
      </c>
      <c r="H421" s="99">
        <v>6</v>
      </c>
      <c r="I421" s="99">
        <v>0.503</v>
      </c>
      <c r="J421" s="99">
        <v>-0.83599999999999997</v>
      </c>
      <c r="K421" s="99">
        <v>-1.8220000000000001</v>
      </c>
      <c r="L421" s="99">
        <v>0.15</v>
      </c>
      <c r="M421" s="182">
        <v>0.17</v>
      </c>
      <c r="N421" s="99">
        <v>12.4</v>
      </c>
      <c r="O421" s="99">
        <v>4</v>
      </c>
      <c r="P421" s="99">
        <v>0.01</v>
      </c>
      <c r="Q421" s="99">
        <v>-1.4999999999999999E-2</v>
      </c>
      <c r="R421" s="99">
        <v>0.02</v>
      </c>
      <c r="S421" s="99">
        <v>0.42</v>
      </c>
      <c r="T421" s="99">
        <v>1.5399999999999999E-3</v>
      </c>
      <c r="U421" s="100">
        <v>1.9466399999999999E-4</v>
      </c>
      <c r="V421" s="99" t="b">
        <v>1</v>
      </c>
      <c r="W421" s="100">
        <v>6.66E-18</v>
      </c>
      <c r="X421" s="99"/>
    </row>
    <row r="422" spans="1:24" x14ac:dyDescent="0.2">
      <c r="A422" s="99"/>
      <c r="B422" s="99"/>
      <c r="C422" s="99"/>
      <c r="D422" s="99"/>
      <c r="E422" s="99"/>
      <c r="F422" s="99"/>
      <c r="G422" s="99" t="s">
        <v>216</v>
      </c>
      <c r="H422" s="99">
        <v>6</v>
      </c>
      <c r="I422" s="99">
        <v>0.21299999999999999</v>
      </c>
      <c r="J422" s="99">
        <v>-0.23100000000000001</v>
      </c>
      <c r="K422" s="99">
        <v>-0.64900000000000002</v>
      </c>
      <c r="L422" s="99">
        <v>0.187</v>
      </c>
      <c r="M422" s="182">
        <v>0.33</v>
      </c>
      <c r="N422" s="99" t="s">
        <v>16</v>
      </c>
      <c r="O422" s="99" t="s">
        <v>16</v>
      </c>
      <c r="P422" s="99" t="s">
        <v>16</v>
      </c>
      <c r="Q422" s="99">
        <v>-1.4999999999999999E-2</v>
      </c>
      <c r="R422" s="99">
        <v>0.02</v>
      </c>
      <c r="S422" s="99">
        <v>0.42</v>
      </c>
      <c r="T422" s="99">
        <v>1.5399999999999999E-3</v>
      </c>
      <c r="U422" s="100">
        <v>1.9466399999999999E-4</v>
      </c>
      <c r="V422" s="99" t="b">
        <v>1</v>
      </c>
      <c r="W422" s="100">
        <v>6.66E-18</v>
      </c>
      <c r="X422" s="99"/>
    </row>
    <row r="423" spans="1:24" x14ac:dyDescent="0.2">
      <c r="A423" s="99"/>
      <c r="B423" s="99"/>
      <c r="C423" s="99"/>
      <c r="D423" s="99"/>
      <c r="E423" s="99"/>
      <c r="F423" s="99"/>
      <c r="G423" s="99" t="s">
        <v>203</v>
      </c>
      <c r="H423" s="99">
        <v>6</v>
      </c>
      <c r="I423" s="99">
        <v>0.14599999999999999</v>
      </c>
      <c r="J423" s="99">
        <v>-0.39200000000000002</v>
      </c>
      <c r="K423" s="99">
        <v>-0.67900000000000005</v>
      </c>
      <c r="L423" s="99">
        <v>-0.106</v>
      </c>
      <c r="M423" s="182">
        <v>7.1999999999999998E-3</v>
      </c>
      <c r="N423" s="99" t="s">
        <v>16</v>
      </c>
      <c r="O423" s="99" t="s">
        <v>16</v>
      </c>
      <c r="P423" s="99" t="s">
        <v>16</v>
      </c>
      <c r="Q423" s="99">
        <v>-1.4999999999999999E-2</v>
      </c>
      <c r="R423" s="99">
        <v>0.02</v>
      </c>
      <c r="S423" s="99">
        <v>0.42</v>
      </c>
      <c r="T423" s="99">
        <v>1.5399999999999999E-3</v>
      </c>
      <c r="U423" s="100">
        <v>1.9466399999999999E-4</v>
      </c>
      <c r="V423" s="99" t="b">
        <v>1</v>
      </c>
      <c r="W423" s="100">
        <v>6.66E-18</v>
      </c>
      <c r="X423" s="99"/>
    </row>
    <row r="424" spans="1:24" x14ac:dyDescent="0.2">
      <c r="A424" s="99"/>
      <c r="B424" s="99"/>
      <c r="C424" s="99"/>
      <c r="D424" s="99"/>
      <c r="E424" s="99"/>
      <c r="F424" s="99"/>
      <c r="G424" s="99" t="s">
        <v>223</v>
      </c>
      <c r="H424" s="99">
        <v>6</v>
      </c>
      <c r="I424" s="99">
        <v>0.154</v>
      </c>
      <c r="J424" s="99">
        <v>-0.41199999999999998</v>
      </c>
      <c r="K424" s="99">
        <v>-0.71499999999999997</v>
      </c>
      <c r="L424" s="99">
        <v>-0.11</v>
      </c>
      <c r="M424" s="182">
        <v>0.04</v>
      </c>
      <c r="N424" s="99" t="s">
        <v>16</v>
      </c>
      <c r="O424" s="99" t="s">
        <v>16</v>
      </c>
      <c r="P424" s="99" t="s">
        <v>16</v>
      </c>
      <c r="Q424" s="99">
        <v>-1.4999999999999999E-2</v>
      </c>
      <c r="R424" s="99">
        <v>0.02</v>
      </c>
      <c r="S424" s="99">
        <v>0.42</v>
      </c>
      <c r="T424" s="99">
        <v>1.5399999999999999E-3</v>
      </c>
      <c r="U424" s="100">
        <v>1.9466399999999999E-4</v>
      </c>
      <c r="V424" s="99" t="b">
        <v>1</v>
      </c>
      <c r="W424" s="100">
        <v>6.66E-18</v>
      </c>
      <c r="X424" s="99"/>
    </row>
    <row r="425" spans="1:24" x14ac:dyDescent="0.2">
      <c r="A425" s="99" t="s">
        <v>401</v>
      </c>
      <c r="B425" s="99" t="s">
        <v>535</v>
      </c>
      <c r="C425" s="99" t="s">
        <v>397</v>
      </c>
      <c r="D425" s="99" t="s">
        <v>542</v>
      </c>
      <c r="E425" s="99" t="s">
        <v>485</v>
      </c>
      <c r="F425" s="99" t="s">
        <v>340</v>
      </c>
      <c r="G425" s="99" t="s">
        <v>200</v>
      </c>
      <c r="H425" s="99">
        <v>10</v>
      </c>
      <c r="I425" s="99">
        <v>0.14099999999999999</v>
      </c>
      <c r="J425" s="99">
        <v>-0.28399999999999997</v>
      </c>
      <c r="K425" s="99">
        <v>-0.56100000000000005</v>
      </c>
      <c r="L425" s="99">
        <v>-7.0000000000000001E-3</v>
      </c>
      <c r="M425" s="182">
        <v>0.04</v>
      </c>
      <c r="N425" s="99">
        <v>14.92</v>
      </c>
      <c r="O425" s="99">
        <v>9</v>
      </c>
      <c r="P425" s="99">
        <v>0.09</v>
      </c>
      <c r="Q425" s="99">
        <v>8.9999999999999993E-3</v>
      </c>
      <c r="R425" s="99">
        <v>0.01</v>
      </c>
      <c r="S425" s="99">
        <v>0.47</v>
      </c>
      <c r="T425" s="99">
        <v>1.6999999999999999E-3</v>
      </c>
      <c r="U425" s="100">
        <v>1.34976E-4</v>
      </c>
      <c r="V425" s="99" t="b">
        <v>1</v>
      </c>
      <c r="W425" s="100">
        <v>1.92E-22</v>
      </c>
      <c r="X425" s="99" t="s">
        <v>428</v>
      </c>
    </row>
    <row r="426" spans="1:24" x14ac:dyDescent="0.2">
      <c r="A426" s="99"/>
      <c r="B426" s="99"/>
      <c r="C426" s="99"/>
      <c r="D426" s="99"/>
      <c r="E426" s="99"/>
      <c r="F426" s="99"/>
      <c r="G426" s="99" t="s">
        <v>201</v>
      </c>
      <c r="H426" s="99">
        <v>10</v>
      </c>
      <c r="I426" s="99">
        <v>0.40699999999999997</v>
      </c>
      <c r="J426" s="99">
        <v>6.0000000000000001E-3</v>
      </c>
      <c r="K426" s="99">
        <v>-0.79100000000000004</v>
      </c>
      <c r="L426" s="99">
        <v>0.80300000000000005</v>
      </c>
      <c r="M426" s="182">
        <v>0.99</v>
      </c>
      <c r="N426" s="99">
        <v>13.91</v>
      </c>
      <c r="O426" s="99">
        <v>8</v>
      </c>
      <c r="P426" s="99">
        <v>0.08</v>
      </c>
      <c r="Q426" s="99">
        <v>8.9999999999999993E-3</v>
      </c>
      <c r="R426" s="99">
        <v>0.01</v>
      </c>
      <c r="S426" s="99">
        <v>0.47</v>
      </c>
      <c r="T426" s="99">
        <v>1.6999999999999999E-3</v>
      </c>
      <c r="U426" s="100">
        <v>1.34976E-4</v>
      </c>
      <c r="V426" s="99" t="b">
        <v>1</v>
      </c>
      <c r="W426" s="100">
        <v>1.92E-22</v>
      </c>
      <c r="X426" s="99"/>
    </row>
    <row r="427" spans="1:24" x14ac:dyDescent="0.2">
      <c r="A427" s="99"/>
      <c r="B427" s="99"/>
      <c r="C427" s="99"/>
      <c r="D427" s="99"/>
      <c r="E427" s="99"/>
      <c r="F427" s="99"/>
      <c r="G427" s="99" t="s">
        <v>216</v>
      </c>
      <c r="H427" s="99">
        <v>10</v>
      </c>
      <c r="I427" s="99">
        <v>0.19500000000000001</v>
      </c>
      <c r="J427" s="99">
        <v>-0.40600000000000003</v>
      </c>
      <c r="K427" s="99">
        <v>-0.78800000000000003</v>
      </c>
      <c r="L427" s="99">
        <v>-2.4E-2</v>
      </c>
      <c r="M427" s="182">
        <v>7.0000000000000007E-2</v>
      </c>
      <c r="N427" s="99" t="s">
        <v>16</v>
      </c>
      <c r="O427" s="99" t="s">
        <v>16</v>
      </c>
      <c r="P427" s="99" t="s">
        <v>16</v>
      </c>
      <c r="Q427" s="99">
        <v>8.9999999999999993E-3</v>
      </c>
      <c r="R427" s="99">
        <v>0.01</v>
      </c>
      <c r="S427" s="99">
        <v>0.47</v>
      </c>
      <c r="T427" s="99">
        <v>1.6999999999999999E-3</v>
      </c>
      <c r="U427" s="100">
        <v>1.34976E-4</v>
      </c>
      <c r="V427" s="99" t="b">
        <v>1</v>
      </c>
      <c r="W427" s="100">
        <v>1.92E-22</v>
      </c>
      <c r="X427" s="99"/>
    </row>
    <row r="428" spans="1:24" x14ac:dyDescent="0.2">
      <c r="A428" s="99"/>
      <c r="B428" s="99"/>
      <c r="C428" s="99"/>
      <c r="D428" s="99"/>
      <c r="E428" s="99"/>
      <c r="F428" s="99"/>
      <c r="G428" s="99" t="s">
        <v>203</v>
      </c>
      <c r="H428" s="99">
        <v>10</v>
      </c>
      <c r="I428" s="99">
        <v>0.14399999999999999</v>
      </c>
      <c r="J428" s="99">
        <v>-0.36199999999999999</v>
      </c>
      <c r="K428" s="99">
        <v>-0.64500000000000002</v>
      </c>
      <c r="L428" s="99">
        <v>-7.9000000000000001E-2</v>
      </c>
      <c r="M428" s="182">
        <v>0.01</v>
      </c>
      <c r="N428" s="99" t="s">
        <v>16</v>
      </c>
      <c r="O428" s="99" t="s">
        <v>16</v>
      </c>
      <c r="P428" s="99" t="s">
        <v>16</v>
      </c>
      <c r="Q428" s="99">
        <v>8.9999999999999993E-3</v>
      </c>
      <c r="R428" s="99">
        <v>0.01</v>
      </c>
      <c r="S428" s="99">
        <v>0.47</v>
      </c>
      <c r="T428" s="99">
        <v>1.6999999999999999E-3</v>
      </c>
      <c r="U428" s="100">
        <v>1.34976E-4</v>
      </c>
      <c r="V428" s="99" t="b">
        <v>1</v>
      </c>
      <c r="W428" s="100">
        <v>1.92E-22</v>
      </c>
      <c r="X428" s="99"/>
    </row>
    <row r="429" spans="1:24" x14ac:dyDescent="0.2">
      <c r="A429" s="99"/>
      <c r="B429" s="99"/>
      <c r="C429" s="99"/>
      <c r="D429" s="99"/>
      <c r="E429" s="99"/>
      <c r="F429" s="99"/>
      <c r="G429" s="99" t="s">
        <v>223</v>
      </c>
      <c r="H429" s="99">
        <v>10</v>
      </c>
      <c r="I429" s="99">
        <v>0.17</v>
      </c>
      <c r="J429" s="99">
        <v>-0.375</v>
      </c>
      <c r="K429" s="99">
        <v>-0.70799999999999996</v>
      </c>
      <c r="L429" s="99">
        <v>-4.2000000000000003E-2</v>
      </c>
      <c r="M429" s="182">
        <v>0.05</v>
      </c>
      <c r="N429" s="99" t="s">
        <v>16</v>
      </c>
      <c r="O429" s="99" t="s">
        <v>16</v>
      </c>
      <c r="P429" s="99" t="s">
        <v>16</v>
      </c>
      <c r="Q429" s="99">
        <v>8.9999999999999993E-3</v>
      </c>
      <c r="R429" s="99">
        <v>0.01</v>
      </c>
      <c r="S429" s="99">
        <v>0.47</v>
      </c>
      <c r="T429" s="99">
        <v>1.6999999999999999E-3</v>
      </c>
      <c r="U429" s="100">
        <v>1.34976E-4</v>
      </c>
      <c r="V429" s="99" t="b">
        <v>1</v>
      </c>
      <c r="W429" s="100">
        <v>1.92E-22</v>
      </c>
      <c r="X429" s="99"/>
    </row>
    <row r="430" spans="1:24" x14ac:dyDescent="0.2">
      <c r="A430" s="99" t="s">
        <v>401</v>
      </c>
      <c r="B430" s="99" t="s">
        <v>535</v>
      </c>
      <c r="C430" s="99" t="s">
        <v>397</v>
      </c>
      <c r="D430" s="99" t="s">
        <v>543</v>
      </c>
      <c r="E430" s="99" t="s">
        <v>485</v>
      </c>
      <c r="F430" s="99" t="s">
        <v>33</v>
      </c>
      <c r="G430" s="99" t="s">
        <v>200</v>
      </c>
      <c r="H430" s="99">
        <v>3</v>
      </c>
      <c r="I430" s="99">
        <v>0.495</v>
      </c>
      <c r="J430" s="99">
        <v>0.214</v>
      </c>
      <c r="K430" s="99">
        <v>-0.75600000000000001</v>
      </c>
      <c r="L430" s="99">
        <v>1.1850000000000001</v>
      </c>
      <c r="M430" s="182">
        <v>0.67</v>
      </c>
      <c r="N430" s="99">
        <v>8.31</v>
      </c>
      <c r="O430" s="99">
        <v>2</v>
      </c>
      <c r="P430" s="99">
        <v>0.02</v>
      </c>
      <c r="Q430" s="99">
        <v>3.1E-2</v>
      </c>
      <c r="R430" s="99">
        <v>0.05</v>
      </c>
      <c r="S430" s="99">
        <v>0.63</v>
      </c>
      <c r="T430" s="99">
        <v>5.4699999999999996E-4</v>
      </c>
      <c r="U430" s="100">
        <v>5.6900000000000001E-5</v>
      </c>
      <c r="V430" s="99" t="b">
        <v>1</v>
      </c>
      <c r="W430" s="100">
        <v>1.6999999999999999E-7</v>
      </c>
      <c r="X430" s="99" t="s">
        <v>427</v>
      </c>
    </row>
    <row r="431" spans="1:24" x14ac:dyDescent="0.2">
      <c r="A431" s="99"/>
      <c r="B431" s="99"/>
      <c r="C431" s="99"/>
      <c r="D431" s="99"/>
      <c r="E431" s="99"/>
      <c r="F431" s="99"/>
      <c r="G431" s="99" t="s">
        <v>201</v>
      </c>
      <c r="H431" s="99">
        <v>3</v>
      </c>
      <c r="I431" s="99">
        <v>2.181</v>
      </c>
      <c r="J431" s="99">
        <v>1.5760000000000001</v>
      </c>
      <c r="K431" s="99">
        <v>-2.698</v>
      </c>
      <c r="L431" s="99">
        <v>5.85</v>
      </c>
      <c r="M431" s="182">
        <v>0.6</v>
      </c>
      <c r="N431" s="99">
        <v>5.85</v>
      </c>
      <c r="O431" s="99">
        <v>1</v>
      </c>
      <c r="P431" s="99">
        <v>0.02</v>
      </c>
      <c r="Q431" s="99">
        <v>3.1E-2</v>
      </c>
      <c r="R431" s="99">
        <v>0.05</v>
      </c>
      <c r="S431" s="99">
        <v>0.63</v>
      </c>
      <c r="T431" s="99">
        <v>5.4699999999999996E-4</v>
      </c>
      <c r="U431" s="100">
        <v>5.6900000000000001E-5</v>
      </c>
      <c r="V431" s="99" t="b">
        <v>1</v>
      </c>
      <c r="W431" s="100">
        <v>1.6999999999999999E-7</v>
      </c>
      <c r="X431" s="99"/>
    </row>
    <row r="432" spans="1:24" x14ac:dyDescent="0.2">
      <c r="A432" s="99"/>
      <c r="B432" s="99"/>
      <c r="C432" s="99"/>
      <c r="D432" s="99"/>
      <c r="E432" s="99"/>
      <c r="F432" s="99"/>
      <c r="G432" s="99" t="s">
        <v>216</v>
      </c>
      <c r="H432" s="99">
        <v>3</v>
      </c>
      <c r="I432" s="99">
        <v>0.40500000000000003</v>
      </c>
      <c r="J432" s="99">
        <v>-0.28999999999999998</v>
      </c>
      <c r="K432" s="99">
        <v>-1.0840000000000001</v>
      </c>
      <c r="L432" s="99">
        <v>0.503</v>
      </c>
      <c r="M432" s="182">
        <v>0.55000000000000004</v>
      </c>
      <c r="N432" s="99" t="s">
        <v>16</v>
      </c>
      <c r="O432" s="99" t="s">
        <v>16</v>
      </c>
      <c r="P432" s="99" t="s">
        <v>16</v>
      </c>
      <c r="Q432" s="99">
        <v>3.1E-2</v>
      </c>
      <c r="R432" s="99">
        <v>0.05</v>
      </c>
      <c r="S432" s="99">
        <v>0.63</v>
      </c>
      <c r="T432" s="99">
        <v>5.4699999999999996E-4</v>
      </c>
      <c r="U432" s="100">
        <v>5.6900000000000001E-5</v>
      </c>
      <c r="V432" s="99" t="b">
        <v>1</v>
      </c>
      <c r="W432" s="100">
        <v>1.6999999999999999E-7</v>
      </c>
      <c r="X432" s="99"/>
    </row>
    <row r="433" spans="1:24" x14ac:dyDescent="0.2">
      <c r="A433" s="99"/>
      <c r="B433" s="99"/>
      <c r="C433" s="99"/>
      <c r="D433" s="99"/>
      <c r="E433" s="99"/>
      <c r="F433" s="99"/>
      <c r="G433" s="99" t="s">
        <v>203</v>
      </c>
      <c r="H433" s="99">
        <v>3</v>
      </c>
      <c r="I433" s="99">
        <v>0.30199999999999999</v>
      </c>
      <c r="J433" s="99">
        <v>4.4999999999999998E-2</v>
      </c>
      <c r="K433" s="99">
        <v>-0.54800000000000004</v>
      </c>
      <c r="L433" s="99">
        <v>0.63700000000000001</v>
      </c>
      <c r="M433" s="182">
        <v>0.88</v>
      </c>
      <c r="N433" s="99" t="s">
        <v>16</v>
      </c>
      <c r="O433" s="99" t="s">
        <v>16</v>
      </c>
      <c r="P433" s="99" t="s">
        <v>16</v>
      </c>
      <c r="Q433" s="99">
        <v>3.1E-2</v>
      </c>
      <c r="R433" s="99">
        <v>0.05</v>
      </c>
      <c r="S433" s="99">
        <v>0.63</v>
      </c>
      <c r="T433" s="99">
        <v>5.4699999999999996E-4</v>
      </c>
      <c r="U433" s="100">
        <v>5.6900000000000001E-5</v>
      </c>
      <c r="V433" s="99" t="b">
        <v>1</v>
      </c>
      <c r="W433" s="100">
        <v>1.6999999999999999E-7</v>
      </c>
      <c r="X433" s="99"/>
    </row>
    <row r="434" spans="1:24" x14ac:dyDescent="0.2">
      <c r="A434" s="99"/>
      <c r="B434" s="99"/>
      <c r="C434" s="99"/>
      <c r="D434" s="99"/>
      <c r="E434" s="99"/>
      <c r="F434" s="99"/>
      <c r="G434" s="99" t="s">
        <v>223</v>
      </c>
      <c r="H434" s="99">
        <v>3</v>
      </c>
      <c r="I434" s="99">
        <v>0.32800000000000001</v>
      </c>
      <c r="J434" s="99">
        <v>-9.1999999999999998E-2</v>
      </c>
      <c r="K434" s="99">
        <v>-0.73599999999999999</v>
      </c>
      <c r="L434" s="99">
        <v>0.55200000000000005</v>
      </c>
      <c r="M434" s="182">
        <v>0.81</v>
      </c>
      <c r="N434" s="99" t="s">
        <v>16</v>
      </c>
      <c r="O434" s="99" t="s">
        <v>16</v>
      </c>
      <c r="P434" s="99" t="s">
        <v>16</v>
      </c>
      <c r="Q434" s="99">
        <v>3.1E-2</v>
      </c>
      <c r="R434" s="99">
        <v>0.05</v>
      </c>
      <c r="S434" s="99">
        <v>0.63</v>
      </c>
      <c r="T434" s="99">
        <v>5.4699999999999996E-4</v>
      </c>
      <c r="U434" s="100">
        <v>5.6900000000000001E-5</v>
      </c>
      <c r="V434" s="99" t="b">
        <v>1</v>
      </c>
      <c r="W434" s="100">
        <v>1.6999999999999999E-7</v>
      </c>
      <c r="X434" s="99"/>
    </row>
    <row r="435" spans="1:24" x14ac:dyDescent="0.2">
      <c r="A435" s="99" t="s">
        <v>401</v>
      </c>
      <c r="B435" s="99" t="s">
        <v>167</v>
      </c>
      <c r="C435" s="99" t="s">
        <v>392</v>
      </c>
      <c r="D435" s="99" t="s">
        <v>462</v>
      </c>
      <c r="E435" s="99" t="s">
        <v>485</v>
      </c>
      <c r="F435" s="99" t="s">
        <v>391</v>
      </c>
      <c r="G435" s="99" t="s">
        <v>200</v>
      </c>
      <c r="H435" s="99">
        <v>2</v>
      </c>
      <c r="I435" s="99">
        <v>0.63</v>
      </c>
      <c r="J435" s="99">
        <v>-1.4770000000000001</v>
      </c>
      <c r="K435" s="99">
        <v>-2.7130000000000001</v>
      </c>
      <c r="L435" s="99">
        <v>-0.24099999999999999</v>
      </c>
      <c r="M435" s="182">
        <v>0.02</v>
      </c>
      <c r="N435" s="99">
        <v>0</v>
      </c>
      <c r="O435" s="99">
        <v>1</v>
      </c>
      <c r="P435" s="99">
        <v>1</v>
      </c>
      <c r="Q435" s="99" t="s">
        <v>16</v>
      </c>
      <c r="R435" s="99" t="s">
        <v>16</v>
      </c>
      <c r="S435" s="99" t="s">
        <v>16</v>
      </c>
      <c r="T435" s="100">
        <v>6.5199999999999999E-5</v>
      </c>
      <c r="U435" s="100">
        <v>3.4400000000000003E-5</v>
      </c>
      <c r="V435" s="99" t="b">
        <v>1</v>
      </c>
      <c r="W435" s="99">
        <v>0.42</v>
      </c>
      <c r="X435" s="99" t="s">
        <v>439</v>
      </c>
    </row>
    <row r="436" spans="1:24" x14ac:dyDescent="0.2">
      <c r="A436" s="99" t="s">
        <v>401</v>
      </c>
      <c r="B436" s="99" t="s">
        <v>167</v>
      </c>
      <c r="C436" s="99" t="s">
        <v>345</v>
      </c>
      <c r="D436" s="99" t="s">
        <v>442</v>
      </c>
      <c r="E436" s="99" t="s">
        <v>485</v>
      </c>
      <c r="F436" s="99" t="s">
        <v>347</v>
      </c>
      <c r="G436" s="99" t="s">
        <v>200</v>
      </c>
      <c r="H436" s="99">
        <v>2</v>
      </c>
      <c r="I436" s="99">
        <v>3.6999999999999998E-2</v>
      </c>
      <c r="J436" s="99">
        <v>1.2999999999999999E-2</v>
      </c>
      <c r="K436" s="99">
        <v>-5.8999999999999997E-2</v>
      </c>
      <c r="L436" s="99">
        <v>8.5999999999999993E-2</v>
      </c>
      <c r="M436" s="182">
        <v>0.72</v>
      </c>
      <c r="N436" s="99">
        <v>0</v>
      </c>
      <c r="O436" s="99">
        <v>1</v>
      </c>
      <c r="P436" s="99">
        <v>0.95</v>
      </c>
      <c r="Q436" s="99" t="s">
        <v>16</v>
      </c>
      <c r="R436" s="99" t="s">
        <v>16</v>
      </c>
      <c r="S436" s="99" t="s">
        <v>16</v>
      </c>
      <c r="T436" s="99">
        <v>1.95E-2</v>
      </c>
      <c r="U436" s="100">
        <v>8.3900000000000004E-7</v>
      </c>
      <c r="V436" s="99" t="b">
        <v>1</v>
      </c>
      <c r="W436" s="100">
        <v>1.05E-10</v>
      </c>
      <c r="X436" s="99" t="s">
        <v>443</v>
      </c>
    </row>
    <row r="437" spans="1:24" x14ac:dyDescent="0.2">
      <c r="A437" s="99" t="s">
        <v>401</v>
      </c>
      <c r="B437" s="99" t="s">
        <v>167</v>
      </c>
      <c r="C437" s="99" t="s">
        <v>392</v>
      </c>
      <c r="D437" s="99" t="s">
        <v>440</v>
      </c>
      <c r="E437" s="99" t="s">
        <v>485</v>
      </c>
      <c r="F437" s="99" t="s">
        <v>340</v>
      </c>
      <c r="G437" s="99" t="s">
        <v>200</v>
      </c>
      <c r="H437" s="99">
        <v>4</v>
      </c>
      <c r="I437" s="99">
        <v>0.154</v>
      </c>
      <c r="J437" s="99">
        <v>-0.16900000000000001</v>
      </c>
      <c r="K437" s="99">
        <v>-0.47099999999999997</v>
      </c>
      <c r="L437" s="99">
        <v>0.13200000000000001</v>
      </c>
      <c r="M437" s="182">
        <v>0.27</v>
      </c>
      <c r="N437" s="99">
        <v>3.9</v>
      </c>
      <c r="O437" s="99">
        <v>3</v>
      </c>
      <c r="P437" s="99">
        <v>0.27</v>
      </c>
      <c r="Q437" s="99">
        <v>-2.9000000000000001E-2</v>
      </c>
      <c r="R437" s="99">
        <v>0.01</v>
      </c>
      <c r="S437" s="99">
        <v>0.19</v>
      </c>
      <c r="T437" s="100">
        <v>8.9999999999999998E-4</v>
      </c>
      <c r="U437" s="100">
        <v>3.43E-5</v>
      </c>
      <c r="V437" s="99" t="b">
        <v>1</v>
      </c>
      <c r="W437" s="100">
        <v>2.03E-16</v>
      </c>
      <c r="X437" s="99" t="s">
        <v>441</v>
      </c>
    </row>
    <row r="438" spans="1:24" x14ac:dyDescent="0.2">
      <c r="A438" s="99"/>
      <c r="B438" s="99"/>
      <c r="C438" s="99"/>
      <c r="D438" s="99"/>
      <c r="E438" s="99"/>
      <c r="F438" s="99"/>
      <c r="G438" s="99" t="s">
        <v>201</v>
      </c>
      <c r="H438" s="99">
        <v>4</v>
      </c>
      <c r="I438" s="99">
        <v>0.48599999999999999</v>
      </c>
      <c r="J438" s="99">
        <v>-1.081</v>
      </c>
      <c r="K438" s="99">
        <v>-2.0329999999999999</v>
      </c>
      <c r="L438" s="99">
        <v>-0.128</v>
      </c>
      <c r="M438" s="182">
        <v>0.16</v>
      </c>
      <c r="N438" s="99">
        <v>0.09</v>
      </c>
      <c r="O438" s="99">
        <v>2</v>
      </c>
      <c r="P438" s="99">
        <v>0.96</v>
      </c>
      <c r="Q438" s="99">
        <v>-2.9000000000000001E-2</v>
      </c>
      <c r="R438" s="99">
        <v>0.01</v>
      </c>
      <c r="S438" s="99">
        <v>0.19</v>
      </c>
      <c r="T438" s="100">
        <v>8.9999999999999998E-4</v>
      </c>
      <c r="U438" s="100">
        <v>3.43E-5</v>
      </c>
      <c r="V438" s="99" t="b">
        <v>1</v>
      </c>
      <c r="W438" s="100">
        <v>2.03E-16</v>
      </c>
      <c r="X438" s="99"/>
    </row>
    <row r="439" spans="1:24" x14ac:dyDescent="0.2">
      <c r="A439" s="99"/>
      <c r="B439" s="99"/>
      <c r="C439" s="99"/>
      <c r="D439" s="99"/>
      <c r="E439" s="99"/>
      <c r="F439" s="99"/>
      <c r="G439" s="99" t="s">
        <v>216</v>
      </c>
      <c r="H439" s="99">
        <v>4</v>
      </c>
      <c r="I439" s="99">
        <v>0.253</v>
      </c>
      <c r="J439" s="99">
        <v>-0.20799999999999999</v>
      </c>
      <c r="K439" s="99">
        <v>-0.70499999999999996</v>
      </c>
      <c r="L439" s="99">
        <v>0.28799999999999998</v>
      </c>
      <c r="M439" s="182">
        <v>0.47</v>
      </c>
      <c r="N439" s="99" t="s">
        <v>16</v>
      </c>
      <c r="O439" s="99" t="s">
        <v>16</v>
      </c>
      <c r="P439" s="99" t="s">
        <v>16</v>
      </c>
      <c r="Q439" s="99">
        <v>-2.9000000000000001E-2</v>
      </c>
      <c r="R439" s="99">
        <v>0.01</v>
      </c>
      <c r="S439" s="99">
        <v>0.19</v>
      </c>
      <c r="T439" s="100">
        <v>8.9999999999999998E-4</v>
      </c>
      <c r="U439" s="100">
        <v>3.43E-5</v>
      </c>
      <c r="V439" s="99" t="b">
        <v>1</v>
      </c>
      <c r="W439" s="100">
        <v>2.03E-16</v>
      </c>
      <c r="X439" s="99"/>
    </row>
    <row r="440" spans="1:24" x14ac:dyDescent="0.2">
      <c r="A440" s="99"/>
      <c r="B440" s="99"/>
      <c r="C440" s="99"/>
      <c r="D440" s="99"/>
      <c r="E440" s="99"/>
      <c r="F440" s="99"/>
      <c r="G440" s="99" t="s">
        <v>203</v>
      </c>
      <c r="H440" s="99">
        <v>4</v>
      </c>
      <c r="I440" s="99">
        <v>0.16600000000000001</v>
      </c>
      <c r="J440" s="99">
        <v>-0.25900000000000001</v>
      </c>
      <c r="K440" s="99">
        <v>-0.58399999999999996</v>
      </c>
      <c r="L440" s="99">
        <v>6.6000000000000003E-2</v>
      </c>
      <c r="M440" s="182">
        <v>0.12</v>
      </c>
      <c r="N440" s="99" t="s">
        <v>16</v>
      </c>
      <c r="O440" s="99" t="s">
        <v>16</v>
      </c>
      <c r="P440" s="99" t="s">
        <v>16</v>
      </c>
      <c r="Q440" s="99">
        <v>-2.9000000000000001E-2</v>
      </c>
      <c r="R440" s="99">
        <v>0.01</v>
      </c>
      <c r="S440" s="99">
        <v>0.19</v>
      </c>
      <c r="T440" s="100">
        <v>8.9999999999999998E-4</v>
      </c>
      <c r="U440" s="100">
        <v>3.43E-5</v>
      </c>
      <c r="V440" s="99" t="b">
        <v>1</v>
      </c>
      <c r="W440" s="100">
        <v>2.03E-16</v>
      </c>
      <c r="X440" s="99"/>
    </row>
    <row r="441" spans="1:24" x14ac:dyDescent="0.2">
      <c r="A441" s="99"/>
      <c r="B441" s="99"/>
      <c r="C441" s="99"/>
      <c r="D441" s="99"/>
      <c r="E441" s="99"/>
      <c r="F441" s="99"/>
      <c r="G441" s="99" t="s">
        <v>223</v>
      </c>
      <c r="H441" s="99">
        <v>4</v>
      </c>
      <c r="I441" s="99">
        <v>0.17299999999999999</v>
      </c>
      <c r="J441" s="99">
        <v>-0.28699999999999998</v>
      </c>
      <c r="K441" s="99">
        <v>-0.626</v>
      </c>
      <c r="L441" s="99">
        <v>5.1999999999999998E-2</v>
      </c>
      <c r="M441" s="182">
        <v>0.2</v>
      </c>
      <c r="N441" s="99" t="s">
        <v>16</v>
      </c>
      <c r="O441" s="99" t="s">
        <v>16</v>
      </c>
      <c r="P441" s="99" t="s">
        <v>16</v>
      </c>
      <c r="Q441" s="99">
        <v>-2.9000000000000001E-2</v>
      </c>
      <c r="R441" s="99">
        <v>0.01</v>
      </c>
      <c r="S441" s="99">
        <v>0.19</v>
      </c>
      <c r="T441" s="100">
        <v>8.9999999999999998E-4</v>
      </c>
      <c r="U441" s="100">
        <v>3.43E-5</v>
      </c>
      <c r="V441" s="99" t="b">
        <v>1</v>
      </c>
      <c r="W441" s="100">
        <v>2.03E-16</v>
      </c>
      <c r="X441" s="99"/>
    </row>
    <row r="442" spans="1:24" x14ac:dyDescent="0.2">
      <c r="A442" s="99" t="s">
        <v>401</v>
      </c>
      <c r="B442" s="99" t="s">
        <v>167</v>
      </c>
      <c r="C442" s="99" t="s">
        <v>392</v>
      </c>
      <c r="D442" s="99" t="s">
        <v>463</v>
      </c>
      <c r="E442" s="99" t="s">
        <v>485</v>
      </c>
      <c r="F442" s="99" t="s">
        <v>340</v>
      </c>
      <c r="G442" s="99" t="s">
        <v>208</v>
      </c>
      <c r="H442" s="99">
        <v>1</v>
      </c>
      <c r="I442" s="99">
        <v>0.247</v>
      </c>
      <c r="J442" s="99">
        <v>-0.34399999999999997</v>
      </c>
      <c r="K442" s="99">
        <v>-0.82699999999999996</v>
      </c>
      <c r="L442" s="99">
        <v>0.14000000000000001</v>
      </c>
      <c r="M442" s="182">
        <v>0.16</v>
      </c>
      <c r="N442" s="99" t="s">
        <v>16</v>
      </c>
      <c r="O442" s="99" t="s">
        <v>16</v>
      </c>
      <c r="P442" s="99" t="s">
        <v>16</v>
      </c>
      <c r="Q442" s="99" t="s">
        <v>16</v>
      </c>
      <c r="R442" s="99" t="s">
        <v>16</v>
      </c>
      <c r="S442" s="99" t="s">
        <v>16</v>
      </c>
      <c r="T442" s="99">
        <v>2.7900000000000001E-4</v>
      </c>
      <c r="U442" s="100">
        <v>1.2099999999999999E-5</v>
      </c>
      <c r="V442" s="99" t="b">
        <v>1</v>
      </c>
      <c r="W442" s="100">
        <v>6.5799999999999997E-6</v>
      </c>
      <c r="X442" s="99" t="s">
        <v>464</v>
      </c>
    </row>
    <row r="443" spans="1:24" x14ac:dyDescent="0.2">
      <c r="A443" s="99" t="s">
        <v>401</v>
      </c>
      <c r="B443" s="99" t="s">
        <v>167</v>
      </c>
      <c r="C443" s="99" t="s">
        <v>397</v>
      </c>
      <c r="D443" s="99" t="s">
        <v>447</v>
      </c>
      <c r="E443" s="99" t="s">
        <v>485</v>
      </c>
      <c r="F443" s="99" t="s">
        <v>340</v>
      </c>
      <c r="G443" s="99" t="s">
        <v>200</v>
      </c>
      <c r="H443" s="99">
        <v>6</v>
      </c>
      <c r="I443" s="99">
        <v>0.13</v>
      </c>
      <c r="J443" s="99">
        <v>-0.35799999999999998</v>
      </c>
      <c r="K443" s="99">
        <v>-0.61399999999999999</v>
      </c>
      <c r="L443" s="99">
        <v>-0.10299999999999999</v>
      </c>
      <c r="M443" s="182">
        <v>6.0000000000000001E-3</v>
      </c>
      <c r="N443" s="99">
        <v>2.5499999999999998</v>
      </c>
      <c r="O443" s="99">
        <v>5</v>
      </c>
      <c r="P443" s="99">
        <v>0.77</v>
      </c>
      <c r="Q443" s="99">
        <v>6.0000000000000001E-3</v>
      </c>
      <c r="R443" s="99">
        <v>0.01</v>
      </c>
      <c r="S443" s="99">
        <v>0.63</v>
      </c>
      <c r="T443" s="99">
        <v>1.1900000000000001E-3</v>
      </c>
      <c r="U443" s="100">
        <v>6.3200000000000005E-5</v>
      </c>
      <c r="V443" s="99" t="b">
        <v>1</v>
      </c>
      <c r="W443" s="100">
        <v>2.0000000000000001E-18</v>
      </c>
      <c r="X443" s="99" t="s">
        <v>448</v>
      </c>
    </row>
    <row r="444" spans="1:24" x14ac:dyDescent="0.2">
      <c r="A444" s="99"/>
      <c r="B444" s="99"/>
      <c r="C444" s="99"/>
      <c r="D444" s="99"/>
      <c r="E444" s="99"/>
      <c r="F444" s="99"/>
      <c r="G444" s="99" t="s">
        <v>201</v>
      </c>
      <c r="H444" s="99">
        <v>6</v>
      </c>
      <c r="I444" s="99">
        <v>0.34399999999999997</v>
      </c>
      <c r="J444" s="99">
        <v>-0.191</v>
      </c>
      <c r="K444" s="99">
        <v>-0.86399999999999999</v>
      </c>
      <c r="L444" s="99">
        <v>0.48299999999999998</v>
      </c>
      <c r="M444" s="182">
        <v>0.61</v>
      </c>
      <c r="N444" s="99">
        <v>2.27</v>
      </c>
      <c r="O444" s="99">
        <v>4</v>
      </c>
      <c r="P444" s="99">
        <v>0.69</v>
      </c>
      <c r="Q444" s="99">
        <v>6.0000000000000001E-3</v>
      </c>
      <c r="R444" s="99">
        <v>0.01</v>
      </c>
      <c r="S444" s="99">
        <v>0.63</v>
      </c>
      <c r="T444" s="99">
        <v>1.1900000000000001E-3</v>
      </c>
      <c r="U444" s="100">
        <v>6.3200000000000005E-5</v>
      </c>
      <c r="V444" s="99" t="b">
        <v>1</v>
      </c>
      <c r="W444" s="100">
        <v>2.0000000000000001E-18</v>
      </c>
      <c r="X444" s="99"/>
    </row>
    <row r="445" spans="1:24" x14ac:dyDescent="0.2">
      <c r="A445" s="99"/>
      <c r="B445" s="99"/>
      <c r="C445" s="99"/>
      <c r="D445" s="99"/>
      <c r="E445" s="99"/>
      <c r="F445" s="99"/>
      <c r="G445" s="99" t="s">
        <v>216</v>
      </c>
      <c r="H445" s="99">
        <v>6</v>
      </c>
      <c r="I445" s="99">
        <v>0.224</v>
      </c>
      <c r="J445" s="99">
        <v>-0.36299999999999999</v>
      </c>
      <c r="K445" s="99">
        <v>-0.80100000000000005</v>
      </c>
      <c r="L445" s="99">
        <v>7.5999999999999998E-2</v>
      </c>
      <c r="M445" s="182">
        <v>0.17</v>
      </c>
      <c r="N445" s="99" t="s">
        <v>16</v>
      </c>
      <c r="O445" s="99" t="s">
        <v>16</v>
      </c>
      <c r="P445" s="99" t="s">
        <v>16</v>
      </c>
      <c r="Q445" s="99">
        <v>6.0000000000000001E-3</v>
      </c>
      <c r="R445" s="99">
        <v>0.01</v>
      </c>
      <c r="S445" s="99">
        <v>0.63</v>
      </c>
      <c r="T445" s="99">
        <v>1.1900000000000001E-3</v>
      </c>
      <c r="U445" s="100">
        <v>6.3200000000000005E-5</v>
      </c>
      <c r="V445" s="99" t="b">
        <v>1</v>
      </c>
      <c r="W445" s="100">
        <v>2.0000000000000001E-18</v>
      </c>
      <c r="X445" s="99"/>
    </row>
    <row r="446" spans="1:24" x14ac:dyDescent="0.2">
      <c r="A446" s="99"/>
      <c r="B446" s="99"/>
      <c r="C446" s="99"/>
      <c r="D446" s="99"/>
      <c r="E446" s="99"/>
      <c r="F446" s="99"/>
      <c r="G446" s="99" t="s">
        <v>203</v>
      </c>
      <c r="H446" s="99">
        <v>6</v>
      </c>
      <c r="I446" s="99">
        <v>0.16500000000000001</v>
      </c>
      <c r="J446" s="99">
        <v>-0.35699999999999998</v>
      </c>
      <c r="K446" s="99">
        <v>-0.68</v>
      </c>
      <c r="L446" s="99">
        <v>-3.4000000000000002E-2</v>
      </c>
      <c r="M446" s="182">
        <v>0.03</v>
      </c>
      <c r="N446" s="99" t="s">
        <v>16</v>
      </c>
      <c r="O446" s="99" t="s">
        <v>16</v>
      </c>
      <c r="P446" s="99" t="s">
        <v>16</v>
      </c>
      <c r="Q446" s="99">
        <v>6.0000000000000001E-3</v>
      </c>
      <c r="R446" s="99">
        <v>0.01</v>
      </c>
      <c r="S446" s="99">
        <v>0.63</v>
      </c>
      <c r="T446" s="99">
        <v>1.1900000000000001E-3</v>
      </c>
      <c r="U446" s="100">
        <v>6.3200000000000005E-5</v>
      </c>
      <c r="V446" s="99" t="b">
        <v>1</v>
      </c>
      <c r="W446" s="100">
        <v>2.0000000000000001E-18</v>
      </c>
      <c r="X446" s="99"/>
    </row>
    <row r="447" spans="1:24" x14ac:dyDescent="0.2">
      <c r="A447" s="99"/>
      <c r="B447" s="99"/>
      <c r="C447" s="99"/>
      <c r="D447" s="99"/>
      <c r="E447" s="99"/>
      <c r="F447" s="99"/>
      <c r="G447" s="99" t="s">
        <v>223</v>
      </c>
      <c r="H447" s="99">
        <v>6</v>
      </c>
      <c r="I447" s="99">
        <v>0.21</v>
      </c>
      <c r="J447" s="99">
        <v>-0.35299999999999998</v>
      </c>
      <c r="K447" s="99">
        <v>-0.76400000000000001</v>
      </c>
      <c r="L447" s="99">
        <v>5.8999999999999997E-2</v>
      </c>
      <c r="M447" s="182">
        <v>0.15</v>
      </c>
      <c r="N447" s="99" t="s">
        <v>16</v>
      </c>
      <c r="O447" s="99" t="s">
        <v>16</v>
      </c>
      <c r="P447" s="99" t="s">
        <v>16</v>
      </c>
      <c r="Q447" s="99">
        <v>6.0000000000000001E-3</v>
      </c>
      <c r="R447" s="99">
        <v>0.01</v>
      </c>
      <c r="S447" s="99">
        <v>0.63</v>
      </c>
      <c r="T447" s="99">
        <v>1.1900000000000001E-3</v>
      </c>
      <c r="U447" s="100">
        <v>6.3200000000000005E-5</v>
      </c>
      <c r="V447" s="99" t="b">
        <v>1</v>
      </c>
      <c r="W447" s="100">
        <v>2.0000000000000001E-18</v>
      </c>
      <c r="X447" s="99"/>
    </row>
    <row r="448" spans="1:24" x14ac:dyDescent="0.2">
      <c r="A448" s="99" t="s">
        <v>401</v>
      </c>
      <c r="B448" s="99" t="s">
        <v>167</v>
      </c>
      <c r="C448" s="99" t="s">
        <v>397</v>
      </c>
      <c r="D448" s="99" t="s">
        <v>449</v>
      </c>
      <c r="E448" s="99" t="s">
        <v>485</v>
      </c>
      <c r="F448" s="99" t="s">
        <v>340</v>
      </c>
      <c r="G448" s="99" t="s">
        <v>208</v>
      </c>
      <c r="H448" s="99">
        <v>1</v>
      </c>
      <c r="I448" s="99">
        <v>0.29299999999999998</v>
      </c>
      <c r="J448" s="99">
        <v>-0.40799999999999997</v>
      </c>
      <c r="K448" s="99">
        <v>-0.98099999999999998</v>
      </c>
      <c r="L448" s="99">
        <v>0.16600000000000001</v>
      </c>
      <c r="M448" s="182">
        <v>0.16</v>
      </c>
      <c r="N448" s="99" t="s">
        <v>16</v>
      </c>
      <c r="O448" s="99" t="s">
        <v>16</v>
      </c>
      <c r="P448" s="99" t="s">
        <v>16</v>
      </c>
      <c r="Q448" s="99" t="s">
        <v>16</v>
      </c>
      <c r="R448" s="99" t="s">
        <v>16</v>
      </c>
      <c r="S448" s="99" t="s">
        <v>16</v>
      </c>
      <c r="T448" s="99">
        <v>2.4399999999999999E-4</v>
      </c>
      <c r="U448" s="100">
        <v>1.2099999999999999E-5</v>
      </c>
      <c r="V448" s="99" t="b">
        <v>1</v>
      </c>
      <c r="W448" s="100">
        <v>6.3100000000000002E-5</v>
      </c>
      <c r="X448" s="99" t="s">
        <v>450</v>
      </c>
    </row>
    <row r="449" spans="1:24" x14ac:dyDescent="0.2">
      <c r="A449" s="99" t="s">
        <v>401</v>
      </c>
      <c r="B449" s="99" t="s">
        <v>167</v>
      </c>
      <c r="C449" s="99" t="s">
        <v>397</v>
      </c>
      <c r="D449" s="99" t="s">
        <v>444</v>
      </c>
      <c r="E449" s="99" t="s">
        <v>485</v>
      </c>
      <c r="F449" s="99" t="s">
        <v>33</v>
      </c>
      <c r="G449" s="99" t="s">
        <v>208</v>
      </c>
      <c r="H449" s="99">
        <v>1</v>
      </c>
      <c r="I449" s="99">
        <v>0.59399999999999997</v>
      </c>
      <c r="J449" s="99">
        <v>-0.63600000000000001</v>
      </c>
      <c r="K449" s="99">
        <v>-1.8009999999999999</v>
      </c>
      <c r="L449" s="99">
        <v>0.52900000000000003</v>
      </c>
      <c r="M449" s="182">
        <v>0.28000000000000003</v>
      </c>
      <c r="N449" s="99" t="s">
        <v>16</v>
      </c>
      <c r="O449" s="99" t="s">
        <v>16</v>
      </c>
      <c r="P449" s="99" t="s">
        <v>16</v>
      </c>
      <c r="Q449" s="99" t="s">
        <v>16</v>
      </c>
      <c r="R449" s="99" t="s">
        <v>16</v>
      </c>
      <c r="S449" s="99" t="s">
        <v>16</v>
      </c>
      <c r="T449" s="100">
        <v>8.9800000000000001E-5</v>
      </c>
      <c r="U449" s="100">
        <v>7.17E-6</v>
      </c>
      <c r="V449" s="99" t="b">
        <v>1</v>
      </c>
      <c r="W449" s="99">
        <v>0.02</v>
      </c>
      <c r="X449" s="99" t="s">
        <v>465</v>
      </c>
    </row>
    <row r="450" spans="1:24" x14ac:dyDescent="0.2">
      <c r="A450" s="99" t="s">
        <v>401</v>
      </c>
      <c r="B450" s="99" t="s">
        <v>167</v>
      </c>
      <c r="C450" s="99" t="s">
        <v>397</v>
      </c>
      <c r="D450" s="99" t="s">
        <v>445</v>
      </c>
      <c r="E450" s="99" t="s">
        <v>485</v>
      </c>
      <c r="F450" s="99" t="s">
        <v>33</v>
      </c>
      <c r="G450" s="99" t="s">
        <v>208</v>
      </c>
      <c r="H450" s="99">
        <v>1</v>
      </c>
      <c r="I450" s="99">
        <v>0.72899999999999998</v>
      </c>
      <c r="J450" s="99">
        <v>-1.016</v>
      </c>
      <c r="K450" s="99">
        <v>-2.444</v>
      </c>
      <c r="L450" s="99">
        <v>0.41299999999999998</v>
      </c>
      <c r="M450" s="182">
        <v>0.16</v>
      </c>
      <c r="N450" s="99" t="s">
        <v>16</v>
      </c>
      <c r="O450" s="99" t="s">
        <v>16</v>
      </c>
      <c r="P450" s="99" t="s">
        <v>16</v>
      </c>
      <c r="Q450" s="99" t="s">
        <v>16</v>
      </c>
      <c r="R450" s="99" t="s">
        <v>16</v>
      </c>
      <c r="S450" s="99" t="s">
        <v>16</v>
      </c>
      <c r="T450" s="100">
        <v>6.3499999999999999E-5</v>
      </c>
      <c r="U450" s="100">
        <v>1.2099999999999999E-5</v>
      </c>
      <c r="V450" s="99" t="b">
        <v>1</v>
      </c>
      <c r="W450" s="99">
        <v>0.14000000000000001</v>
      </c>
      <c r="X450" s="99" t="s">
        <v>446</v>
      </c>
    </row>
    <row r="451" spans="1:24" x14ac:dyDescent="0.2">
      <c r="A451" s="99" t="s">
        <v>401</v>
      </c>
      <c r="B451" s="99" t="s">
        <v>146</v>
      </c>
      <c r="C451" s="99" t="s">
        <v>392</v>
      </c>
      <c r="D451" s="99" t="s">
        <v>406</v>
      </c>
      <c r="E451" s="99" t="s">
        <v>484</v>
      </c>
      <c r="F451" s="99" t="s">
        <v>391</v>
      </c>
      <c r="G451" s="99" t="s">
        <v>208</v>
      </c>
      <c r="H451" s="99">
        <v>1</v>
      </c>
      <c r="I451" s="99">
        <v>0.49199999999999999</v>
      </c>
      <c r="J451" s="99">
        <v>2.9260000000000002</v>
      </c>
      <c r="K451" s="99">
        <v>1.962</v>
      </c>
      <c r="L451" s="99">
        <v>3.89</v>
      </c>
      <c r="M451" s="183">
        <v>2.7000000000000002E-9</v>
      </c>
      <c r="N451" s="99" t="s">
        <v>16</v>
      </c>
      <c r="O451" s="99" t="s">
        <v>16</v>
      </c>
      <c r="P451" s="99" t="s">
        <v>16</v>
      </c>
      <c r="Q451" s="99" t="s">
        <v>16</v>
      </c>
      <c r="R451" s="99" t="s">
        <v>16</v>
      </c>
      <c r="S451" s="99" t="s">
        <v>16</v>
      </c>
      <c r="T451" s="99">
        <v>3.2600000000000001E-4</v>
      </c>
      <c r="U451" s="100">
        <v>2.2829299999999999E-4</v>
      </c>
      <c r="V451" s="99" t="b">
        <v>1</v>
      </c>
      <c r="W451" s="99">
        <v>0.28999999999999998</v>
      </c>
      <c r="X451" s="99" t="s">
        <v>407</v>
      </c>
    </row>
    <row r="452" spans="1:24" x14ac:dyDescent="0.2">
      <c r="A452" s="99" t="s">
        <v>401</v>
      </c>
      <c r="B452" s="99" t="s">
        <v>146</v>
      </c>
      <c r="C452" s="99" t="s">
        <v>397</v>
      </c>
      <c r="D452" s="99" t="s">
        <v>479</v>
      </c>
      <c r="E452" s="99" t="s">
        <v>484</v>
      </c>
      <c r="F452" s="99" t="s">
        <v>33</v>
      </c>
      <c r="G452" s="99" t="s">
        <v>208</v>
      </c>
      <c r="H452" s="99">
        <v>1</v>
      </c>
      <c r="I452" s="99">
        <v>1.5329999999999999</v>
      </c>
      <c r="J452" s="99">
        <v>-9.1170000000000009</v>
      </c>
      <c r="K452" s="99">
        <v>-12.12</v>
      </c>
      <c r="L452" s="99">
        <v>-6.1130000000000004</v>
      </c>
      <c r="M452" s="183">
        <v>2.7000000000000002E-9</v>
      </c>
      <c r="N452" s="99" t="s">
        <v>16</v>
      </c>
      <c r="O452" s="99" t="s">
        <v>16</v>
      </c>
      <c r="P452" s="99" t="s">
        <v>16</v>
      </c>
      <c r="Q452" s="99" t="s">
        <v>16</v>
      </c>
      <c r="R452" s="99" t="s">
        <v>16</v>
      </c>
      <c r="S452" s="99" t="s">
        <v>16</v>
      </c>
      <c r="T452" s="100">
        <v>4.07E-5</v>
      </c>
      <c r="U452" s="100">
        <v>2.2829299999999999E-4</v>
      </c>
      <c r="V452" s="99" t="b">
        <v>0</v>
      </c>
      <c r="W452" s="99">
        <v>4.3299999999999996E-3</v>
      </c>
      <c r="X452" s="99" t="s">
        <v>480</v>
      </c>
    </row>
    <row r="453" spans="1:24" x14ac:dyDescent="0.2">
      <c r="A453" s="99" t="s">
        <v>401</v>
      </c>
      <c r="B453" s="99" t="s">
        <v>146</v>
      </c>
      <c r="C453" s="99" t="s">
        <v>392</v>
      </c>
      <c r="D453" s="99" t="s">
        <v>461</v>
      </c>
      <c r="E453" s="99" t="s">
        <v>484</v>
      </c>
      <c r="F453" s="99" t="s">
        <v>391</v>
      </c>
      <c r="G453" s="99" t="s">
        <v>200</v>
      </c>
      <c r="H453" s="99">
        <v>6</v>
      </c>
      <c r="I453" s="99">
        <v>0.54800000000000004</v>
      </c>
      <c r="J453" s="99">
        <v>3.004</v>
      </c>
      <c r="K453" s="99">
        <v>1.93</v>
      </c>
      <c r="L453" s="99">
        <v>4.0789999999999997</v>
      </c>
      <c r="M453" s="183">
        <v>4.21E-8</v>
      </c>
      <c r="N453" s="99">
        <v>11.87</v>
      </c>
      <c r="O453" s="99">
        <v>5</v>
      </c>
      <c r="P453" s="99">
        <v>0.04</v>
      </c>
      <c r="Q453" s="99">
        <v>4.4999999999999998E-2</v>
      </c>
      <c r="R453" s="99">
        <v>0.03</v>
      </c>
      <c r="S453" s="99">
        <v>0.25</v>
      </c>
      <c r="T453" s="99">
        <v>4.8500000000000003E-4</v>
      </c>
      <c r="U453" s="100">
        <v>5.3669999999999998E-4</v>
      </c>
      <c r="V453" s="99" t="b">
        <v>0</v>
      </c>
      <c r="W453" s="99">
        <v>0.68</v>
      </c>
      <c r="X453" s="99" t="s">
        <v>403</v>
      </c>
    </row>
    <row r="454" spans="1:24" x14ac:dyDescent="0.2">
      <c r="A454" s="99"/>
      <c r="B454" s="99"/>
      <c r="C454" s="99"/>
      <c r="D454" s="99"/>
      <c r="E454" s="99"/>
      <c r="F454" s="99"/>
      <c r="G454" s="99" t="s">
        <v>201</v>
      </c>
      <c r="H454" s="99">
        <v>6</v>
      </c>
      <c r="I454" s="99">
        <v>1.456</v>
      </c>
      <c r="J454" s="99">
        <v>4.8209999999999997</v>
      </c>
      <c r="K454" s="99">
        <v>1.968</v>
      </c>
      <c r="L454" s="99">
        <v>7.6749999999999998</v>
      </c>
      <c r="M454" s="182">
        <v>0.03</v>
      </c>
      <c r="N454" s="99">
        <v>8.2200000000000006</v>
      </c>
      <c r="O454" s="99">
        <v>4</v>
      </c>
      <c r="P454" s="99">
        <v>0.08</v>
      </c>
      <c r="Q454" s="99">
        <v>4.4999999999999998E-2</v>
      </c>
      <c r="R454" s="99">
        <v>0.03</v>
      </c>
      <c r="S454" s="99">
        <v>0.25</v>
      </c>
      <c r="T454" s="99">
        <v>4.8500000000000003E-4</v>
      </c>
      <c r="U454" s="100">
        <v>5.3669999999999998E-4</v>
      </c>
      <c r="V454" s="99" t="b">
        <v>0</v>
      </c>
      <c r="W454" s="99">
        <v>0.68</v>
      </c>
      <c r="X454" s="99"/>
    </row>
    <row r="455" spans="1:24" x14ac:dyDescent="0.2">
      <c r="A455" s="99"/>
      <c r="B455" s="99"/>
      <c r="C455" s="99"/>
      <c r="D455" s="99"/>
      <c r="E455" s="99"/>
      <c r="F455" s="99"/>
      <c r="G455" s="99" t="s">
        <v>216</v>
      </c>
      <c r="H455" s="99">
        <v>6</v>
      </c>
      <c r="I455" s="99">
        <v>0.78600000000000003</v>
      </c>
      <c r="J455" s="99">
        <v>2.0099999999999998</v>
      </c>
      <c r="K455" s="99">
        <v>0.47</v>
      </c>
      <c r="L455" s="99">
        <v>3.55</v>
      </c>
      <c r="M455" s="182">
        <v>0.05</v>
      </c>
      <c r="N455" s="99" t="s">
        <v>16</v>
      </c>
      <c r="O455" s="99" t="s">
        <v>16</v>
      </c>
      <c r="P455" s="99" t="s">
        <v>16</v>
      </c>
      <c r="Q455" s="99">
        <v>4.4999999999999998E-2</v>
      </c>
      <c r="R455" s="99">
        <v>0.03</v>
      </c>
      <c r="S455" s="99">
        <v>0.25</v>
      </c>
      <c r="T455" s="99">
        <v>4.8500000000000003E-4</v>
      </c>
      <c r="U455" s="100">
        <v>5.3669999999999998E-4</v>
      </c>
      <c r="V455" s="99" t="b">
        <v>0</v>
      </c>
      <c r="W455" s="99">
        <v>0.68</v>
      </c>
      <c r="X455" s="99"/>
    </row>
    <row r="456" spans="1:24" x14ac:dyDescent="0.2">
      <c r="A456" s="99"/>
      <c r="B456" s="99"/>
      <c r="C456" s="99"/>
      <c r="D456" s="99"/>
      <c r="E456" s="99"/>
      <c r="F456" s="99"/>
      <c r="G456" s="99" t="s">
        <v>203</v>
      </c>
      <c r="H456" s="99">
        <v>6</v>
      </c>
      <c r="I456" s="99">
        <v>0.49</v>
      </c>
      <c r="J456" s="99">
        <v>2.7549999999999999</v>
      </c>
      <c r="K456" s="99">
        <v>1.794</v>
      </c>
      <c r="L456" s="99">
        <v>3.7160000000000002</v>
      </c>
      <c r="M456" s="183">
        <v>1.9399999999999998E-8</v>
      </c>
      <c r="N456" s="99" t="s">
        <v>16</v>
      </c>
      <c r="O456" s="99" t="s">
        <v>16</v>
      </c>
      <c r="P456" s="99" t="s">
        <v>16</v>
      </c>
      <c r="Q456" s="99">
        <v>4.4999999999999998E-2</v>
      </c>
      <c r="R456" s="99">
        <v>0.03</v>
      </c>
      <c r="S456" s="99">
        <v>0.25</v>
      </c>
      <c r="T456" s="99">
        <v>4.8500000000000003E-4</v>
      </c>
      <c r="U456" s="100">
        <v>5.3669999999999998E-4</v>
      </c>
      <c r="V456" s="99" t="b">
        <v>0</v>
      </c>
      <c r="W456" s="99">
        <v>0.68</v>
      </c>
      <c r="X456" s="99"/>
    </row>
    <row r="457" spans="1:24" x14ac:dyDescent="0.2">
      <c r="A457" s="99"/>
      <c r="B457" s="99"/>
      <c r="C457" s="99"/>
      <c r="D457" s="99"/>
      <c r="E457" s="99"/>
      <c r="F457" s="99"/>
      <c r="G457" s="99" t="s">
        <v>223</v>
      </c>
      <c r="H457" s="99">
        <v>6</v>
      </c>
      <c r="I457" s="99">
        <v>0.499</v>
      </c>
      <c r="J457" s="99">
        <v>2.7120000000000002</v>
      </c>
      <c r="K457" s="99">
        <v>1.734</v>
      </c>
      <c r="L457" s="99">
        <v>3.6909999999999998</v>
      </c>
      <c r="M457" s="182">
        <v>2.8999999999999998E-3</v>
      </c>
      <c r="N457" s="99" t="s">
        <v>16</v>
      </c>
      <c r="O457" s="99" t="s">
        <v>16</v>
      </c>
      <c r="P457" s="99" t="s">
        <v>16</v>
      </c>
      <c r="Q457" s="99">
        <v>4.4999999999999998E-2</v>
      </c>
      <c r="R457" s="99">
        <v>0.03</v>
      </c>
      <c r="S457" s="99">
        <v>0.25</v>
      </c>
      <c r="T457" s="99">
        <v>4.8500000000000003E-4</v>
      </c>
      <c r="U457" s="100">
        <v>5.3669999999999998E-4</v>
      </c>
      <c r="V457" s="99" t="b">
        <v>0</v>
      </c>
      <c r="W457" s="99">
        <v>0.68</v>
      </c>
      <c r="X457" s="99"/>
    </row>
    <row r="458" spans="1:24" x14ac:dyDescent="0.2">
      <c r="A458" s="99" t="s">
        <v>401</v>
      </c>
      <c r="B458" s="99" t="s">
        <v>146</v>
      </c>
      <c r="C458" s="99" t="s">
        <v>345</v>
      </c>
      <c r="D458" s="99" t="s">
        <v>413</v>
      </c>
      <c r="E458" s="99" t="s">
        <v>484</v>
      </c>
      <c r="F458" s="99" t="s">
        <v>347</v>
      </c>
      <c r="G458" s="99" t="s">
        <v>200</v>
      </c>
      <c r="H458" s="99">
        <v>3</v>
      </c>
      <c r="I458" s="99">
        <v>5.0999999999999997E-2</v>
      </c>
      <c r="J458" s="99">
        <v>9.2999999999999999E-2</v>
      </c>
      <c r="K458" s="99">
        <v>-8.0000000000000002E-3</v>
      </c>
      <c r="L458" s="99">
        <v>0.193</v>
      </c>
      <c r="M458" s="182">
        <v>7.0000000000000007E-2</v>
      </c>
      <c r="N458" s="99">
        <v>7.03</v>
      </c>
      <c r="O458" s="99">
        <v>2</v>
      </c>
      <c r="P458" s="99">
        <v>0.03</v>
      </c>
      <c r="Q458" s="99">
        <v>-0.10199999999999999</v>
      </c>
      <c r="R458" s="99">
        <v>0.09</v>
      </c>
      <c r="S458" s="99">
        <v>0.46</v>
      </c>
      <c r="T458" s="99">
        <v>0.13</v>
      </c>
      <c r="U458" s="100">
        <v>1.1928400000000001E-4</v>
      </c>
      <c r="V458" s="99" t="b">
        <v>1</v>
      </c>
      <c r="W458" s="100">
        <v>2.0200000000000001E-73</v>
      </c>
      <c r="X458" s="99" t="s">
        <v>414</v>
      </c>
    </row>
    <row r="459" spans="1:24" x14ac:dyDescent="0.2">
      <c r="A459" s="99"/>
      <c r="B459" s="99"/>
      <c r="C459" s="99"/>
      <c r="D459" s="99"/>
      <c r="E459" s="99"/>
      <c r="F459" s="99"/>
      <c r="G459" s="99" t="s">
        <v>201</v>
      </c>
      <c r="H459" s="99">
        <v>3</v>
      </c>
      <c r="I459" s="99">
        <v>0.22800000000000001</v>
      </c>
      <c r="J459" s="99">
        <v>0.34399999999999997</v>
      </c>
      <c r="K459" s="99">
        <v>-0.10299999999999999</v>
      </c>
      <c r="L459" s="99">
        <v>0.79</v>
      </c>
      <c r="M459" s="182">
        <v>0.37</v>
      </c>
      <c r="N459" s="99">
        <v>3.09</v>
      </c>
      <c r="O459" s="99">
        <v>1</v>
      </c>
      <c r="P459" s="99">
        <v>0.08</v>
      </c>
      <c r="Q459" s="99">
        <v>-0.10199999999999999</v>
      </c>
      <c r="R459" s="99">
        <v>0.09</v>
      </c>
      <c r="S459" s="99">
        <v>0.46</v>
      </c>
      <c r="T459" s="99">
        <v>0.13</v>
      </c>
      <c r="U459" s="100">
        <v>1.1928400000000001E-4</v>
      </c>
      <c r="V459" s="99" t="b">
        <v>1</v>
      </c>
      <c r="W459" s="100">
        <v>2.0200000000000001E-73</v>
      </c>
      <c r="X459" s="99"/>
    </row>
    <row r="460" spans="1:24" x14ac:dyDescent="0.2">
      <c r="A460" s="99"/>
      <c r="B460" s="99"/>
      <c r="C460" s="99"/>
      <c r="D460" s="99"/>
      <c r="E460" s="99"/>
      <c r="F460" s="99"/>
      <c r="G460" s="99" t="s">
        <v>216</v>
      </c>
      <c r="H460" s="99">
        <v>3</v>
      </c>
      <c r="I460" s="99">
        <v>5.1999999999999998E-2</v>
      </c>
      <c r="J460" s="99">
        <v>0.13800000000000001</v>
      </c>
      <c r="K460" s="99">
        <v>3.6999999999999998E-2</v>
      </c>
      <c r="L460" s="99">
        <v>0.24</v>
      </c>
      <c r="M460" s="182">
        <v>0.12</v>
      </c>
      <c r="N460" s="99" t="s">
        <v>16</v>
      </c>
      <c r="O460" s="99" t="s">
        <v>16</v>
      </c>
      <c r="P460" s="99" t="s">
        <v>16</v>
      </c>
      <c r="Q460" s="99">
        <v>-0.10199999999999999</v>
      </c>
      <c r="R460" s="99">
        <v>0.09</v>
      </c>
      <c r="S460" s="99">
        <v>0.46</v>
      </c>
      <c r="T460" s="99">
        <v>0.13</v>
      </c>
      <c r="U460" s="100">
        <v>1.1928400000000001E-4</v>
      </c>
      <c r="V460" s="99" t="b">
        <v>1</v>
      </c>
      <c r="W460" s="100">
        <v>2.0200000000000001E-73</v>
      </c>
      <c r="X460" s="99"/>
    </row>
    <row r="461" spans="1:24" x14ac:dyDescent="0.2">
      <c r="A461" s="99"/>
      <c r="B461" s="99"/>
      <c r="C461" s="99"/>
      <c r="D461" s="99"/>
      <c r="E461" s="99"/>
      <c r="F461" s="99"/>
      <c r="G461" s="99" t="s">
        <v>203</v>
      </c>
      <c r="H461" s="99">
        <v>3</v>
      </c>
      <c r="I461" s="99">
        <v>3.5000000000000003E-2</v>
      </c>
      <c r="J461" s="99">
        <v>0.13800000000000001</v>
      </c>
      <c r="K461" s="99">
        <v>6.9000000000000006E-2</v>
      </c>
      <c r="L461" s="99">
        <v>0.20599999999999999</v>
      </c>
      <c r="M461" s="183">
        <v>8.7899999999999995E-5</v>
      </c>
      <c r="N461" s="99" t="s">
        <v>16</v>
      </c>
      <c r="O461" s="99" t="s">
        <v>16</v>
      </c>
      <c r="P461" s="99" t="s">
        <v>16</v>
      </c>
      <c r="Q461" s="99">
        <v>-0.10199999999999999</v>
      </c>
      <c r="R461" s="99">
        <v>0.09</v>
      </c>
      <c r="S461" s="99">
        <v>0.46</v>
      </c>
      <c r="T461" s="99">
        <v>0.13</v>
      </c>
      <c r="U461" s="100">
        <v>1.1928400000000001E-4</v>
      </c>
      <c r="V461" s="99" t="b">
        <v>1</v>
      </c>
      <c r="W461" s="100">
        <v>2.0200000000000001E-73</v>
      </c>
      <c r="X461" s="99"/>
    </row>
    <row r="462" spans="1:24" x14ac:dyDescent="0.2">
      <c r="A462" s="99"/>
      <c r="B462" s="99"/>
      <c r="C462" s="99"/>
      <c r="D462" s="99"/>
      <c r="E462" s="99"/>
      <c r="F462" s="99"/>
      <c r="G462" s="99" t="s">
        <v>223</v>
      </c>
      <c r="H462" s="99">
        <v>3</v>
      </c>
      <c r="I462" s="99">
        <v>3.7999999999999999E-2</v>
      </c>
      <c r="J462" s="99">
        <v>0.13900000000000001</v>
      </c>
      <c r="K462" s="99">
        <v>6.4000000000000001E-2</v>
      </c>
      <c r="L462" s="99">
        <v>0.214</v>
      </c>
      <c r="M462" s="182">
        <v>7.0000000000000007E-2</v>
      </c>
      <c r="N462" s="99" t="s">
        <v>16</v>
      </c>
      <c r="O462" s="99" t="s">
        <v>16</v>
      </c>
      <c r="P462" s="99" t="s">
        <v>16</v>
      </c>
      <c r="Q462" s="99">
        <v>-0.10199999999999999</v>
      </c>
      <c r="R462" s="99">
        <v>0.09</v>
      </c>
      <c r="S462" s="99">
        <v>0.46</v>
      </c>
      <c r="T462" s="99">
        <v>0.13</v>
      </c>
      <c r="U462" s="100">
        <v>1.1928400000000001E-4</v>
      </c>
      <c r="V462" s="99" t="b">
        <v>1</v>
      </c>
      <c r="W462" s="100">
        <v>2.0200000000000001E-73</v>
      </c>
      <c r="X462" s="99"/>
    </row>
    <row r="463" spans="1:24" x14ac:dyDescent="0.2">
      <c r="A463" s="99" t="s">
        <v>401</v>
      </c>
      <c r="B463" s="99" t="s">
        <v>146</v>
      </c>
      <c r="C463" s="99" t="s">
        <v>392</v>
      </c>
      <c r="D463" s="99" t="s">
        <v>409</v>
      </c>
      <c r="E463" s="99" t="s">
        <v>484</v>
      </c>
      <c r="F463" s="99" t="s">
        <v>340</v>
      </c>
      <c r="G463" s="99" t="s">
        <v>200</v>
      </c>
      <c r="H463" s="99">
        <v>2</v>
      </c>
      <c r="I463" s="99">
        <v>0.44600000000000001</v>
      </c>
      <c r="J463" s="99">
        <v>1.6020000000000001</v>
      </c>
      <c r="K463" s="99">
        <v>0.72799999999999998</v>
      </c>
      <c r="L463" s="99">
        <v>2.4769999999999999</v>
      </c>
      <c r="M463" s="182">
        <v>3.3E-4</v>
      </c>
      <c r="N463" s="99">
        <v>2.62</v>
      </c>
      <c r="O463" s="99">
        <v>1</v>
      </c>
      <c r="P463" s="99">
        <v>0.11</v>
      </c>
      <c r="Q463" s="99" t="s">
        <v>16</v>
      </c>
      <c r="R463" s="99" t="s">
        <v>16</v>
      </c>
      <c r="S463" s="99" t="s">
        <v>16</v>
      </c>
      <c r="T463" s="99">
        <v>6.4099999999999997E-4</v>
      </c>
      <c r="U463" s="100">
        <v>2.35193E-4</v>
      </c>
      <c r="V463" s="99" t="b">
        <v>1</v>
      </c>
      <c r="W463" s="99">
        <v>7.6199999999999998E-4</v>
      </c>
      <c r="X463" s="99" t="s">
        <v>410</v>
      </c>
    </row>
    <row r="464" spans="1:24" x14ac:dyDescent="0.2">
      <c r="A464" s="99" t="s">
        <v>401</v>
      </c>
      <c r="B464" s="99" t="s">
        <v>146</v>
      </c>
      <c r="C464" s="99" t="s">
        <v>397</v>
      </c>
      <c r="D464" s="99" t="s">
        <v>417</v>
      </c>
      <c r="E464" s="99" t="s">
        <v>484</v>
      </c>
      <c r="F464" s="99" t="s">
        <v>340</v>
      </c>
      <c r="G464" s="99" t="s">
        <v>200</v>
      </c>
      <c r="H464" s="99">
        <v>4</v>
      </c>
      <c r="I464" s="99">
        <v>0.63500000000000001</v>
      </c>
      <c r="J464" s="99">
        <v>0.22700000000000001</v>
      </c>
      <c r="K464" s="99">
        <v>-1.018</v>
      </c>
      <c r="L464" s="99">
        <v>1.472</v>
      </c>
      <c r="M464" s="182">
        <v>0.72</v>
      </c>
      <c r="N464" s="99">
        <v>10.24</v>
      </c>
      <c r="O464" s="99">
        <v>3</v>
      </c>
      <c r="P464" s="99">
        <v>0.02</v>
      </c>
      <c r="Q464" s="99">
        <v>-0.122</v>
      </c>
      <c r="R464" s="99">
        <v>0.05</v>
      </c>
      <c r="S464" s="99">
        <v>0.12</v>
      </c>
      <c r="T464" s="99">
        <v>5.04E-4</v>
      </c>
      <c r="U464" s="100">
        <v>6.8800000000000005E-5</v>
      </c>
      <c r="V464" s="99" t="b">
        <v>1</v>
      </c>
      <c r="W464" s="100">
        <v>3.8500000000000004E-6</v>
      </c>
      <c r="X464" s="99" t="s">
        <v>418</v>
      </c>
    </row>
    <row r="465" spans="1:24" x14ac:dyDescent="0.2">
      <c r="A465" s="99"/>
      <c r="B465" s="99"/>
      <c r="C465" s="99"/>
      <c r="D465" s="99"/>
      <c r="E465" s="99"/>
      <c r="F465" s="99"/>
      <c r="G465" s="99" t="s">
        <v>201</v>
      </c>
      <c r="H465" s="99">
        <v>4</v>
      </c>
      <c r="I465" s="99">
        <v>2.0059999999999998</v>
      </c>
      <c r="J465" s="99">
        <v>-5.0640000000000001</v>
      </c>
      <c r="K465" s="99">
        <v>-8.9960000000000004</v>
      </c>
      <c r="L465" s="99">
        <v>-1.131</v>
      </c>
      <c r="M465" s="182">
        <v>0.13</v>
      </c>
      <c r="N465" s="99">
        <v>2.23</v>
      </c>
      <c r="O465" s="99">
        <v>2</v>
      </c>
      <c r="P465" s="99">
        <v>0.33</v>
      </c>
      <c r="Q465" s="99">
        <v>-0.122</v>
      </c>
      <c r="R465" s="99">
        <v>0.05</v>
      </c>
      <c r="S465" s="99">
        <v>0.12</v>
      </c>
      <c r="T465" s="99">
        <v>5.04E-4</v>
      </c>
      <c r="U465" s="100">
        <v>6.8800000000000005E-5</v>
      </c>
      <c r="V465" s="99" t="b">
        <v>1</v>
      </c>
      <c r="W465" s="100">
        <v>3.8500000000000004E-6</v>
      </c>
      <c r="X465" s="99"/>
    </row>
    <row r="466" spans="1:24" x14ac:dyDescent="0.2">
      <c r="A466" s="99"/>
      <c r="B466" s="99"/>
      <c r="C466" s="99"/>
      <c r="D466" s="99"/>
      <c r="E466" s="99"/>
      <c r="F466" s="99"/>
      <c r="G466" s="99" t="s">
        <v>216</v>
      </c>
      <c r="H466" s="99">
        <v>4</v>
      </c>
      <c r="I466" s="99">
        <v>0.77100000000000002</v>
      </c>
      <c r="J466" s="99">
        <v>0.61899999999999999</v>
      </c>
      <c r="K466" s="99">
        <v>-0.89100000000000001</v>
      </c>
      <c r="L466" s="99">
        <v>2.13</v>
      </c>
      <c r="M466" s="182">
        <v>0.48</v>
      </c>
      <c r="N466" s="99" t="s">
        <v>16</v>
      </c>
      <c r="O466" s="99" t="s">
        <v>16</v>
      </c>
      <c r="P466" s="99" t="s">
        <v>16</v>
      </c>
      <c r="Q466" s="99">
        <v>-0.122</v>
      </c>
      <c r="R466" s="99">
        <v>0.05</v>
      </c>
      <c r="S466" s="99">
        <v>0.12</v>
      </c>
      <c r="T466" s="99">
        <v>5.04E-4</v>
      </c>
      <c r="U466" s="100">
        <v>6.8800000000000005E-5</v>
      </c>
      <c r="V466" s="99" t="b">
        <v>1</v>
      </c>
      <c r="W466" s="100">
        <v>3.8500000000000004E-6</v>
      </c>
      <c r="X466" s="99"/>
    </row>
    <row r="467" spans="1:24" x14ac:dyDescent="0.2">
      <c r="A467" s="99"/>
      <c r="B467" s="99"/>
      <c r="C467" s="99"/>
      <c r="D467" s="99"/>
      <c r="E467" s="99"/>
      <c r="F467" s="99"/>
      <c r="G467" s="99" t="s">
        <v>203</v>
      </c>
      <c r="H467" s="99">
        <v>4</v>
      </c>
      <c r="I467" s="99">
        <v>0.49099999999999999</v>
      </c>
      <c r="J467" s="99">
        <v>0.436</v>
      </c>
      <c r="K467" s="99">
        <v>-0.52700000000000002</v>
      </c>
      <c r="L467" s="99">
        <v>1.399</v>
      </c>
      <c r="M467" s="182">
        <v>0.37</v>
      </c>
      <c r="N467" s="99" t="s">
        <v>16</v>
      </c>
      <c r="O467" s="99" t="s">
        <v>16</v>
      </c>
      <c r="P467" s="99" t="s">
        <v>16</v>
      </c>
      <c r="Q467" s="99">
        <v>-0.122</v>
      </c>
      <c r="R467" s="99">
        <v>0.05</v>
      </c>
      <c r="S467" s="99">
        <v>0.12</v>
      </c>
      <c r="T467" s="99">
        <v>5.04E-4</v>
      </c>
      <c r="U467" s="100">
        <v>6.8800000000000005E-5</v>
      </c>
      <c r="V467" s="99" t="b">
        <v>1</v>
      </c>
      <c r="W467" s="100">
        <v>3.8500000000000004E-6</v>
      </c>
      <c r="X467" s="99"/>
    </row>
    <row r="468" spans="1:24" x14ac:dyDescent="0.2">
      <c r="A468" s="99"/>
      <c r="B468" s="99"/>
      <c r="C468" s="99"/>
      <c r="D468" s="99"/>
      <c r="E468" s="99"/>
      <c r="F468" s="99"/>
      <c r="G468" s="99" t="s">
        <v>223</v>
      </c>
      <c r="H468" s="99">
        <v>4</v>
      </c>
      <c r="I468" s="99">
        <v>0.82599999999999996</v>
      </c>
      <c r="J468" s="99">
        <v>0.56599999999999995</v>
      </c>
      <c r="K468" s="99">
        <v>-1.054</v>
      </c>
      <c r="L468" s="99">
        <v>2.1850000000000001</v>
      </c>
      <c r="M468" s="182">
        <v>0.54</v>
      </c>
      <c r="N468" s="99" t="s">
        <v>16</v>
      </c>
      <c r="O468" s="99" t="s">
        <v>16</v>
      </c>
      <c r="P468" s="99" t="s">
        <v>16</v>
      </c>
      <c r="Q468" s="99">
        <v>-0.122</v>
      </c>
      <c r="R468" s="99">
        <v>0.05</v>
      </c>
      <c r="S468" s="99">
        <v>0.12</v>
      </c>
      <c r="T468" s="99">
        <v>5.04E-4</v>
      </c>
      <c r="U468" s="100">
        <v>6.8800000000000005E-5</v>
      </c>
      <c r="V468" s="99" t="b">
        <v>1</v>
      </c>
      <c r="W468" s="100">
        <v>3.8500000000000004E-6</v>
      </c>
      <c r="X468" s="99"/>
    </row>
    <row r="469" spans="1:24" x14ac:dyDescent="0.2">
      <c r="A469" s="99" t="s">
        <v>401</v>
      </c>
      <c r="B469" s="99" t="s">
        <v>146</v>
      </c>
      <c r="C469" s="99" t="s">
        <v>397</v>
      </c>
      <c r="D469" s="99" t="s">
        <v>415</v>
      </c>
      <c r="E469" s="99" t="s">
        <v>484</v>
      </c>
      <c r="F469" s="99" t="s">
        <v>33</v>
      </c>
      <c r="G469" s="99" t="s">
        <v>200</v>
      </c>
      <c r="H469" s="99">
        <v>2</v>
      </c>
      <c r="I469" s="99">
        <v>1.1990000000000001</v>
      </c>
      <c r="J469" s="99">
        <v>-0.36799999999999999</v>
      </c>
      <c r="K469" s="99">
        <v>-2.7189999999999999</v>
      </c>
      <c r="L469" s="99">
        <v>1.982</v>
      </c>
      <c r="M469" s="182">
        <v>0.76</v>
      </c>
      <c r="N469" s="99">
        <v>7.21</v>
      </c>
      <c r="O469" s="99">
        <v>1</v>
      </c>
      <c r="P469" s="99">
        <v>0.01</v>
      </c>
      <c r="Q469" s="99" t="s">
        <v>16</v>
      </c>
      <c r="R469" s="99" t="s">
        <v>16</v>
      </c>
      <c r="S469" s="99" t="s">
        <v>16</v>
      </c>
      <c r="T469" s="99">
        <v>4.57E-4</v>
      </c>
      <c r="U469" s="100">
        <v>5.0899999999999997E-5</v>
      </c>
      <c r="V469" s="99" t="b">
        <v>1</v>
      </c>
      <c r="W469" s="100">
        <v>3.2100000000000002E-6</v>
      </c>
      <c r="X469" s="99" t="s">
        <v>416</v>
      </c>
    </row>
    <row r="470" spans="1:24" x14ac:dyDescent="0.2">
      <c r="A470" s="99" t="s">
        <v>401</v>
      </c>
      <c r="B470" s="99" t="s">
        <v>535</v>
      </c>
      <c r="C470" s="99" t="s">
        <v>392</v>
      </c>
      <c r="D470" s="99" t="s">
        <v>540</v>
      </c>
      <c r="E470" s="99" t="s">
        <v>484</v>
      </c>
      <c r="F470" s="99" t="s">
        <v>391</v>
      </c>
      <c r="G470" s="99" t="s">
        <v>200</v>
      </c>
      <c r="H470" s="99">
        <v>8</v>
      </c>
      <c r="I470" s="99">
        <v>0.65100000000000002</v>
      </c>
      <c r="J470" s="99">
        <v>2.5819999999999999</v>
      </c>
      <c r="K470" s="99">
        <v>1.306</v>
      </c>
      <c r="L470" s="99">
        <v>3.8580000000000001</v>
      </c>
      <c r="M470" s="183">
        <v>7.2799999999999994E-5</v>
      </c>
      <c r="N470" s="99">
        <v>26.02</v>
      </c>
      <c r="O470" s="99">
        <v>7</v>
      </c>
      <c r="P470" s="99">
        <v>0</v>
      </c>
      <c r="Q470" s="99">
        <v>5.3999999999999999E-2</v>
      </c>
      <c r="R470" s="99">
        <v>0.02</v>
      </c>
      <c r="S470" s="99">
        <v>0.01</v>
      </c>
      <c r="T470" s="99">
        <v>5.5000000000000003E-4</v>
      </c>
      <c r="U470" s="100">
        <v>5.4532599999999995E-4</v>
      </c>
      <c r="V470" s="99" t="b">
        <v>1</v>
      </c>
      <c r="W470" s="99">
        <v>0.97</v>
      </c>
      <c r="X470" s="99" t="s">
        <v>426</v>
      </c>
    </row>
    <row r="471" spans="1:24" x14ac:dyDescent="0.2">
      <c r="A471" s="99"/>
      <c r="B471" s="99"/>
      <c r="C471" s="99"/>
      <c r="D471" s="99"/>
      <c r="E471" s="99"/>
      <c r="F471" s="99"/>
      <c r="G471" s="99" t="s">
        <v>201</v>
      </c>
      <c r="H471" s="99">
        <v>8</v>
      </c>
      <c r="I471" s="99">
        <v>0.83599999999999997</v>
      </c>
      <c r="J471" s="99">
        <v>5.1740000000000004</v>
      </c>
      <c r="K471" s="99">
        <v>3.5350000000000001</v>
      </c>
      <c r="L471" s="99">
        <v>6.8129999999999997</v>
      </c>
      <c r="M471" s="182">
        <v>8.1999999999999998E-4</v>
      </c>
      <c r="N471" s="99">
        <v>8.4499999999999993</v>
      </c>
      <c r="O471" s="99">
        <v>6</v>
      </c>
      <c r="P471" s="99">
        <v>0.21</v>
      </c>
      <c r="Q471" s="99">
        <v>5.3999999999999999E-2</v>
      </c>
      <c r="R471" s="99">
        <v>0.02</v>
      </c>
      <c r="S471" s="99">
        <v>0.01</v>
      </c>
      <c r="T471" s="99">
        <v>5.5000000000000003E-4</v>
      </c>
      <c r="U471" s="100">
        <v>5.4532599999999995E-4</v>
      </c>
      <c r="V471" s="99" t="b">
        <v>1</v>
      </c>
      <c r="W471" s="99">
        <v>0.97</v>
      </c>
      <c r="X471" s="99"/>
    </row>
    <row r="472" spans="1:24" x14ac:dyDescent="0.2">
      <c r="A472" s="99"/>
      <c r="B472" s="99"/>
      <c r="C472" s="99"/>
      <c r="D472" s="99"/>
      <c r="E472" s="99"/>
      <c r="F472" s="99"/>
      <c r="G472" s="99" t="s">
        <v>216</v>
      </c>
      <c r="H472" s="99">
        <v>8</v>
      </c>
      <c r="I472" s="99">
        <v>1.119</v>
      </c>
      <c r="J472" s="99">
        <v>1.645</v>
      </c>
      <c r="K472" s="99">
        <v>-0.54900000000000004</v>
      </c>
      <c r="L472" s="99">
        <v>3.8380000000000001</v>
      </c>
      <c r="M472" s="182">
        <v>0.19</v>
      </c>
      <c r="N472" s="99" t="s">
        <v>16</v>
      </c>
      <c r="O472" s="99" t="s">
        <v>16</v>
      </c>
      <c r="P472" s="99" t="s">
        <v>16</v>
      </c>
      <c r="Q472" s="99">
        <v>5.3999999999999999E-2</v>
      </c>
      <c r="R472" s="99">
        <v>0.02</v>
      </c>
      <c r="S472" s="99">
        <v>0.01</v>
      </c>
      <c r="T472" s="99">
        <v>5.5000000000000003E-4</v>
      </c>
      <c r="U472" s="100">
        <v>5.4532599999999995E-4</v>
      </c>
      <c r="V472" s="99" t="b">
        <v>1</v>
      </c>
      <c r="W472" s="99">
        <v>0.97</v>
      </c>
      <c r="X472" s="99"/>
    </row>
    <row r="473" spans="1:24" x14ac:dyDescent="0.2">
      <c r="A473" s="99"/>
      <c r="B473" s="99"/>
      <c r="C473" s="99"/>
      <c r="D473" s="99"/>
      <c r="E473" s="99"/>
      <c r="F473" s="99"/>
      <c r="G473" s="99" t="s">
        <v>203</v>
      </c>
      <c r="H473" s="99">
        <v>8</v>
      </c>
      <c r="I473" s="99">
        <v>0.48</v>
      </c>
      <c r="J473" s="99">
        <v>2.7549999999999999</v>
      </c>
      <c r="K473" s="99">
        <v>1.8140000000000001</v>
      </c>
      <c r="L473" s="99">
        <v>3.6949999999999998</v>
      </c>
      <c r="M473" s="183">
        <v>9.3800000000000003E-9</v>
      </c>
      <c r="N473" s="99" t="s">
        <v>16</v>
      </c>
      <c r="O473" s="99" t="s">
        <v>16</v>
      </c>
      <c r="P473" s="99" t="s">
        <v>16</v>
      </c>
      <c r="Q473" s="99">
        <v>5.3999999999999999E-2</v>
      </c>
      <c r="R473" s="99">
        <v>0.02</v>
      </c>
      <c r="S473" s="99">
        <v>0.01</v>
      </c>
      <c r="T473" s="99">
        <v>5.5000000000000003E-4</v>
      </c>
      <c r="U473" s="100">
        <v>5.4532599999999995E-4</v>
      </c>
      <c r="V473" s="99" t="b">
        <v>1</v>
      </c>
      <c r="W473" s="99">
        <v>0.97</v>
      </c>
      <c r="X473" s="99"/>
    </row>
    <row r="474" spans="1:24" x14ac:dyDescent="0.2">
      <c r="A474" s="99"/>
      <c r="B474" s="99"/>
      <c r="C474" s="99"/>
      <c r="D474" s="99"/>
      <c r="E474" s="99"/>
      <c r="F474" s="99"/>
      <c r="G474" s="99" t="s">
        <v>223</v>
      </c>
      <c r="H474" s="99">
        <v>8</v>
      </c>
      <c r="I474" s="99">
        <v>0.48499999999999999</v>
      </c>
      <c r="J474" s="99">
        <v>2.6859999999999999</v>
      </c>
      <c r="K474" s="99">
        <v>1.7350000000000001</v>
      </c>
      <c r="L474" s="99">
        <v>3.637</v>
      </c>
      <c r="M474" s="182">
        <v>8.7500000000000002E-4</v>
      </c>
      <c r="N474" s="99" t="s">
        <v>16</v>
      </c>
      <c r="O474" s="99" t="s">
        <v>16</v>
      </c>
      <c r="P474" s="99" t="s">
        <v>16</v>
      </c>
      <c r="Q474" s="99">
        <v>5.3999999999999999E-2</v>
      </c>
      <c r="R474" s="99">
        <v>0.02</v>
      </c>
      <c r="S474" s="99">
        <v>0.01</v>
      </c>
      <c r="T474" s="99">
        <v>5.5000000000000003E-4</v>
      </c>
      <c r="U474" s="100">
        <v>5.4532599999999995E-4</v>
      </c>
      <c r="V474" s="99" t="b">
        <v>1</v>
      </c>
      <c r="W474" s="99">
        <v>0.97</v>
      </c>
      <c r="X474" s="99"/>
    </row>
    <row r="475" spans="1:24" x14ac:dyDescent="0.2">
      <c r="A475" s="99" t="s">
        <v>401</v>
      </c>
      <c r="B475" s="99" t="s">
        <v>535</v>
      </c>
      <c r="C475" s="99" t="s">
        <v>392</v>
      </c>
      <c r="D475" s="99" t="s">
        <v>541</v>
      </c>
      <c r="E475" s="99" t="s">
        <v>484</v>
      </c>
      <c r="F475" s="99" t="s">
        <v>340</v>
      </c>
      <c r="G475" s="99" t="s">
        <v>200</v>
      </c>
      <c r="H475" s="99">
        <v>6</v>
      </c>
      <c r="I475" s="99">
        <v>0.36</v>
      </c>
      <c r="J475" s="99">
        <v>0.78400000000000003</v>
      </c>
      <c r="K475" s="99">
        <v>7.6999999999999999E-2</v>
      </c>
      <c r="L475" s="99">
        <v>1.49</v>
      </c>
      <c r="M475" s="182">
        <v>0.03</v>
      </c>
      <c r="N475" s="99">
        <v>20.98</v>
      </c>
      <c r="O475" s="99">
        <v>5</v>
      </c>
      <c r="P475" s="99">
        <v>0</v>
      </c>
      <c r="Q475" s="99">
        <v>-3.0000000000000001E-3</v>
      </c>
      <c r="R475" s="99">
        <v>0.04</v>
      </c>
      <c r="S475" s="99">
        <v>0.94</v>
      </c>
      <c r="T475" s="99">
        <v>1.5399999999999999E-3</v>
      </c>
      <c r="U475" s="100">
        <v>2.6339499999999998E-4</v>
      </c>
      <c r="V475" s="99" t="b">
        <v>1</v>
      </c>
      <c r="W475" s="100">
        <v>8.23E-15</v>
      </c>
      <c r="X475" s="99" t="s">
        <v>425</v>
      </c>
    </row>
    <row r="476" spans="1:24" x14ac:dyDescent="0.2">
      <c r="A476" s="99"/>
      <c r="B476" s="99"/>
      <c r="C476" s="99"/>
      <c r="D476" s="99"/>
      <c r="E476" s="99"/>
      <c r="F476" s="99"/>
      <c r="G476" s="99" t="s">
        <v>201</v>
      </c>
      <c r="H476" s="99">
        <v>6</v>
      </c>
      <c r="I476" s="99">
        <v>1.107</v>
      </c>
      <c r="J476" s="99">
        <v>0.70399999999999996</v>
      </c>
      <c r="K476" s="99">
        <v>-1.4650000000000001</v>
      </c>
      <c r="L476" s="99">
        <v>2.8740000000000001</v>
      </c>
      <c r="M476" s="182">
        <v>0.56000000000000005</v>
      </c>
      <c r="N476" s="99">
        <v>20.95</v>
      </c>
      <c r="O476" s="99">
        <v>4</v>
      </c>
      <c r="P476" s="99">
        <v>0</v>
      </c>
      <c r="Q476" s="99">
        <v>-3.0000000000000001E-3</v>
      </c>
      <c r="R476" s="99">
        <v>0.04</v>
      </c>
      <c r="S476" s="99">
        <v>0.94</v>
      </c>
      <c r="T476" s="99">
        <v>1.5399999999999999E-3</v>
      </c>
      <c r="U476" s="100">
        <v>2.6339499999999998E-4</v>
      </c>
      <c r="V476" s="99" t="b">
        <v>1</v>
      </c>
      <c r="W476" s="100">
        <v>8.23E-15</v>
      </c>
      <c r="X476" s="99"/>
    </row>
    <row r="477" spans="1:24" x14ac:dyDescent="0.2">
      <c r="A477" s="99"/>
      <c r="B477" s="99"/>
      <c r="C477" s="99"/>
      <c r="D477" s="99"/>
      <c r="E477" s="99"/>
      <c r="F477" s="99"/>
      <c r="G477" s="99" t="s">
        <v>216</v>
      </c>
      <c r="H477" s="99">
        <v>6</v>
      </c>
      <c r="I477" s="99">
        <v>0.58899999999999997</v>
      </c>
      <c r="J477" s="99">
        <v>0.86399999999999999</v>
      </c>
      <c r="K477" s="99">
        <v>-0.28999999999999998</v>
      </c>
      <c r="L477" s="99">
        <v>2.0190000000000001</v>
      </c>
      <c r="M477" s="182">
        <v>0.2</v>
      </c>
      <c r="N477" s="99" t="s">
        <v>16</v>
      </c>
      <c r="O477" s="99" t="s">
        <v>16</v>
      </c>
      <c r="P477" s="99" t="s">
        <v>16</v>
      </c>
      <c r="Q477" s="99">
        <v>-3.0000000000000001E-3</v>
      </c>
      <c r="R477" s="99">
        <v>0.04</v>
      </c>
      <c r="S477" s="99">
        <v>0.94</v>
      </c>
      <c r="T477" s="99">
        <v>1.5399999999999999E-3</v>
      </c>
      <c r="U477" s="100">
        <v>2.6339499999999998E-4</v>
      </c>
      <c r="V477" s="99" t="b">
        <v>1</v>
      </c>
      <c r="W477" s="100">
        <v>8.23E-15</v>
      </c>
      <c r="X477" s="99"/>
    </row>
    <row r="478" spans="1:24" x14ac:dyDescent="0.2">
      <c r="A478" s="99"/>
      <c r="B478" s="99"/>
      <c r="C478" s="99"/>
      <c r="D478" s="99"/>
      <c r="E478" s="99"/>
      <c r="F478" s="99"/>
      <c r="G478" s="99" t="s">
        <v>203</v>
      </c>
      <c r="H478" s="99">
        <v>6</v>
      </c>
      <c r="I478" s="99">
        <v>0.28799999999999998</v>
      </c>
      <c r="J478" s="99">
        <v>0.78300000000000003</v>
      </c>
      <c r="K478" s="99">
        <v>0.218</v>
      </c>
      <c r="L478" s="99">
        <v>1.347</v>
      </c>
      <c r="M478" s="182">
        <v>6.6E-3</v>
      </c>
      <c r="N478" s="99" t="s">
        <v>16</v>
      </c>
      <c r="O478" s="99" t="s">
        <v>16</v>
      </c>
      <c r="P478" s="99" t="s">
        <v>16</v>
      </c>
      <c r="Q478" s="99">
        <v>-3.0000000000000001E-3</v>
      </c>
      <c r="R478" s="99">
        <v>0.04</v>
      </c>
      <c r="S478" s="99">
        <v>0.94</v>
      </c>
      <c r="T478" s="99">
        <v>1.5399999999999999E-3</v>
      </c>
      <c r="U478" s="100">
        <v>2.6339499999999998E-4</v>
      </c>
      <c r="V478" s="99" t="b">
        <v>1</v>
      </c>
      <c r="W478" s="100">
        <v>8.23E-15</v>
      </c>
      <c r="X478" s="99"/>
    </row>
    <row r="479" spans="1:24" x14ac:dyDescent="0.2">
      <c r="A479" s="99"/>
      <c r="B479" s="99"/>
      <c r="C479" s="99"/>
      <c r="D479" s="99"/>
      <c r="E479" s="99"/>
      <c r="F479" s="99"/>
      <c r="G479" s="99" t="s">
        <v>223</v>
      </c>
      <c r="H479" s="99">
        <v>6</v>
      </c>
      <c r="I479" s="99">
        <v>0.50600000000000001</v>
      </c>
      <c r="J479" s="99">
        <v>0.29799999999999999</v>
      </c>
      <c r="K479" s="99">
        <v>-0.69299999999999995</v>
      </c>
      <c r="L479" s="99">
        <v>1.2889999999999999</v>
      </c>
      <c r="M479" s="182">
        <v>0.57999999999999996</v>
      </c>
      <c r="N479" s="99" t="s">
        <v>16</v>
      </c>
      <c r="O479" s="99" t="s">
        <v>16</v>
      </c>
      <c r="P479" s="99" t="s">
        <v>16</v>
      </c>
      <c r="Q479" s="99">
        <v>-3.0000000000000001E-3</v>
      </c>
      <c r="R479" s="99">
        <v>0.04</v>
      </c>
      <c r="S479" s="99">
        <v>0.94</v>
      </c>
      <c r="T479" s="99">
        <v>1.5399999999999999E-3</v>
      </c>
      <c r="U479" s="100">
        <v>2.6339499999999998E-4</v>
      </c>
      <c r="V479" s="99" t="b">
        <v>1</v>
      </c>
      <c r="W479" s="100">
        <v>8.23E-15</v>
      </c>
      <c r="X479" s="99"/>
    </row>
    <row r="480" spans="1:24" x14ac:dyDescent="0.2">
      <c r="A480" s="99" t="s">
        <v>401</v>
      </c>
      <c r="B480" s="99" t="s">
        <v>535</v>
      </c>
      <c r="C480" s="99" t="s">
        <v>397</v>
      </c>
      <c r="D480" s="99" t="s">
        <v>542</v>
      </c>
      <c r="E480" s="99" t="s">
        <v>484</v>
      </c>
      <c r="F480" s="99" t="s">
        <v>340</v>
      </c>
      <c r="G480" s="99" t="s">
        <v>200</v>
      </c>
      <c r="H480" s="99">
        <v>10</v>
      </c>
      <c r="I480" s="99">
        <v>0.23599999999999999</v>
      </c>
      <c r="J480" s="99">
        <v>9.7000000000000003E-2</v>
      </c>
      <c r="K480" s="99">
        <v>-0.36699999999999999</v>
      </c>
      <c r="L480" s="99">
        <v>0.56000000000000005</v>
      </c>
      <c r="M480" s="182">
        <v>0.68</v>
      </c>
      <c r="N480" s="99">
        <v>14.62</v>
      </c>
      <c r="O480" s="99">
        <v>9</v>
      </c>
      <c r="P480" s="99">
        <v>0.1</v>
      </c>
      <c r="Q480" s="99">
        <v>-6.0000000000000001E-3</v>
      </c>
      <c r="R480" s="99">
        <v>0.02</v>
      </c>
      <c r="S480" s="99">
        <v>0.77</v>
      </c>
      <c r="T480" s="99">
        <v>1.6999999999999999E-3</v>
      </c>
      <c r="U480" s="100">
        <v>9.6100000000000005E-5</v>
      </c>
      <c r="V480" s="99" t="b">
        <v>1</v>
      </c>
      <c r="W480" s="100">
        <v>1.2599999999999999E-24</v>
      </c>
      <c r="X480" s="99" t="s">
        <v>428</v>
      </c>
    </row>
    <row r="481" spans="1:24" x14ac:dyDescent="0.2">
      <c r="A481" s="99"/>
      <c r="B481" s="99"/>
      <c r="C481" s="99"/>
      <c r="D481" s="99"/>
      <c r="E481" s="99"/>
      <c r="F481" s="99"/>
      <c r="G481" s="99" t="s">
        <v>201</v>
      </c>
      <c r="H481" s="99">
        <v>10</v>
      </c>
      <c r="I481" s="99">
        <v>0.69699999999999995</v>
      </c>
      <c r="J481" s="99">
        <v>-9.9000000000000005E-2</v>
      </c>
      <c r="K481" s="99">
        <v>-1.464</v>
      </c>
      <c r="L481" s="99">
        <v>1.2669999999999999</v>
      </c>
      <c r="M481" s="182">
        <v>0.89</v>
      </c>
      <c r="N481" s="99">
        <v>14.46</v>
      </c>
      <c r="O481" s="99">
        <v>8</v>
      </c>
      <c r="P481" s="99">
        <v>7.0000000000000007E-2</v>
      </c>
      <c r="Q481" s="99">
        <v>-6.0000000000000001E-3</v>
      </c>
      <c r="R481" s="99">
        <v>0.02</v>
      </c>
      <c r="S481" s="99">
        <v>0.77</v>
      </c>
      <c r="T481" s="99">
        <v>1.6999999999999999E-3</v>
      </c>
      <c r="U481" s="100">
        <v>9.6100000000000005E-5</v>
      </c>
      <c r="V481" s="99" t="b">
        <v>1</v>
      </c>
      <c r="W481" s="100">
        <v>1.2599999999999999E-24</v>
      </c>
      <c r="X481" s="99"/>
    </row>
    <row r="482" spans="1:24" x14ac:dyDescent="0.2">
      <c r="A482" s="99"/>
      <c r="B482" s="99"/>
      <c r="C482" s="99"/>
      <c r="D482" s="99"/>
      <c r="E482" s="99"/>
      <c r="F482" s="99"/>
      <c r="G482" s="99" t="s">
        <v>216</v>
      </c>
      <c r="H482" s="99">
        <v>10</v>
      </c>
      <c r="I482" s="99">
        <v>0.39800000000000002</v>
      </c>
      <c r="J482" s="99">
        <v>0.42699999999999999</v>
      </c>
      <c r="K482" s="99">
        <v>-0.35299999999999998</v>
      </c>
      <c r="L482" s="99">
        <v>1.2070000000000001</v>
      </c>
      <c r="M482" s="182">
        <v>0.31</v>
      </c>
      <c r="N482" s="99" t="s">
        <v>16</v>
      </c>
      <c r="O482" s="99" t="s">
        <v>16</v>
      </c>
      <c r="P482" s="99" t="s">
        <v>16</v>
      </c>
      <c r="Q482" s="99">
        <v>-6.0000000000000001E-3</v>
      </c>
      <c r="R482" s="99">
        <v>0.02</v>
      </c>
      <c r="S482" s="99">
        <v>0.77</v>
      </c>
      <c r="T482" s="99">
        <v>1.6999999999999999E-3</v>
      </c>
      <c r="U482" s="100">
        <v>9.6100000000000005E-5</v>
      </c>
      <c r="V482" s="99" t="b">
        <v>1</v>
      </c>
      <c r="W482" s="100">
        <v>1.2599999999999999E-24</v>
      </c>
      <c r="X482" s="99"/>
    </row>
    <row r="483" spans="1:24" x14ac:dyDescent="0.2">
      <c r="A483" s="99"/>
      <c r="B483" s="99"/>
      <c r="C483" s="99"/>
      <c r="D483" s="99"/>
      <c r="E483" s="99"/>
      <c r="F483" s="99"/>
      <c r="G483" s="99" t="s">
        <v>203</v>
      </c>
      <c r="H483" s="99">
        <v>10</v>
      </c>
      <c r="I483" s="99">
        <v>0.26300000000000001</v>
      </c>
      <c r="J483" s="99">
        <v>0.29799999999999999</v>
      </c>
      <c r="K483" s="99">
        <v>-0.218</v>
      </c>
      <c r="L483" s="99">
        <v>0.81399999999999995</v>
      </c>
      <c r="M483" s="182">
        <v>0.26</v>
      </c>
      <c r="N483" s="99" t="s">
        <v>16</v>
      </c>
      <c r="O483" s="99" t="s">
        <v>16</v>
      </c>
      <c r="P483" s="99" t="s">
        <v>16</v>
      </c>
      <c r="Q483" s="99">
        <v>-6.0000000000000001E-3</v>
      </c>
      <c r="R483" s="99">
        <v>0.02</v>
      </c>
      <c r="S483" s="99">
        <v>0.77</v>
      </c>
      <c r="T483" s="99">
        <v>1.6999999999999999E-3</v>
      </c>
      <c r="U483" s="100">
        <v>9.6100000000000005E-5</v>
      </c>
      <c r="V483" s="99" t="b">
        <v>1</v>
      </c>
      <c r="W483" s="100">
        <v>1.2599999999999999E-24</v>
      </c>
      <c r="X483" s="99"/>
    </row>
    <row r="484" spans="1:24" x14ac:dyDescent="0.2">
      <c r="A484" s="99"/>
      <c r="B484" s="99"/>
      <c r="C484" s="99"/>
      <c r="D484" s="99"/>
      <c r="E484" s="99"/>
      <c r="F484" s="99"/>
      <c r="G484" s="99" t="s">
        <v>223</v>
      </c>
      <c r="H484" s="99">
        <v>10</v>
      </c>
      <c r="I484" s="99">
        <v>0.376</v>
      </c>
      <c r="J484" s="99">
        <v>0.32300000000000001</v>
      </c>
      <c r="K484" s="99">
        <v>-0.41499999999999998</v>
      </c>
      <c r="L484" s="99">
        <v>1.06</v>
      </c>
      <c r="M484" s="182">
        <v>0.41</v>
      </c>
      <c r="N484" s="99" t="s">
        <v>16</v>
      </c>
      <c r="O484" s="99" t="s">
        <v>16</v>
      </c>
      <c r="P484" s="99" t="s">
        <v>16</v>
      </c>
      <c r="Q484" s="99">
        <v>-6.0000000000000001E-3</v>
      </c>
      <c r="R484" s="99">
        <v>0.02</v>
      </c>
      <c r="S484" s="99">
        <v>0.77</v>
      </c>
      <c r="T484" s="99">
        <v>1.6999999999999999E-3</v>
      </c>
      <c r="U484" s="100">
        <v>9.6100000000000005E-5</v>
      </c>
      <c r="V484" s="99" t="b">
        <v>1</v>
      </c>
      <c r="W484" s="100">
        <v>1.2599999999999999E-24</v>
      </c>
      <c r="X484" s="99"/>
    </row>
    <row r="485" spans="1:24" x14ac:dyDescent="0.2">
      <c r="A485" s="99" t="s">
        <v>401</v>
      </c>
      <c r="B485" s="99" t="s">
        <v>535</v>
      </c>
      <c r="C485" s="99" t="s">
        <v>397</v>
      </c>
      <c r="D485" s="99" t="s">
        <v>543</v>
      </c>
      <c r="E485" s="99" t="s">
        <v>484</v>
      </c>
      <c r="F485" s="99" t="s">
        <v>33</v>
      </c>
      <c r="G485" s="99" t="s">
        <v>200</v>
      </c>
      <c r="H485" s="99">
        <v>3</v>
      </c>
      <c r="I485" s="99">
        <v>0.79400000000000004</v>
      </c>
      <c r="J485" s="99">
        <v>-0.26100000000000001</v>
      </c>
      <c r="K485" s="99">
        <v>-1.8169999999999999</v>
      </c>
      <c r="L485" s="99">
        <v>1.2949999999999999</v>
      </c>
      <c r="M485" s="182">
        <v>0.74</v>
      </c>
      <c r="N485" s="99">
        <v>7.56</v>
      </c>
      <c r="O485" s="99">
        <v>2</v>
      </c>
      <c r="P485" s="99">
        <v>0.02</v>
      </c>
      <c r="Q485" s="99">
        <v>-0.02</v>
      </c>
      <c r="R485" s="99">
        <v>0.09</v>
      </c>
      <c r="S485" s="99">
        <v>0.86</v>
      </c>
      <c r="T485" s="99">
        <v>5.4699999999999996E-4</v>
      </c>
      <c r="U485" s="100">
        <v>5.1400000000000003E-5</v>
      </c>
      <c r="V485" s="99" t="b">
        <v>1</v>
      </c>
      <c r="W485" s="100">
        <v>1.15E-7</v>
      </c>
      <c r="X485" s="99" t="s">
        <v>427</v>
      </c>
    </row>
    <row r="486" spans="1:24" x14ac:dyDescent="0.2">
      <c r="A486" s="99"/>
      <c r="B486" s="99"/>
      <c r="C486" s="99"/>
      <c r="D486" s="99"/>
      <c r="E486" s="99"/>
      <c r="F486" s="99"/>
      <c r="G486" s="99" t="s">
        <v>201</v>
      </c>
      <c r="H486" s="99">
        <v>3</v>
      </c>
      <c r="I486" s="99">
        <v>4.0860000000000003</v>
      </c>
      <c r="J486" s="99">
        <v>-1.133</v>
      </c>
      <c r="K486" s="99">
        <v>-9.1419999999999995</v>
      </c>
      <c r="L486" s="99">
        <v>6.8769999999999998</v>
      </c>
      <c r="M486" s="182">
        <v>0.83</v>
      </c>
      <c r="N486" s="99">
        <v>7.21</v>
      </c>
      <c r="O486" s="99">
        <v>1</v>
      </c>
      <c r="P486" s="99">
        <v>0.01</v>
      </c>
      <c r="Q486" s="99">
        <v>-0.02</v>
      </c>
      <c r="R486" s="99">
        <v>0.09</v>
      </c>
      <c r="S486" s="99">
        <v>0.86</v>
      </c>
      <c r="T486" s="99">
        <v>5.4699999999999996E-4</v>
      </c>
      <c r="U486" s="100">
        <v>5.1400000000000003E-5</v>
      </c>
      <c r="V486" s="99" t="b">
        <v>1</v>
      </c>
      <c r="W486" s="100">
        <v>1.15E-7</v>
      </c>
      <c r="X486" s="99"/>
    </row>
    <row r="487" spans="1:24" x14ac:dyDescent="0.2">
      <c r="A487" s="99"/>
      <c r="B487" s="99"/>
      <c r="C487" s="99"/>
      <c r="D487" s="99"/>
      <c r="E487" s="99"/>
      <c r="F487" s="99"/>
      <c r="G487" s="99" t="s">
        <v>216</v>
      </c>
      <c r="H487" s="99">
        <v>3</v>
      </c>
      <c r="I487" s="99">
        <v>0.70899999999999996</v>
      </c>
      <c r="J487" s="99">
        <v>0.33400000000000002</v>
      </c>
      <c r="K487" s="99">
        <v>-1.056</v>
      </c>
      <c r="L487" s="99">
        <v>1.724</v>
      </c>
      <c r="M487" s="182">
        <v>0.68</v>
      </c>
      <c r="N487" s="99" t="s">
        <v>16</v>
      </c>
      <c r="O487" s="99" t="s">
        <v>16</v>
      </c>
      <c r="P487" s="99" t="s">
        <v>16</v>
      </c>
      <c r="Q487" s="99">
        <v>-0.02</v>
      </c>
      <c r="R487" s="99">
        <v>0.09</v>
      </c>
      <c r="S487" s="99">
        <v>0.86</v>
      </c>
      <c r="T487" s="99">
        <v>5.4699999999999996E-4</v>
      </c>
      <c r="U487" s="100">
        <v>5.1400000000000003E-5</v>
      </c>
      <c r="V487" s="99" t="b">
        <v>1</v>
      </c>
      <c r="W487" s="100">
        <v>1.15E-7</v>
      </c>
      <c r="X487" s="99"/>
    </row>
    <row r="488" spans="1:24" x14ac:dyDescent="0.2">
      <c r="A488" s="99"/>
      <c r="B488" s="99"/>
      <c r="C488" s="99"/>
      <c r="D488" s="99"/>
      <c r="E488" s="99"/>
      <c r="F488" s="99"/>
      <c r="G488" s="99" t="s">
        <v>203</v>
      </c>
      <c r="H488" s="99">
        <v>3</v>
      </c>
      <c r="I488" s="99">
        <v>0.49299999999999999</v>
      </c>
      <c r="J488" s="99">
        <v>0.33600000000000002</v>
      </c>
      <c r="K488" s="99">
        <v>-0.63</v>
      </c>
      <c r="L488" s="99">
        <v>1.3009999999999999</v>
      </c>
      <c r="M488" s="182">
        <v>0.5</v>
      </c>
      <c r="N488" s="99" t="s">
        <v>16</v>
      </c>
      <c r="O488" s="99" t="s">
        <v>16</v>
      </c>
      <c r="P488" s="99" t="s">
        <v>16</v>
      </c>
      <c r="Q488" s="99">
        <v>-0.02</v>
      </c>
      <c r="R488" s="99">
        <v>0.09</v>
      </c>
      <c r="S488" s="99">
        <v>0.86</v>
      </c>
      <c r="T488" s="99">
        <v>5.4699999999999996E-4</v>
      </c>
      <c r="U488" s="100">
        <v>5.1400000000000003E-5</v>
      </c>
      <c r="V488" s="99" t="b">
        <v>1</v>
      </c>
      <c r="W488" s="100">
        <v>1.15E-7</v>
      </c>
      <c r="X488" s="99"/>
    </row>
    <row r="489" spans="1:24" x14ac:dyDescent="0.2">
      <c r="A489" s="99"/>
      <c r="B489" s="99"/>
      <c r="C489" s="99"/>
      <c r="D489" s="99"/>
      <c r="E489" s="99"/>
      <c r="F489" s="99"/>
      <c r="G489" s="99" t="s">
        <v>223</v>
      </c>
      <c r="H489" s="99">
        <v>3</v>
      </c>
      <c r="I489" s="99">
        <v>0.47099999999999997</v>
      </c>
      <c r="J489" s="99">
        <v>0.36599999999999999</v>
      </c>
      <c r="K489" s="99">
        <v>-0.55600000000000005</v>
      </c>
      <c r="L489" s="99">
        <v>1.2889999999999999</v>
      </c>
      <c r="M489" s="182">
        <v>0.52</v>
      </c>
      <c r="N489" s="99" t="s">
        <v>16</v>
      </c>
      <c r="O489" s="99" t="s">
        <v>16</v>
      </c>
      <c r="P489" s="99" t="s">
        <v>16</v>
      </c>
      <c r="Q489" s="99">
        <v>-0.02</v>
      </c>
      <c r="R489" s="99">
        <v>0.09</v>
      </c>
      <c r="S489" s="99">
        <v>0.86</v>
      </c>
      <c r="T489" s="99">
        <v>5.4699999999999996E-4</v>
      </c>
      <c r="U489" s="100">
        <v>5.1400000000000003E-5</v>
      </c>
      <c r="V489" s="99" t="b">
        <v>1</v>
      </c>
      <c r="W489" s="100">
        <v>1.15E-7</v>
      </c>
      <c r="X489" s="99"/>
    </row>
    <row r="490" spans="1:24" x14ac:dyDescent="0.2">
      <c r="A490" s="99" t="s">
        <v>401</v>
      </c>
      <c r="B490" s="99" t="s">
        <v>167</v>
      </c>
      <c r="C490" s="99" t="s">
        <v>392</v>
      </c>
      <c r="D490" s="99" t="s">
        <v>462</v>
      </c>
      <c r="E490" s="99" t="s">
        <v>484</v>
      </c>
      <c r="F490" s="99" t="s">
        <v>391</v>
      </c>
      <c r="G490" s="99" t="s">
        <v>200</v>
      </c>
      <c r="H490" s="99">
        <v>2</v>
      </c>
      <c r="I490" s="99">
        <v>1.07</v>
      </c>
      <c r="J490" s="99">
        <v>-1.2370000000000001</v>
      </c>
      <c r="K490" s="99">
        <v>-3.3330000000000002</v>
      </c>
      <c r="L490" s="99">
        <v>0.86</v>
      </c>
      <c r="M490" s="182">
        <v>0.25</v>
      </c>
      <c r="N490" s="99">
        <v>0</v>
      </c>
      <c r="O490" s="99">
        <v>1</v>
      </c>
      <c r="P490" s="99">
        <v>1</v>
      </c>
      <c r="Q490" s="99" t="s">
        <v>16</v>
      </c>
      <c r="R490" s="99" t="s">
        <v>16</v>
      </c>
      <c r="S490" s="99" t="s">
        <v>16</v>
      </c>
      <c r="T490" s="100">
        <v>6.5199999999999999E-5</v>
      </c>
      <c r="U490" s="100">
        <v>8.6300000000000004E-6</v>
      </c>
      <c r="V490" s="99" t="b">
        <v>1</v>
      </c>
      <c r="W490" s="99">
        <v>0.06</v>
      </c>
      <c r="X490" s="99" t="s">
        <v>439</v>
      </c>
    </row>
    <row r="491" spans="1:24" x14ac:dyDescent="0.2">
      <c r="A491" s="99" t="s">
        <v>401</v>
      </c>
      <c r="B491" s="99" t="s">
        <v>167</v>
      </c>
      <c r="C491" s="99" t="s">
        <v>345</v>
      </c>
      <c r="D491" s="99" t="s">
        <v>442</v>
      </c>
      <c r="E491" s="99" t="s">
        <v>484</v>
      </c>
      <c r="F491" s="99" t="s">
        <v>347</v>
      </c>
      <c r="G491" s="99" t="s">
        <v>200</v>
      </c>
      <c r="H491" s="99">
        <v>2</v>
      </c>
      <c r="I491" s="99">
        <v>6.3E-2</v>
      </c>
      <c r="J491" s="99">
        <v>3.7999999999999999E-2</v>
      </c>
      <c r="K491" s="99">
        <v>-8.5000000000000006E-2</v>
      </c>
      <c r="L491" s="99">
        <v>0.161</v>
      </c>
      <c r="M491" s="182">
        <v>0.55000000000000004</v>
      </c>
      <c r="N491" s="99">
        <v>0.7</v>
      </c>
      <c r="O491" s="99">
        <v>1</v>
      </c>
      <c r="P491" s="99">
        <v>0.4</v>
      </c>
      <c r="Q491" s="99" t="s">
        <v>16</v>
      </c>
      <c r="R491" s="99" t="s">
        <v>16</v>
      </c>
      <c r="S491" s="99" t="s">
        <v>16</v>
      </c>
      <c r="T491" s="99">
        <v>1.95E-2</v>
      </c>
      <c r="U491" s="100">
        <v>6.8600000000000004E-6</v>
      </c>
      <c r="V491" s="99" t="b">
        <v>1</v>
      </c>
      <c r="W491" s="100">
        <v>1.7800000000000001E-10</v>
      </c>
      <c r="X491" s="99" t="s">
        <v>443</v>
      </c>
    </row>
    <row r="492" spans="1:24" x14ac:dyDescent="0.2">
      <c r="A492" s="99" t="s">
        <v>401</v>
      </c>
      <c r="B492" s="99" t="s">
        <v>167</v>
      </c>
      <c r="C492" s="99" t="s">
        <v>392</v>
      </c>
      <c r="D492" s="99" t="s">
        <v>440</v>
      </c>
      <c r="E492" s="99" t="s">
        <v>484</v>
      </c>
      <c r="F492" s="99" t="s">
        <v>340</v>
      </c>
      <c r="G492" s="99" t="s">
        <v>200</v>
      </c>
      <c r="H492" s="99">
        <v>4</v>
      </c>
      <c r="I492" s="99">
        <v>0.245</v>
      </c>
      <c r="J492" s="99">
        <v>0.22</v>
      </c>
      <c r="K492" s="99">
        <v>-0.26</v>
      </c>
      <c r="L492" s="99">
        <v>0.7</v>
      </c>
      <c r="M492" s="182">
        <v>0.37</v>
      </c>
      <c r="N492" s="99">
        <v>3.44</v>
      </c>
      <c r="O492" s="99">
        <v>3</v>
      </c>
      <c r="P492" s="99">
        <v>0.33</v>
      </c>
      <c r="Q492" s="99">
        <v>-3.5000000000000003E-2</v>
      </c>
      <c r="R492" s="99">
        <v>0.02</v>
      </c>
      <c r="S492" s="99">
        <v>0.28999999999999998</v>
      </c>
      <c r="T492" s="100">
        <v>8.9999999999999998E-4</v>
      </c>
      <c r="U492" s="100">
        <v>2.8200000000000001E-5</v>
      </c>
      <c r="V492" s="99" t="b">
        <v>1</v>
      </c>
      <c r="W492" s="100">
        <v>8.8199999999999996E-17</v>
      </c>
      <c r="X492" s="99" t="s">
        <v>441</v>
      </c>
    </row>
    <row r="493" spans="1:24" x14ac:dyDescent="0.2">
      <c r="A493" s="99"/>
      <c r="B493" s="99"/>
      <c r="C493" s="99"/>
      <c r="D493" s="99"/>
      <c r="E493" s="99"/>
      <c r="F493" s="99"/>
      <c r="G493" s="99" t="s">
        <v>201</v>
      </c>
      <c r="H493" s="99">
        <v>4</v>
      </c>
      <c r="I493" s="99">
        <v>0.82299999999999995</v>
      </c>
      <c r="J493" s="99">
        <v>-0.89100000000000001</v>
      </c>
      <c r="K493" s="99">
        <v>-2.504</v>
      </c>
      <c r="L493" s="99">
        <v>0.72099999999999997</v>
      </c>
      <c r="M493" s="182">
        <v>0.39</v>
      </c>
      <c r="N493" s="99">
        <v>1.47</v>
      </c>
      <c r="O493" s="99">
        <v>2</v>
      </c>
      <c r="P493" s="99">
        <v>0.48</v>
      </c>
      <c r="Q493" s="99">
        <v>-3.5000000000000003E-2</v>
      </c>
      <c r="R493" s="99">
        <v>0.02</v>
      </c>
      <c r="S493" s="99">
        <v>0.28999999999999998</v>
      </c>
      <c r="T493" s="100">
        <v>8.9999999999999998E-4</v>
      </c>
      <c r="U493" s="100">
        <v>2.8200000000000001E-5</v>
      </c>
      <c r="V493" s="99" t="b">
        <v>1</v>
      </c>
      <c r="W493" s="100">
        <v>8.8199999999999996E-17</v>
      </c>
      <c r="X493" s="99"/>
    </row>
    <row r="494" spans="1:24" x14ac:dyDescent="0.2">
      <c r="A494" s="99"/>
      <c r="B494" s="99"/>
      <c r="C494" s="99"/>
      <c r="D494" s="99"/>
      <c r="E494" s="99"/>
      <c r="F494" s="99"/>
      <c r="G494" s="99" t="s">
        <v>216</v>
      </c>
      <c r="H494" s="99">
        <v>4</v>
      </c>
      <c r="I494" s="99">
        <v>0.45800000000000002</v>
      </c>
      <c r="J494" s="99">
        <v>0.81</v>
      </c>
      <c r="K494" s="99">
        <v>-8.6999999999999994E-2</v>
      </c>
      <c r="L494" s="99">
        <v>1.7070000000000001</v>
      </c>
      <c r="M494" s="182">
        <v>0.18</v>
      </c>
      <c r="N494" s="99" t="s">
        <v>16</v>
      </c>
      <c r="O494" s="99" t="s">
        <v>16</v>
      </c>
      <c r="P494" s="99" t="s">
        <v>16</v>
      </c>
      <c r="Q494" s="99">
        <v>-3.5000000000000003E-2</v>
      </c>
      <c r="R494" s="99">
        <v>0.02</v>
      </c>
      <c r="S494" s="99">
        <v>0.28999999999999998</v>
      </c>
      <c r="T494" s="100">
        <v>8.9999999999999998E-4</v>
      </c>
      <c r="U494" s="100">
        <v>2.8200000000000001E-5</v>
      </c>
      <c r="V494" s="99" t="b">
        <v>1</v>
      </c>
      <c r="W494" s="100">
        <v>8.8199999999999996E-17</v>
      </c>
      <c r="X494" s="99"/>
    </row>
    <row r="495" spans="1:24" x14ac:dyDescent="0.2">
      <c r="A495" s="99"/>
      <c r="B495" s="99"/>
      <c r="C495" s="99"/>
      <c r="D495" s="99"/>
      <c r="E495" s="99"/>
      <c r="F495" s="99"/>
      <c r="G495" s="99" t="s">
        <v>203</v>
      </c>
      <c r="H495" s="99">
        <v>4</v>
      </c>
      <c r="I495" s="99">
        <v>0.28399999999999997</v>
      </c>
      <c r="J495" s="99">
        <v>0.14799999999999999</v>
      </c>
      <c r="K495" s="99">
        <v>-0.40799999999999997</v>
      </c>
      <c r="L495" s="99">
        <v>0.70399999999999996</v>
      </c>
      <c r="M495" s="182">
        <v>0.6</v>
      </c>
      <c r="N495" s="99" t="s">
        <v>16</v>
      </c>
      <c r="O495" s="99" t="s">
        <v>16</v>
      </c>
      <c r="P495" s="99" t="s">
        <v>16</v>
      </c>
      <c r="Q495" s="99">
        <v>-3.5000000000000003E-2</v>
      </c>
      <c r="R495" s="99">
        <v>0.02</v>
      </c>
      <c r="S495" s="99">
        <v>0.28999999999999998</v>
      </c>
      <c r="T495" s="100">
        <v>8.9999999999999998E-4</v>
      </c>
      <c r="U495" s="100">
        <v>2.8200000000000001E-5</v>
      </c>
      <c r="V495" s="99" t="b">
        <v>1</v>
      </c>
      <c r="W495" s="100">
        <v>8.8199999999999996E-17</v>
      </c>
      <c r="X495" s="99"/>
    </row>
    <row r="496" spans="1:24" x14ac:dyDescent="0.2">
      <c r="A496" s="99"/>
      <c r="B496" s="99"/>
      <c r="C496" s="99"/>
      <c r="D496" s="99"/>
      <c r="E496" s="99"/>
      <c r="F496" s="99"/>
      <c r="G496" s="99" t="s">
        <v>223</v>
      </c>
      <c r="H496" s="99">
        <v>4</v>
      </c>
      <c r="I496" s="99">
        <v>0.30599999999999999</v>
      </c>
      <c r="J496" s="99">
        <v>7.0999999999999994E-2</v>
      </c>
      <c r="K496" s="99">
        <v>-0.52900000000000003</v>
      </c>
      <c r="L496" s="99">
        <v>0.67100000000000004</v>
      </c>
      <c r="M496" s="182">
        <v>0.83</v>
      </c>
      <c r="N496" s="99" t="s">
        <v>16</v>
      </c>
      <c r="O496" s="99" t="s">
        <v>16</v>
      </c>
      <c r="P496" s="99" t="s">
        <v>16</v>
      </c>
      <c r="Q496" s="99">
        <v>-3.5000000000000003E-2</v>
      </c>
      <c r="R496" s="99">
        <v>0.02</v>
      </c>
      <c r="S496" s="99">
        <v>0.28999999999999998</v>
      </c>
      <c r="T496" s="100">
        <v>8.9999999999999998E-4</v>
      </c>
      <c r="U496" s="100">
        <v>2.8200000000000001E-5</v>
      </c>
      <c r="V496" s="99" t="b">
        <v>1</v>
      </c>
      <c r="W496" s="100">
        <v>8.8199999999999996E-17</v>
      </c>
      <c r="X496" s="99"/>
    </row>
    <row r="497" spans="1:24" x14ac:dyDescent="0.2">
      <c r="A497" s="99" t="s">
        <v>401</v>
      </c>
      <c r="B497" s="99" t="s">
        <v>167</v>
      </c>
      <c r="C497" s="99" t="s">
        <v>392</v>
      </c>
      <c r="D497" s="99" t="s">
        <v>463</v>
      </c>
      <c r="E497" s="99" t="s">
        <v>484</v>
      </c>
      <c r="F497" s="99" t="s">
        <v>340</v>
      </c>
      <c r="G497" s="99" t="s">
        <v>208</v>
      </c>
      <c r="H497" s="99">
        <v>1</v>
      </c>
      <c r="I497" s="99">
        <v>0.41599999999999998</v>
      </c>
      <c r="J497" s="99">
        <v>0.42899999999999999</v>
      </c>
      <c r="K497" s="99">
        <v>-0.38600000000000001</v>
      </c>
      <c r="L497" s="99">
        <v>1.2430000000000001</v>
      </c>
      <c r="M497" s="182">
        <v>0.3</v>
      </c>
      <c r="N497" s="99" t="s">
        <v>16</v>
      </c>
      <c r="O497" s="99" t="s">
        <v>16</v>
      </c>
      <c r="P497" s="99" t="s">
        <v>16</v>
      </c>
      <c r="Q497" s="99" t="s">
        <v>16</v>
      </c>
      <c r="R497" s="99" t="s">
        <v>16</v>
      </c>
      <c r="S497" s="99" t="s">
        <v>16</v>
      </c>
      <c r="T497" s="99">
        <v>2.7900000000000001E-4</v>
      </c>
      <c r="U497" s="100">
        <v>6.8600000000000004E-6</v>
      </c>
      <c r="V497" s="99" t="b">
        <v>1</v>
      </c>
      <c r="W497" s="100">
        <v>2.0499999999999999E-6</v>
      </c>
      <c r="X497" s="99" t="s">
        <v>464</v>
      </c>
    </row>
    <row r="498" spans="1:24" x14ac:dyDescent="0.2">
      <c r="A498" s="99" t="s">
        <v>401</v>
      </c>
      <c r="B498" s="99" t="s">
        <v>167</v>
      </c>
      <c r="C498" s="99" t="s">
        <v>397</v>
      </c>
      <c r="D498" s="99" t="s">
        <v>447</v>
      </c>
      <c r="E498" s="99" t="s">
        <v>484</v>
      </c>
      <c r="F498" s="99" t="s">
        <v>340</v>
      </c>
      <c r="G498" s="99" t="s">
        <v>200</v>
      </c>
      <c r="H498" s="99">
        <v>6</v>
      </c>
      <c r="I498" s="99">
        <v>0.22</v>
      </c>
      <c r="J498" s="99">
        <v>4.2999999999999997E-2</v>
      </c>
      <c r="K498" s="99">
        <v>-0.38900000000000001</v>
      </c>
      <c r="L498" s="99">
        <v>0.47499999999999998</v>
      </c>
      <c r="M498" s="182">
        <v>0.84</v>
      </c>
      <c r="N498" s="99">
        <v>4.18</v>
      </c>
      <c r="O498" s="99">
        <v>5</v>
      </c>
      <c r="P498" s="99">
        <v>0.52</v>
      </c>
      <c r="Q498" s="99">
        <v>1.7999999999999999E-2</v>
      </c>
      <c r="R498" s="99">
        <v>0.02</v>
      </c>
      <c r="S498" s="99">
        <v>0.38</v>
      </c>
      <c r="T498" s="99">
        <v>1.1900000000000001E-3</v>
      </c>
      <c r="U498" s="100">
        <v>2.72E-5</v>
      </c>
      <c r="V498" s="99" t="b">
        <v>1</v>
      </c>
      <c r="W498" s="100">
        <v>1.1399999999999999E-21</v>
      </c>
      <c r="X498" s="99" t="s">
        <v>448</v>
      </c>
    </row>
    <row r="499" spans="1:24" x14ac:dyDescent="0.2">
      <c r="A499" s="99"/>
      <c r="B499" s="99"/>
      <c r="C499" s="99"/>
      <c r="D499" s="99"/>
      <c r="E499" s="99"/>
      <c r="F499" s="99"/>
      <c r="G499" s="99" t="s">
        <v>201</v>
      </c>
      <c r="H499" s="99">
        <v>6</v>
      </c>
      <c r="I499" s="99">
        <v>0.57699999999999996</v>
      </c>
      <c r="J499" s="99">
        <v>0.56599999999999995</v>
      </c>
      <c r="K499" s="99">
        <v>-0.56599999999999995</v>
      </c>
      <c r="L499" s="99">
        <v>1.6970000000000001</v>
      </c>
      <c r="M499" s="182">
        <v>0.38</v>
      </c>
      <c r="N499" s="99">
        <v>3.22</v>
      </c>
      <c r="O499" s="99">
        <v>4</v>
      </c>
      <c r="P499" s="99">
        <v>0.52</v>
      </c>
      <c r="Q499" s="99">
        <v>1.7999999999999999E-2</v>
      </c>
      <c r="R499" s="99">
        <v>0.02</v>
      </c>
      <c r="S499" s="99">
        <v>0.38</v>
      </c>
      <c r="T499" s="99">
        <v>1.1900000000000001E-3</v>
      </c>
      <c r="U499" s="100">
        <v>2.72E-5</v>
      </c>
      <c r="V499" s="99" t="b">
        <v>1</v>
      </c>
      <c r="W499" s="100">
        <v>1.1399999999999999E-21</v>
      </c>
      <c r="X499" s="99"/>
    </row>
    <row r="500" spans="1:24" x14ac:dyDescent="0.2">
      <c r="A500" s="99"/>
      <c r="B500" s="99"/>
      <c r="C500" s="99"/>
      <c r="D500" s="99"/>
      <c r="E500" s="99"/>
      <c r="F500" s="99"/>
      <c r="G500" s="99" t="s">
        <v>216</v>
      </c>
      <c r="H500" s="99">
        <v>6</v>
      </c>
      <c r="I500" s="99">
        <v>0.44700000000000001</v>
      </c>
      <c r="J500" s="99">
        <v>0.40100000000000002</v>
      </c>
      <c r="K500" s="99">
        <v>-0.47599999999999998</v>
      </c>
      <c r="L500" s="99">
        <v>1.2769999999999999</v>
      </c>
      <c r="M500" s="182">
        <v>0.41</v>
      </c>
      <c r="N500" s="99" t="s">
        <v>16</v>
      </c>
      <c r="O500" s="99" t="s">
        <v>16</v>
      </c>
      <c r="P500" s="99" t="s">
        <v>16</v>
      </c>
      <c r="Q500" s="99">
        <v>1.7999999999999999E-2</v>
      </c>
      <c r="R500" s="99">
        <v>0.02</v>
      </c>
      <c r="S500" s="99">
        <v>0.38</v>
      </c>
      <c r="T500" s="99">
        <v>1.1900000000000001E-3</v>
      </c>
      <c r="U500" s="100">
        <v>2.72E-5</v>
      </c>
      <c r="V500" s="99" t="b">
        <v>1</v>
      </c>
      <c r="W500" s="100">
        <v>1.1399999999999999E-21</v>
      </c>
      <c r="X500" s="99"/>
    </row>
    <row r="501" spans="1:24" x14ac:dyDescent="0.2">
      <c r="A501" s="99"/>
      <c r="B501" s="99"/>
      <c r="C501" s="99"/>
      <c r="D501" s="99"/>
      <c r="E501" s="99"/>
      <c r="F501" s="99"/>
      <c r="G501" s="99" t="s">
        <v>203</v>
      </c>
      <c r="H501" s="99">
        <v>6</v>
      </c>
      <c r="I501" s="99">
        <v>0.27700000000000002</v>
      </c>
      <c r="J501" s="99">
        <v>7.0999999999999994E-2</v>
      </c>
      <c r="K501" s="99">
        <v>-0.47199999999999998</v>
      </c>
      <c r="L501" s="99">
        <v>0.61399999999999999</v>
      </c>
      <c r="M501" s="182">
        <v>0.8</v>
      </c>
      <c r="N501" s="99" t="s">
        <v>16</v>
      </c>
      <c r="O501" s="99" t="s">
        <v>16</v>
      </c>
      <c r="P501" s="99" t="s">
        <v>16</v>
      </c>
      <c r="Q501" s="99">
        <v>1.7999999999999999E-2</v>
      </c>
      <c r="R501" s="99">
        <v>0.02</v>
      </c>
      <c r="S501" s="99">
        <v>0.38</v>
      </c>
      <c r="T501" s="99">
        <v>1.1900000000000001E-3</v>
      </c>
      <c r="U501" s="100">
        <v>2.72E-5</v>
      </c>
      <c r="V501" s="99" t="b">
        <v>1</v>
      </c>
      <c r="W501" s="100">
        <v>1.1399999999999999E-21</v>
      </c>
      <c r="X501" s="99"/>
    </row>
    <row r="502" spans="1:24" x14ac:dyDescent="0.2">
      <c r="A502" s="99"/>
      <c r="B502" s="99"/>
      <c r="C502" s="99"/>
      <c r="D502" s="99"/>
      <c r="E502" s="99"/>
      <c r="F502" s="99"/>
      <c r="G502" s="99" t="s">
        <v>223</v>
      </c>
      <c r="H502" s="99">
        <v>6</v>
      </c>
      <c r="I502" s="99">
        <v>0.41699999999999998</v>
      </c>
      <c r="J502" s="99">
        <v>0.26300000000000001</v>
      </c>
      <c r="K502" s="99">
        <v>-0.55400000000000005</v>
      </c>
      <c r="L502" s="99">
        <v>1.081</v>
      </c>
      <c r="M502" s="182">
        <v>0.56000000000000005</v>
      </c>
      <c r="N502" s="99" t="s">
        <v>16</v>
      </c>
      <c r="O502" s="99" t="s">
        <v>16</v>
      </c>
      <c r="P502" s="99" t="s">
        <v>16</v>
      </c>
      <c r="Q502" s="99">
        <v>1.7999999999999999E-2</v>
      </c>
      <c r="R502" s="99">
        <v>0.02</v>
      </c>
      <c r="S502" s="99">
        <v>0.38</v>
      </c>
      <c r="T502" s="99">
        <v>1.1900000000000001E-3</v>
      </c>
      <c r="U502" s="100">
        <v>2.72E-5</v>
      </c>
      <c r="V502" s="99" t="b">
        <v>1</v>
      </c>
      <c r="W502" s="100">
        <v>1.1399999999999999E-21</v>
      </c>
      <c r="X502" s="99"/>
    </row>
    <row r="503" spans="1:24" x14ac:dyDescent="0.2">
      <c r="A503" s="99" t="s">
        <v>401</v>
      </c>
      <c r="B503" s="99" t="s">
        <v>167</v>
      </c>
      <c r="C503" s="99" t="s">
        <v>397</v>
      </c>
      <c r="D503" s="99" t="s">
        <v>449</v>
      </c>
      <c r="E503" s="99" t="s">
        <v>484</v>
      </c>
      <c r="F503" s="99" t="s">
        <v>340</v>
      </c>
      <c r="G503" s="99" t="s">
        <v>208</v>
      </c>
      <c r="H503" s="99">
        <v>1</v>
      </c>
      <c r="I503" s="99">
        <v>0.49299999999999999</v>
      </c>
      <c r="J503" s="99">
        <v>0.50900000000000001</v>
      </c>
      <c r="K503" s="99">
        <v>-0.45800000000000002</v>
      </c>
      <c r="L503" s="99">
        <v>1.4750000000000001</v>
      </c>
      <c r="M503" s="182">
        <v>0.3</v>
      </c>
      <c r="N503" s="99" t="s">
        <v>16</v>
      </c>
      <c r="O503" s="99" t="s">
        <v>16</v>
      </c>
      <c r="P503" s="99" t="s">
        <v>16</v>
      </c>
      <c r="Q503" s="99" t="s">
        <v>16</v>
      </c>
      <c r="R503" s="99" t="s">
        <v>16</v>
      </c>
      <c r="S503" s="99" t="s">
        <v>16</v>
      </c>
      <c r="T503" s="99">
        <v>2.4399999999999999E-4</v>
      </c>
      <c r="U503" s="100">
        <v>6.8600000000000004E-6</v>
      </c>
      <c r="V503" s="99" t="b">
        <v>1</v>
      </c>
      <c r="W503" s="100">
        <v>2.2200000000000001E-5</v>
      </c>
      <c r="X503" s="99" t="s">
        <v>450</v>
      </c>
    </row>
    <row r="504" spans="1:24" x14ac:dyDescent="0.2">
      <c r="A504" s="99" t="s">
        <v>401</v>
      </c>
      <c r="B504" s="99" t="s">
        <v>167</v>
      </c>
      <c r="C504" s="99" t="s">
        <v>397</v>
      </c>
      <c r="D504" s="99" t="s">
        <v>444</v>
      </c>
      <c r="E504" s="99" t="s">
        <v>484</v>
      </c>
      <c r="F504" s="99" t="s">
        <v>33</v>
      </c>
      <c r="G504" s="99" t="s">
        <v>208</v>
      </c>
      <c r="H504" s="99">
        <v>1</v>
      </c>
      <c r="I504" s="99">
        <v>1.0069999999999999</v>
      </c>
      <c r="J504" s="99">
        <v>0.28699999999999998</v>
      </c>
      <c r="K504" s="99">
        <v>-1.6870000000000001</v>
      </c>
      <c r="L504" s="99">
        <v>2.2610000000000001</v>
      </c>
      <c r="M504" s="182">
        <v>0.78</v>
      </c>
      <c r="N504" s="99" t="s">
        <v>16</v>
      </c>
      <c r="O504" s="99" t="s">
        <v>16</v>
      </c>
      <c r="P504" s="99" t="s">
        <v>16</v>
      </c>
      <c r="Q504" s="99" t="s">
        <v>16</v>
      </c>
      <c r="R504" s="99" t="s">
        <v>16</v>
      </c>
      <c r="S504" s="99" t="s">
        <v>16</v>
      </c>
      <c r="T504" s="100">
        <v>8.9800000000000001E-5</v>
      </c>
      <c r="U504" s="100">
        <v>5.2300000000000001E-7</v>
      </c>
      <c r="V504" s="99" t="b">
        <v>1</v>
      </c>
      <c r="W504" s="99">
        <v>4.2100000000000002E-3</v>
      </c>
      <c r="X504" s="99" t="s">
        <v>465</v>
      </c>
    </row>
    <row r="505" spans="1:24" x14ac:dyDescent="0.2">
      <c r="A505" s="99" t="s">
        <v>401</v>
      </c>
      <c r="B505" s="99" t="s">
        <v>167</v>
      </c>
      <c r="C505" s="99" t="s">
        <v>397</v>
      </c>
      <c r="D505" s="99" t="s">
        <v>445</v>
      </c>
      <c r="E505" s="99" t="s">
        <v>484</v>
      </c>
      <c r="F505" s="99" t="s">
        <v>33</v>
      </c>
      <c r="G505" s="99" t="s">
        <v>208</v>
      </c>
      <c r="H505" s="99">
        <v>1</v>
      </c>
      <c r="I505" s="99">
        <v>1.2290000000000001</v>
      </c>
      <c r="J505" s="99">
        <v>1.2669999999999999</v>
      </c>
      <c r="K505" s="99">
        <v>-1.141</v>
      </c>
      <c r="L505" s="99">
        <v>3.6749999999999998</v>
      </c>
      <c r="M505" s="182">
        <v>0.3</v>
      </c>
      <c r="N505" s="99" t="s">
        <v>16</v>
      </c>
      <c r="O505" s="99" t="s">
        <v>16</v>
      </c>
      <c r="P505" s="99" t="s">
        <v>16</v>
      </c>
      <c r="Q505" s="99" t="s">
        <v>16</v>
      </c>
      <c r="R505" s="99" t="s">
        <v>16</v>
      </c>
      <c r="S505" s="99" t="s">
        <v>16</v>
      </c>
      <c r="T505" s="100">
        <v>6.3499999999999999E-5</v>
      </c>
      <c r="U505" s="100">
        <v>6.8600000000000004E-6</v>
      </c>
      <c r="V505" s="99" t="b">
        <v>1</v>
      </c>
      <c r="W505" s="99">
        <v>0.08</v>
      </c>
      <c r="X505" s="99" t="s">
        <v>446</v>
      </c>
    </row>
    <row r="506" spans="1:24" x14ac:dyDescent="0.2">
      <c r="A506" s="99" t="s">
        <v>401</v>
      </c>
      <c r="B506" s="99" t="s">
        <v>146</v>
      </c>
      <c r="C506" s="99" t="s">
        <v>392</v>
      </c>
      <c r="D506" s="99" t="s">
        <v>406</v>
      </c>
      <c r="E506" s="99" t="s">
        <v>483</v>
      </c>
      <c r="F506" s="99" t="s">
        <v>391</v>
      </c>
      <c r="G506" s="99" t="s">
        <v>208</v>
      </c>
      <c r="H506" s="99">
        <v>1</v>
      </c>
      <c r="I506" s="99">
        <v>0.41399999999999998</v>
      </c>
      <c r="J506" s="99">
        <v>2.1829999999999998</v>
      </c>
      <c r="K506" s="99">
        <v>1.3720000000000001</v>
      </c>
      <c r="L506" s="99">
        <v>2.9940000000000002</v>
      </c>
      <c r="M506" s="183">
        <v>1.3300000000000001E-7</v>
      </c>
      <c r="N506" s="99" t="s">
        <v>16</v>
      </c>
      <c r="O506" s="99" t="s">
        <v>16</v>
      </c>
      <c r="P506" s="99" t="s">
        <v>16</v>
      </c>
      <c r="Q506" s="99" t="s">
        <v>16</v>
      </c>
      <c r="R506" s="99" t="s">
        <v>16</v>
      </c>
      <c r="S506" s="99" t="s">
        <v>16</v>
      </c>
      <c r="T506" s="99">
        <v>3.2600000000000001E-4</v>
      </c>
      <c r="U506" s="100">
        <v>1.7482899999999999E-4</v>
      </c>
      <c r="V506" s="99" t="b">
        <v>1</v>
      </c>
      <c r="W506" s="99">
        <v>0.08</v>
      </c>
      <c r="X506" s="99" t="s">
        <v>407</v>
      </c>
    </row>
    <row r="507" spans="1:24" x14ac:dyDescent="0.2">
      <c r="A507" s="99" t="s">
        <v>401</v>
      </c>
      <c r="B507" s="99" t="s">
        <v>146</v>
      </c>
      <c r="C507" s="99" t="s">
        <v>397</v>
      </c>
      <c r="D507" s="99" t="s">
        <v>479</v>
      </c>
      <c r="E507" s="99" t="s">
        <v>483</v>
      </c>
      <c r="F507" s="99" t="s">
        <v>33</v>
      </c>
      <c r="G507" s="99" t="s">
        <v>208</v>
      </c>
      <c r="H507" s="99">
        <v>1</v>
      </c>
      <c r="I507" s="99">
        <v>1.29</v>
      </c>
      <c r="J507" s="99">
        <v>-6.8010000000000002</v>
      </c>
      <c r="K507" s="99">
        <v>-9.3290000000000006</v>
      </c>
      <c r="L507" s="99">
        <v>-4.274</v>
      </c>
      <c r="M507" s="183">
        <v>1.3300000000000001E-7</v>
      </c>
      <c r="N507" s="99" t="s">
        <v>16</v>
      </c>
      <c r="O507" s="99" t="s">
        <v>16</v>
      </c>
      <c r="P507" s="99" t="s">
        <v>16</v>
      </c>
      <c r="Q507" s="99" t="s">
        <v>16</v>
      </c>
      <c r="R507" s="99" t="s">
        <v>16</v>
      </c>
      <c r="S507" s="99" t="s">
        <v>16</v>
      </c>
      <c r="T507" s="100">
        <v>4.07E-5</v>
      </c>
      <c r="U507" s="100">
        <v>1.7482899999999999E-4</v>
      </c>
      <c r="V507" s="99" t="b">
        <v>0</v>
      </c>
      <c r="W507" s="99">
        <v>0.02</v>
      </c>
      <c r="X507" s="99" t="s">
        <v>480</v>
      </c>
    </row>
    <row r="508" spans="1:24" x14ac:dyDescent="0.2">
      <c r="A508" s="99" t="s">
        <v>401</v>
      </c>
      <c r="B508" s="99" t="s">
        <v>146</v>
      </c>
      <c r="C508" s="99" t="s">
        <v>392</v>
      </c>
      <c r="D508" s="99" t="s">
        <v>461</v>
      </c>
      <c r="E508" s="99" t="s">
        <v>483</v>
      </c>
      <c r="F508" s="99" t="s">
        <v>391</v>
      </c>
      <c r="G508" s="99" t="s">
        <v>200</v>
      </c>
      <c r="H508" s="99">
        <v>6</v>
      </c>
      <c r="I508" s="99">
        <v>0.372</v>
      </c>
      <c r="J508" s="99">
        <v>2.3220000000000001</v>
      </c>
      <c r="K508" s="99">
        <v>1.593</v>
      </c>
      <c r="L508" s="99">
        <v>3.0510000000000002</v>
      </c>
      <c r="M508" s="183">
        <v>4.2599999999999998E-10</v>
      </c>
      <c r="N508" s="99">
        <v>7.72</v>
      </c>
      <c r="O508" s="99">
        <v>5</v>
      </c>
      <c r="P508" s="99">
        <v>0.17</v>
      </c>
      <c r="Q508" s="99">
        <v>3.0000000000000001E-3</v>
      </c>
      <c r="R508" s="99">
        <v>0.03</v>
      </c>
      <c r="S508" s="99">
        <v>0.92</v>
      </c>
      <c r="T508" s="99">
        <v>4.8500000000000003E-4</v>
      </c>
      <c r="U508" s="100">
        <v>4.26888E-4</v>
      </c>
      <c r="V508" s="99" t="b">
        <v>1</v>
      </c>
      <c r="W508" s="99">
        <v>0.62</v>
      </c>
      <c r="X508" s="99" t="s">
        <v>403</v>
      </c>
    </row>
    <row r="509" spans="1:24" x14ac:dyDescent="0.2">
      <c r="A509" s="99"/>
      <c r="B509" s="99"/>
      <c r="C509" s="99"/>
      <c r="D509" s="99"/>
      <c r="E509" s="99"/>
      <c r="F509" s="99"/>
      <c r="G509" s="99" t="s">
        <v>201</v>
      </c>
      <c r="H509" s="99">
        <v>6</v>
      </c>
      <c r="I509" s="99">
        <v>1.1859999999999999</v>
      </c>
      <c r="J509" s="99">
        <v>2.4409999999999998</v>
      </c>
      <c r="K509" s="99">
        <v>0.11700000000000001</v>
      </c>
      <c r="L509" s="99">
        <v>4.7649999999999997</v>
      </c>
      <c r="M509" s="182">
        <v>0.11</v>
      </c>
      <c r="N509" s="99">
        <v>7.7</v>
      </c>
      <c r="O509" s="99">
        <v>4</v>
      </c>
      <c r="P509" s="99">
        <v>0.1</v>
      </c>
      <c r="Q509" s="99">
        <v>3.0000000000000001E-3</v>
      </c>
      <c r="R509" s="99">
        <v>0.03</v>
      </c>
      <c r="S509" s="99">
        <v>0.92</v>
      </c>
      <c r="T509" s="99">
        <v>4.8500000000000003E-4</v>
      </c>
      <c r="U509" s="100">
        <v>4.26888E-4</v>
      </c>
      <c r="V509" s="99" t="b">
        <v>1</v>
      </c>
      <c r="W509" s="99">
        <v>0.62</v>
      </c>
      <c r="X509" s="99"/>
    </row>
    <row r="510" spans="1:24" x14ac:dyDescent="0.2">
      <c r="A510" s="99"/>
      <c r="B510" s="99"/>
      <c r="C510" s="99"/>
      <c r="D510" s="99"/>
      <c r="E510" s="99"/>
      <c r="F510" s="99"/>
      <c r="G510" s="99" t="s">
        <v>216</v>
      </c>
      <c r="H510" s="99">
        <v>6</v>
      </c>
      <c r="I510" s="99">
        <v>0.53900000000000003</v>
      </c>
      <c r="J510" s="99">
        <v>1.915</v>
      </c>
      <c r="K510" s="99">
        <v>0.85899999999999999</v>
      </c>
      <c r="L510" s="99">
        <v>2.972</v>
      </c>
      <c r="M510" s="182">
        <v>0.02</v>
      </c>
      <c r="N510" s="99" t="s">
        <v>16</v>
      </c>
      <c r="O510" s="99" t="s">
        <v>16</v>
      </c>
      <c r="P510" s="99" t="s">
        <v>16</v>
      </c>
      <c r="Q510" s="99">
        <v>3.0000000000000001E-3</v>
      </c>
      <c r="R510" s="99">
        <v>0.03</v>
      </c>
      <c r="S510" s="99">
        <v>0.92</v>
      </c>
      <c r="T510" s="99">
        <v>4.8500000000000003E-4</v>
      </c>
      <c r="U510" s="100">
        <v>4.26888E-4</v>
      </c>
      <c r="V510" s="99" t="b">
        <v>1</v>
      </c>
      <c r="W510" s="99">
        <v>0.62</v>
      </c>
      <c r="X510" s="99"/>
    </row>
    <row r="511" spans="1:24" x14ac:dyDescent="0.2">
      <c r="A511" s="99"/>
      <c r="B511" s="99"/>
      <c r="C511" s="99"/>
      <c r="D511" s="99"/>
      <c r="E511" s="99"/>
      <c r="F511" s="99"/>
      <c r="G511" s="99" t="s">
        <v>203</v>
      </c>
      <c r="H511" s="99">
        <v>6</v>
      </c>
      <c r="I511" s="99">
        <v>0.40799999999999997</v>
      </c>
      <c r="J511" s="99">
        <v>1.8879999999999999</v>
      </c>
      <c r="K511" s="99">
        <v>1.089</v>
      </c>
      <c r="L511" s="99">
        <v>2.6869999999999998</v>
      </c>
      <c r="M511" s="183">
        <v>3.6600000000000001E-6</v>
      </c>
      <c r="N511" s="99" t="s">
        <v>16</v>
      </c>
      <c r="O511" s="99" t="s">
        <v>16</v>
      </c>
      <c r="P511" s="99" t="s">
        <v>16</v>
      </c>
      <c r="Q511" s="99">
        <v>3.0000000000000001E-3</v>
      </c>
      <c r="R511" s="99">
        <v>0.03</v>
      </c>
      <c r="S511" s="99">
        <v>0.92</v>
      </c>
      <c r="T511" s="99">
        <v>4.8500000000000003E-4</v>
      </c>
      <c r="U511" s="100">
        <v>4.26888E-4</v>
      </c>
      <c r="V511" s="99" t="b">
        <v>1</v>
      </c>
      <c r="W511" s="99">
        <v>0.62</v>
      </c>
      <c r="X511" s="99"/>
    </row>
    <row r="512" spans="1:24" x14ac:dyDescent="0.2">
      <c r="A512" s="99"/>
      <c r="B512" s="99"/>
      <c r="C512" s="99"/>
      <c r="D512" s="99"/>
      <c r="E512" s="99"/>
      <c r="F512" s="99"/>
      <c r="G512" s="99" t="s">
        <v>223</v>
      </c>
      <c r="H512" s="99">
        <v>6</v>
      </c>
      <c r="I512" s="99">
        <v>0.436</v>
      </c>
      <c r="J512" s="99">
        <v>1.8919999999999999</v>
      </c>
      <c r="K512" s="99">
        <v>1.038</v>
      </c>
      <c r="L512" s="99">
        <v>2.746</v>
      </c>
      <c r="M512" s="182">
        <v>7.4000000000000003E-3</v>
      </c>
      <c r="N512" s="99" t="s">
        <v>16</v>
      </c>
      <c r="O512" s="99" t="s">
        <v>16</v>
      </c>
      <c r="P512" s="99" t="s">
        <v>16</v>
      </c>
      <c r="Q512" s="99">
        <v>3.0000000000000001E-3</v>
      </c>
      <c r="R512" s="99">
        <v>0.03</v>
      </c>
      <c r="S512" s="99">
        <v>0.92</v>
      </c>
      <c r="T512" s="99">
        <v>4.8500000000000003E-4</v>
      </c>
      <c r="U512" s="100">
        <v>4.26888E-4</v>
      </c>
      <c r="V512" s="99" t="b">
        <v>1</v>
      </c>
      <c r="W512" s="99">
        <v>0.62</v>
      </c>
      <c r="X512" s="99"/>
    </row>
    <row r="513" spans="1:24" x14ac:dyDescent="0.2">
      <c r="A513" s="99" t="s">
        <v>401</v>
      </c>
      <c r="B513" s="99" t="s">
        <v>146</v>
      </c>
      <c r="C513" s="99" t="s">
        <v>345</v>
      </c>
      <c r="D513" s="99" t="s">
        <v>413</v>
      </c>
      <c r="E513" s="99" t="s">
        <v>483</v>
      </c>
      <c r="F513" s="99" t="s">
        <v>347</v>
      </c>
      <c r="G513" s="99" t="s">
        <v>200</v>
      </c>
      <c r="H513" s="99">
        <v>3</v>
      </c>
      <c r="I513" s="99">
        <v>4.7E-2</v>
      </c>
      <c r="J513" s="99">
        <v>5.8999999999999997E-2</v>
      </c>
      <c r="K513" s="99">
        <v>-3.3000000000000002E-2</v>
      </c>
      <c r="L513" s="99">
        <v>0.152</v>
      </c>
      <c r="M513" s="182">
        <v>0.21</v>
      </c>
      <c r="N513" s="99">
        <v>8.36</v>
      </c>
      <c r="O513" s="99">
        <v>2</v>
      </c>
      <c r="P513" s="99">
        <v>0.02</v>
      </c>
      <c r="Q513" s="99">
        <v>-6.9000000000000006E-2</v>
      </c>
      <c r="R513" s="99">
        <v>0.1</v>
      </c>
      <c r="S513" s="99">
        <v>0.63</v>
      </c>
      <c r="T513" s="99">
        <v>0.13</v>
      </c>
      <c r="U513" s="100">
        <v>9.3800000000000003E-5</v>
      </c>
      <c r="V513" s="99" t="b">
        <v>1</v>
      </c>
      <c r="W513" s="100">
        <v>6.2200000000000003E-74</v>
      </c>
      <c r="X513" s="99" t="s">
        <v>414</v>
      </c>
    </row>
    <row r="514" spans="1:24" x14ac:dyDescent="0.2">
      <c r="A514" s="99"/>
      <c r="B514" s="99"/>
      <c r="C514" s="99"/>
      <c r="D514" s="99"/>
      <c r="E514" s="99"/>
      <c r="F514" s="99"/>
      <c r="G514" s="99" t="s">
        <v>201</v>
      </c>
      <c r="H514" s="99">
        <v>3</v>
      </c>
      <c r="I514" s="99">
        <v>0.26300000000000001</v>
      </c>
      <c r="J514" s="99">
        <v>0.22900000000000001</v>
      </c>
      <c r="K514" s="99">
        <v>-0.28699999999999998</v>
      </c>
      <c r="L514" s="99">
        <v>0.74399999999999999</v>
      </c>
      <c r="M514" s="182">
        <v>0.54</v>
      </c>
      <c r="N514" s="99">
        <v>5.82</v>
      </c>
      <c r="O514" s="99">
        <v>1</v>
      </c>
      <c r="P514" s="99">
        <v>0.02</v>
      </c>
      <c r="Q514" s="99">
        <v>-6.9000000000000006E-2</v>
      </c>
      <c r="R514" s="99">
        <v>0.1</v>
      </c>
      <c r="S514" s="99">
        <v>0.63</v>
      </c>
      <c r="T514" s="99">
        <v>0.13</v>
      </c>
      <c r="U514" s="100">
        <v>9.3800000000000003E-5</v>
      </c>
      <c r="V514" s="99" t="b">
        <v>1</v>
      </c>
      <c r="W514" s="100">
        <v>6.2200000000000003E-74</v>
      </c>
      <c r="X514" s="99"/>
    </row>
    <row r="515" spans="1:24" x14ac:dyDescent="0.2">
      <c r="A515" s="99"/>
      <c r="B515" s="99"/>
      <c r="C515" s="99"/>
      <c r="D515" s="99"/>
      <c r="E515" s="99"/>
      <c r="F515" s="99"/>
      <c r="G515" s="99" t="s">
        <v>216</v>
      </c>
      <c r="H515" s="99">
        <v>3</v>
      </c>
      <c r="I515" s="99">
        <v>7.1999999999999995E-2</v>
      </c>
      <c r="J515" s="99">
        <v>6.8000000000000005E-2</v>
      </c>
      <c r="K515" s="99">
        <v>-7.2999999999999995E-2</v>
      </c>
      <c r="L515" s="99">
        <v>0.20899999999999999</v>
      </c>
      <c r="M515" s="182">
        <v>0.44</v>
      </c>
      <c r="N515" s="99" t="s">
        <v>16</v>
      </c>
      <c r="O515" s="99" t="s">
        <v>16</v>
      </c>
      <c r="P515" s="99" t="s">
        <v>16</v>
      </c>
      <c r="Q515" s="99">
        <v>-6.9000000000000006E-2</v>
      </c>
      <c r="R515" s="99">
        <v>0.1</v>
      </c>
      <c r="S515" s="99">
        <v>0.63</v>
      </c>
      <c r="T515" s="99">
        <v>0.13</v>
      </c>
      <c r="U515" s="100">
        <v>9.3800000000000003E-5</v>
      </c>
      <c r="V515" s="99" t="b">
        <v>1</v>
      </c>
      <c r="W515" s="100">
        <v>6.2200000000000003E-74</v>
      </c>
      <c r="X515" s="99"/>
    </row>
    <row r="516" spans="1:24" x14ac:dyDescent="0.2">
      <c r="A516" s="99"/>
      <c r="B516" s="99"/>
      <c r="C516" s="99"/>
      <c r="D516" s="99"/>
      <c r="E516" s="99"/>
      <c r="F516" s="99"/>
      <c r="G516" s="99" t="s">
        <v>203</v>
      </c>
      <c r="H516" s="99">
        <v>3</v>
      </c>
      <c r="I516" s="99">
        <v>2.9000000000000001E-2</v>
      </c>
      <c r="J516" s="99">
        <v>7.4999999999999997E-2</v>
      </c>
      <c r="K516" s="99">
        <v>1.7000000000000001E-2</v>
      </c>
      <c r="L516" s="99">
        <v>0.13200000000000001</v>
      </c>
      <c r="M516" s="182">
        <v>0.01</v>
      </c>
      <c r="N516" s="99" t="s">
        <v>16</v>
      </c>
      <c r="O516" s="99" t="s">
        <v>16</v>
      </c>
      <c r="P516" s="99" t="s">
        <v>16</v>
      </c>
      <c r="Q516" s="99">
        <v>-6.9000000000000006E-2</v>
      </c>
      <c r="R516" s="99">
        <v>0.1</v>
      </c>
      <c r="S516" s="99">
        <v>0.63</v>
      </c>
      <c r="T516" s="99">
        <v>0.13</v>
      </c>
      <c r="U516" s="100">
        <v>9.3800000000000003E-5</v>
      </c>
      <c r="V516" s="99" t="b">
        <v>1</v>
      </c>
      <c r="W516" s="100">
        <v>6.2200000000000003E-74</v>
      </c>
      <c r="X516" s="99"/>
    </row>
    <row r="517" spans="1:24" x14ac:dyDescent="0.2">
      <c r="A517" s="99"/>
      <c r="B517" s="99"/>
      <c r="C517" s="99"/>
      <c r="D517" s="99"/>
      <c r="E517" s="99"/>
      <c r="F517" s="99"/>
      <c r="G517" s="99" t="s">
        <v>223</v>
      </c>
      <c r="H517" s="99">
        <v>3</v>
      </c>
      <c r="I517" s="99">
        <v>3.1E-2</v>
      </c>
      <c r="J517" s="99">
        <v>0.1</v>
      </c>
      <c r="K517" s="99">
        <v>3.9E-2</v>
      </c>
      <c r="L517" s="99">
        <v>0.161</v>
      </c>
      <c r="M517" s="182">
        <v>0.09</v>
      </c>
      <c r="N517" s="99" t="s">
        <v>16</v>
      </c>
      <c r="O517" s="99" t="s">
        <v>16</v>
      </c>
      <c r="P517" s="99" t="s">
        <v>16</v>
      </c>
      <c r="Q517" s="99">
        <v>-6.9000000000000006E-2</v>
      </c>
      <c r="R517" s="99">
        <v>0.1</v>
      </c>
      <c r="S517" s="99">
        <v>0.63</v>
      </c>
      <c r="T517" s="99">
        <v>0.13</v>
      </c>
      <c r="U517" s="100">
        <v>9.3800000000000003E-5</v>
      </c>
      <c r="V517" s="99" t="b">
        <v>1</v>
      </c>
      <c r="W517" s="100">
        <v>6.2200000000000003E-74</v>
      </c>
      <c r="X517" s="99"/>
    </row>
    <row r="518" spans="1:24" x14ac:dyDescent="0.2">
      <c r="A518" s="99" t="s">
        <v>401</v>
      </c>
      <c r="B518" s="99" t="s">
        <v>146</v>
      </c>
      <c r="C518" s="99" t="s">
        <v>392</v>
      </c>
      <c r="D518" s="99" t="s">
        <v>409</v>
      </c>
      <c r="E518" s="99" t="s">
        <v>483</v>
      </c>
      <c r="F518" s="99" t="s">
        <v>340</v>
      </c>
      <c r="G518" s="99" t="s">
        <v>200</v>
      </c>
      <c r="H518" s="99">
        <v>2</v>
      </c>
      <c r="I518" s="99">
        <v>0.41699999999999998</v>
      </c>
      <c r="J518" s="99">
        <v>1.19</v>
      </c>
      <c r="K518" s="99">
        <v>0.373</v>
      </c>
      <c r="L518" s="99">
        <v>2.0070000000000001</v>
      </c>
      <c r="M518" s="182">
        <v>4.3E-3</v>
      </c>
      <c r="N518" s="99">
        <v>3.23</v>
      </c>
      <c r="O518" s="99">
        <v>1</v>
      </c>
      <c r="P518" s="99">
        <v>7.0000000000000007E-2</v>
      </c>
      <c r="Q518" s="99" t="s">
        <v>16</v>
      </c>
      <c r="R518" s="99" t="s">
        <v>16</v>
      </c>
      <c r="S518" s="99" t="s">
        <v>16</v>
      </c>
      <c r="T518" s="99">
        <v>6.4099999999999997E-4</v>
      </c>
      <c r="U518" s="100">
        <v>1.86019E-4</v>
      </c>
      <c r="V518" s="99" t="b">
        <v>1</v>
      </c>
      <c r="W518" s="100">
        <v>7.0199999999999999E-5</v>
      </c>
      <c r="X518" s="99" t="s">
        <v>410</v>
      </c>
    </row>
    <row r="519" spans="1:24" x14ac:dyDescent="0.2">
      <c r="A519" s="99" t="s">
        <v>401</v>
      </c>
      <c r="B519" s="99" t="s">
        <v>146</v>
      </c>
      <c r="C519" s="99" t="s">
        <v>397</v>
      </c>
      <c r="D519" s="99" t="s">
        <v>417</v>
      </c>
      <c r="E519" s="99" t="s">
        <v>483</v>
      </c>
      <c r="F519" s="99" t="s">
        <v>340</v>
      </c>
      <c r="G519" s="99" t="s">
        <v>200</v>
      </c>
      <c r="H519" s="99">
        <v>4</v>
      </c>
      <c r="I519" s="99">
        <v>0.52100000000000002</v>
      </c>
      <c r="J519" s="99">
        <v>0.49299999999999999</v>
      </c>
      <c r="K519" s="99">
        <v>-0.52900000000000003</v>
      </c>
      <c r="L519" s="99">
        <v>1.5149999999999999</v>
      </c>
      <c r="M519" s="182">
        <v>0.34</v>
      </c>
      <c r="N519" s="99">
        <v>9.74</v>
      </c>
      <c r="O519" s="99">
        <v>3</v>
      </c>
      <c r="P519" s="99">
        <v>0.02</v>
      </c>
      <c r="Q519" s="99">
        <v>-9.8000000000000004E-2</v>
      </c>
      <c r="R519" s="99">
        <v>0.04</v>
      </c>
      <c r="S519" s="99">
        <v>0.13</v>
      </c>
      <c r="T519" s="99">
        <v>5.04E-4</v>
      </c>
      <c r="U519" s="100">
        <v>7.9499999999999994E-5</v>
      </c>
      <c r="V519" s="99" t="b">
        <v>1</v>
      </c>
      <c r="W519" s="100">
        <v>8.3000000000000002E-6</v>
      </c>
      <c r="X519" s="99" t="s">
        <v>418</v>
      </c>
    </row>
    <row r="520" spans="1:24" x14ac:dyDescent="0.2">
      <c r="A520" s="99"/>
      <c r="B520" s="99"/>
      <c r="C520" s="99"/>
      <c r="D520" s="99"/>
      <c r="E520" s="99"/>
      <c r="F520" s="99"/>
      <c r="G520" s="99" t="s">
        <v>201</v>
      </c>
      <c r="H520" s="99">
        <v>4</v>
      </c>
      <c r="I520" s="99">
        <v>1.744</v>
      </c>
      <c r="J520" s="99">
        <v>-3.7749999999999999</v>
      </c>
      <c r="K520" s="99">
        <v>-7.1950000000000003</v>
      </c>
      <c r="L520" s="99">
        <v>-0.35599999999999998</v>
      </c>
      <c r="M520" s="182">
        <v>0.16</v>
      </c>
      <c r="N520" s="99">
        <v>2.38</v>
      </c>
      <c r="O520" s="99">
        <v>2</v>
      </c>
      <c r="P520" s="99">
        <v>0.3</v>
      </c>
      <c r="Q520" s="99">
        <v>-9.8000000000000004E-2</v>
      </c>
      <c r="R520" s="99">
        <v>0.04</v>
      </c>
      <c r="S520" s="99">
        <v>0.13</v>
      </c>
      <c r="T520" s="99">
        <v>5.04E-4</v>
      </c>
      <c r="U520" s="100">
        <v>7.9499999999999994E-5</v>
      </c>
      <c r="V520" s="99" t="b">
        <v>1</v>
      </c>
      <c r="W520" s="100">
        <v>8.3000000000000002E-6</v>
      </c>
      <c r="X520" s="99"/>
    </row>
    <row r="521" spans="1:24" x14ac:dyDescent="0.2">
      <c r="A521" s="99"/>
      <c r="B521" s="99"/>
      <c r="C521" s="99"/>
      <c r="D521" s="99"/>
      <c r="E521" s="99"/>
      <c r="F521" s="99"/>
      <c r="G521" s="99" t="s">
        <v>216</v>
      </c>
      <c r="H521" s="99">
        <v>4</v>
      </c>
      <c r="I521" s="99">
        <v>0.72499999999999998</v>
      </c>
      <c r="J521" s="99">
        <v>0.89100000000000001</v>
      </c>
      <c r="K521" s="99">
        <v>-0.53</v>
      </c>
      <c r="L521" s="99">
        <v>2.3119999999999998</v>
      </c>
      <c r="M521" s="182">
        <v>0.31</v>
      </c>
      <c r="N521" s="99" t="s">
        <v>16</v>
      </c>
      <c r="O521" s="99" t="s">
        <v>16</v>
      </c>
      <c r="P521" s="99" t="s">
        <v>16</v>
      </c>
      <c r="Q521" s="99">
        <v>-9.8000000000000004E-2</v>
      </c>
      <c r="R521" s="99">
        <v>0.04</v>
      </c>
      <c r="S521" s="99">
        <v>0.13</v>
      </c>
      <c r="T521" s="99">
        <v>5.04E-4</v>
      </c>
      <c r="U521" s="100">
        <v>7.9499999999999994E-5</v>
      </c>
      <c r="V521" s="99" t="b">
        <v>1</v>
      </c>
      <c r="W521" s="100">
        <v>8.3000000000000002E-6</v>
      </c>
      <c r="X521" s="99"/>
    </row>
    <row r="522" spans="1:24" x14ac:dyDescent="0.2">
      <c r="A522" s="99"/>
      <c r="B522" s="99"/>
      <c r="C522" s="99"/>
      <c r="D522" s="99"/>
      <c r="E522" s="99"/>
      <c r="F522" s="99"/>
      <c r="G522" s="99" t="s">
        <v>203</v>
      </c>
      <c r="H522" s="99">
        <v>4</v>
      </c>
      <c r="I522" s="99">
        <v>0.42499999999999999</v>
      </c>
      <c r="J522" s="99">
        <v>0.52600000000000002</v>
      </c>
      <c r="K522" s="99">
        <v>-0.307</v>
      </c>
      <c r="L522" s="99">
        <v>1.359</v>
      </c>
      <c r="M522" s="182">
        <v>0.22</v>
      </c>
      <c r="N522" s="99" t="s">
        <v>16</v>
      </c>
      <c r="O522" s="99" t="s">
        <v>16</v>
      </c>
      <c r="P522" s="99" t="s">
        <v>16</v>
      </c>
      <c r="Q522" s="99">
        <v>-9.8000000000000004E-2</v>
      </c>
      <c r="R522" s="99">
        <v>0.04</v>
      </c>
      <c r="S522" s="99">
        <v>0.13</v>
      </c>
      <c r="T522" s="99">
        <v>5.04E-4</v>
      </c>
      <c r="U522" s="100">
        <v>7.9499999999999994E-5</v>
      </c>
      <c r="V522" s="99" t="b">
        <v>1</v>
      </c>
      <c r="W522" s="100">
        <v>8.3000000000000002E-6</v>
      </c>
      <c r="X522" s="99"/>
    </row>
    <row r="523" spans="1:24" x14ac:dyDescent="0.2">
      <c r="A523" s="99"/>
      <c r="B523" s="99"/>
      <c r="C523" s="99"/>
      <c r="D523" s="99"/>
      <c r="E523" s="99"/>
      <c r="F523" s="99"/>
      <c r="G523" s="99" t="s">
        <v>223</v>
      </c>
      <c r="H523" s="99">
        <v>4</v>
      </c>
      <c r="I523" s="99">
        <v>0.70099999999999996</v>
      </c>
      <c r="J523" s="99">
        <v>0.64300000000000002</v>
      </c>
      <c r="K523" s="99">
        <v>-0.73199999999999998</v>
      </c>
      <c r="L523" s="99">
        <v>2.0169999999999999</v>
      </c>
      <c r="M523" s="182">
        <v>0.43</v>
      </c>
      <c r="N523" s="99" t="s">
        <v>16</v>
      </c>
      <c r="O523" s="99" t="s">
        <v>16</v>
      </c>
      <c r="P523" s="99" t="s">
        <v>16</v>
      </c>
      <c r="Q523" s="99">
        <v>-9.8000000000000004E-2</v>
      </c>
      <c r="R523" s="99">
        <v>0.04</v>
      </c>
      <c r="S523" s="99">
        <v>0.13</v>
      </c>
      <c r="T523" s="99">
        <v>5.04E-4</v>
      </c>
      <c r="U523" s="100">
        <v>7.9499999999999994E-5</v>
      </c>
      <c r="V523" s="99" t="b">
        <v>1</v>
      </c>
      <c r="W523" s="100">
        <v>8.3000000000000002E-6</v>
      </c>
      <c r="X523" s="99"/>
    </row>
    <row r="524" spans="1:24" x14ac:dyDescent="0.2">
      <c r="A524" s="99" t="s">
        <v>401</v>
      </c>
      <c r="B524" s="99" t="s">
        <v>146</v>
      </c>
      <c r="C524" s="99" t="s">
        <v>397</v>
      </c>
      <c r="D524" s="99" t="s">
        <v>415</v>
      </c>
      <c r="E524" s="99" t="s">
        <v>483</v>
      </c>
      <c r="F524" s="99" t="s">
        <v>33</v>
      </c>
      <c r="G524" s="99" t="s">
        <v>200</v>
      </c>
      <c r="H524" s="99">
        <v>2</v>
      </c>
      <c r="I524" s="99">
        <v>1.0429999999999999</v>
      </c>
      <c r="J524" s="99">
        <v>0.33400000000000002</v>
      </c>
      <c r="K524" s="99">
        <v>-1.7090000000000001</v>
      </c>
      <c r="L524" s="99">
        <v>2.3780000000000001</v>
      </c>
      <c r="M524" s="182">
        <v>0.75</v>
      </c>
      <c r="N524" s="99">
        <v>7.69</v>
      </c>
      <c r="O524" s="99">
        <v>1</v>
      </c>
      <c r="P524" s="99">
        <v>0.01</v>
      </c>
      <c r="Q524" s="99" t="s">
        <v>16</v>
      </c>
      <c r="R524" s="99" t="s">
        <v>16</v>
      </c>
      <c r="S524" s="99" t="s">
        <v>16</v>
      </c>
      <c r="T524" s="99">
        <v>4.57E-4</v>
      </c>
      <c r="U524" s="100">
        <v>5.3300000000000001E-5</v>
      </c>
      <c r="V524" s="99" t="b">
        <v>1</v>
      </c>
      <c r="W524" s="100">
        <v>3.4300000000000002E-6</v>
      </c>
      <c r="X524" s="99" t="s">
        <v>416</v>
      </c>
    </row>
    <row r="525" spans="1:24" x14ac:dyDescent="0.2">
      <c r="A525" s="99" t="s">
        <v>401</v>
      </c>
      <c r="B525" s="99" t="s">
        <v>535</v>
      </c>
      <c r="C525" s="99" t="s">
        <v>392</v>
      </c>
      <c r="D525" s="99" t="s">
        <v>540</v>
      </c>
      <c r="E525" s="99" t="s">
        <v>483</v>
      </c>
      <c r="F525" s="99" t="s">
        <v>391</v>
      </c>
      <c r="G525" s="99" t="s">
        <v>200</v>
      </c>
      <c r="H525" s="99">
        <v>8</v>
      </c>
      <c r="I525" s="99">
        <v>0.33600000000000002</v>
      </c>
      <c r="J525" s="99">
        <v>2.1869999999999998</v>
      </c>
      <c r="K525" s="99">
        <v>1.528</v>
      </c>
      <c r="L525" s="99">
        <v>2.8450000000000002</v>
      </c>
      <c r="M525" s="183">
        <v>7.4399999999999996E-11</v>
      </c>
      <c r="N525" s="99">
        <v>9.7899999999999991</v>
      </c>
      <c r="O525" s="99">
        <v>7</v>
      </c>
      <c r="P525" s="99">
        <v>0.2</v>
      </c>
      <c r="Q525" s="99">
        <v>1.4E-2</v>
      </c>
      <c r="R525" s="99">
        <v>0.01</v>
      </c>
      <c r="S525" s="99">
        <v>0.31</v>
      </c>
      <c r="T525" s="99">
        <v>5.5000000000000003E-4</v>
      </c>
      <c r="U525" s="100">
        <v>4.34029E-4</v>
      </c>
      <c r="V525" s="99" t="b">
        <v>1</v>
      </c>
      <c r="W525" s="99">
        <v>0.34</v>
      </c>
      <c r="X525" s="99" t="s">
        <v>426</v>
      </c>
    </row>
    <row r="526" spans="1:24" x14ac:dyDescent="0.2">
      <c r="A526" s="99"/>
      <c r="B526" s="99"/>
      <c r="C526" s="99"/>
      <c r="D526" s="99"/>
      <c r="E526" s="99"/>
      <c r="F526" s="99"/>
      <c r="G526" s="99" t="s">
        <v>201</v>
      </c>
      <c r="H526" s="99">
        <v>8</v>
      </c>
      <c r="I526" s="99">
        <v>0.69099999999999995</v>
      </c>
      <c r="J526" s="99">
        <v>2.8530000000000002</v>
      </c>
      <c r="K526" s="99">
        <v>1.4990000000000001</v>
      </c>
      <c r="L526" s="99">
        <v>4.2069999999999999</v>
      </c>
      <c r="M526" s="182">
        <v>6.1000000000000004E-3</v>
      </c>
      <c r="N526" s="99">
        <v>8.15</v>
      </c>
      <c r="O526" s="99">
        <v>6</v>
      </c>
      <c r="P526" s="99">
        <v>0.23</v>
      </c>
      <c r="Q526" s="99">
        <v>1.4E-2</v>
      </c>
      <c r="R526" s="99">
        <v>0.01</v>
      </c>
      <c r="S526" s="99">
        <v>0.31</v>
      </c>
      <c r="T526" s="99">
        <v>5.5000000000000003E-4</v>
      </c>
      <c r="U526" s="100">
        <v>4.34029E-4</v>
      </c>
      <c r="V526" s="99" t="b">
        <v>1</v>
      </c>
      <c r="W526" s="99">
        <v>0.34</v>
      </c>
      <c r="X526" s="99"/>
    </row>
    <row r="527" spans="1:24" x14ac:dyDescent="0.2">
      <c r="A527" s="99"/>
      <c r="B527" s="99"/>
      <c r="C527" s="99"/>
      <c r="D527" s="99"/>
      <c r="E527" s="99"/>
      <c r="F527" s="99"/>
      <c r="G527" s="99" t="s">
        <v>216</v>
      </c>
      <c r="H527" s="99">
        <v>8</v>
      </c>
      <c r="I527" s="99">
        <v>0.57899999999999996</v>
      </c>
      <c r="J527" s="99">
        <v>1.857</v>
      </c>
      <c r="K527" s="99">
        <v>0.72199999999999998</v>
      </c>
      <c r="L527" s="99">
        <v>2.9929999999999999</v>
      </c>
      <c r="M527" s="182">
        <v>0.01</v>
      </c>
      <c r="N527" s="99" t="s">
        <v>16</v>
      </c>
      <c r="O527" s="99" t="s">
        <v>16</v>
      </c>
      <c r="P527" s="99" t="s">
        <v>16</v>
      </c>
      <c r="Q527" s="99">
        <v>1.4E-2</v>
      </c>
      <c r="R527" s="99">
        <v>0.01</v>
      </c>
      <c r="S527" s="99">
        <v>0.31</v>
      </c>
      <c r="T527" s="99">
        <v>5.5000000000000003E-4</v>
      </c>
      <c r="U527" s="100">
        <v>4.34029E-4</v>
      </c>
      <c r="V527" s="99" t="b">
        <v>1</v>
      </c>
      <c r="W527" s="99">
        <v>0.34</v>
      </c>
      <c r="X527" s="99"/>
    </row>
    <row r="528" spans="1:24" x14ac:dyDescent="0.2">
      <c r="A528" s="99"/>
      <c r="B528" s="99"/>
      <c r="C528" s="99"/>
      <c r="D528" s="99"/>
      <c r="E528" s="99"/>
      <c r="F528" s="99"/>
      <c r="G528" s="99" t="s">
        <v>203</v>
      </c>
      <c r="H528" s="99">
        <v>8</v>
      </c>
      <c r="I528" s="99">
        <v>0.376</v>
      </c>
      <c r="J528" s="99">
        <v>1.8879999999999999</v>
      </c>
      <c r="K528" s="99">
        <v>1.1499999999999999</v>
      </c>
      <c r="L528" s="99">
        <v>2.625</v>
      </c>
      <c r="M528" s="183">
        <v>5.2900000000000004E-7</v>
      </c>
      <c r="N528" s="99" t="s">
        <v>16</v>
      </c>
      <c r="O528" s="99" t="s">
        <v>16</v>
      </c>
      <c r="P528" s="99" t="s">
        <v>16</v>
      </c>
      <c r="Q528" s="99">
        <v>1.4E-2</v>
      </c>
      <c r="R528" s="99">
        <v>0.01</v>
      </c>
      <c r="S528" s="99">
        <v>0.31</v>
      </c>
      <c r="T528" s="99">
        <v>5.5000000000000003E-4</v>
      </c>
      <c r="U528" s="100">
        <v>4.34029E-4</v>
      </c>
      <c r="V528" s="99" t="b">
        <v>1</v>
      </c>
      <c r="W528" s="99">
        <v>0.34</v>
      </c>
      <c r="X528" s="99"/>
    </row>
    <row r="529" spans="1:24" x14ac:dyDescent="0.2">
      <c r="A529" s="99"/>
      <c r="B529" s="99"/>
      <c r="C529" s="99"/>
      <c r="D529" s="99"/>
      <c r="E529" s="99"/>
      <c r="F529" s="99"/>
      <c r="G529" s="99" t="s">
        <v>223</v>
      </c>
      <c r="H529" s="99">
        <v>8</v>
      </c>
      <c r="I529" s="99">
        <v>0.41099999999999998</v>
      </c>
      <c r="J529" s="99">
        <v>1.879</v>
      </c>
      <c r="K529" s="99">
        <v>1.0740000000000001</v>
      </c>
      <c r="L529" s="99">
        <v>2.6840000000000002</v>
      </c>
      <c r="M529" s="182">
        <v>2.5999999999999999E-3</v>
      </c>
      <c r="N529" s="99" t="s">
        <v>16</v>
      </c>
      <c r="O529" s="99" t="s">
        <v>16</v>
      </c>
      <c r="P529" s="99" t="s">
        <v>16</v>
      </c>
      <c r="Q529" s="99">
        <v>1.4E-2</v>
      </c>
      <c r="R529" s="99">
        <v>0.01</v>
      </c>
      <c r="S529" s="99">
        <v>0.31</v>
      </c>
      <c r="T529" s="99">
        <v>5.5000000000000003E-4</v>
      </c>
      <c r="U529" s="100">
        <v>4.34029E-4</v>
      </c>
      <c r="V529" s="99" t="b">
        <v>1</v>
      </c>
      <c r="W529" s="99">
        <v>0.34</v>
      </c>
      <c r="X529" s="99"/>
    </row>
    <row r="530" spans="1:24" x14ac:dyDescent="0.2">
      <c r="A530" s="99" t="s">
        <v>401</v>
      </c>
      <c r="B530" s="99" t="s">
        <v>535</v>
      </c>
      <c r="C530" s="99" t="s">
        <v>392</v>
      </c>
      <c r="D530" s="99" t="s">
        <v>541</v>
      </c>
      <c r="E530" s="99" t="s">
        <v>483</v>
      </c>
      <c r="F530" s="99" t="s">
        <v>340</v>
      </c>
      <c r="G530" s="99" t="s">
        <v>200</v>
      </c>
      <c r="H530" s="99">
        <v>6</v>
      </c>
      <c r="I530" s="99">
        <v>0.20699999999999999</v>
      </c>
      <c r="J530" s="99">
        <v>0.81</v>
      </c>
      <c r="K530" s="99">
        <v>0.40400000000000003</v>
      </c>
      <c r="L530" s="99">
        <v>1.2170000000000001</v>
      </c>
      <c r="M530" s="183">
        <v>9.2299999999999994E-5</v>
      </c>
      <c r="N530" s="99">
        <v>9.81</v>
      </c>
      <c r="O530" s="99">
        <v>5</v>
      </c>
      <c r="P530" s="99">
        <v>0.08</v>
      </c>
      <c r="Q530" s="99">
        <v>-8.0000000000000002E-3</v>
      </c>
      <c r="R530" s="99">
        <v>0.02</v>
      </c>
      <c r="S530" s="99">
        <v>0.71</v>
      </c>
      <c r="T530" s="99">
        <v>1.5399999999999999E-3</v>
      </c>
      <c r="U530" s="100">
        <v>2.5015299999999997E-4</v>
      </c>
      <c r="V530" s="99" t="b">
        <v>1</v>
      </c>
      <c r="W530" s="100">
        <v>1.48E-15</v>
      </c>
      <c r="X530" s="99" t="s">
        <v>425</v>
      </c>
    </row>
    <row r="531" spans="1:24" x14ac:dyDescent="0.2">
      <c r="A531" s="99"/>
      <c r="B531" s="99"/>
      <c r="C531" s="99"/>
      <c r="D531" s="99"/>
      <c r="E531" s="99"/>
      <c r="F531" s="99"/>
      <c r="G531" s="99" t="s">
        <v>201</v>
      </c>
      <c r="H531" s="99">
        <v>6</v>
      </c>
      <c r="I531" s="99">
        <v>0.625</v>
      </c>
      <c r="J531" s="99">
        <v>0.57999999999999996</v>
      </c>
      <c r="K531" s="99">
        <v>-0.64500000000000002</v>
      </c>
      <c r="L531" s="99">
        <v>1.8049999999999999</v>
      </c>
      <c r="M531" s="182">
        <v>0.41</v>
      </c>
      <c r="N531" s="99">
        <v>9.44</v>
      </c>
      <c r="O531" s="99">
        <v>4</v>
      </c>
      <c r="P531" s="99">
        <v>0.05</v>
      </c>
      <c r="Q531" s="99">
        <v>-8.0000000000000002E-3</v>
      </c>
      <c r="R531" s="99">
        <v>0.02</v>
      </c>
      <c r="S531" s="99">
        <v>0.71</v>
      </c>
      <c r="T531" s="99">
        <v>1.5399999999999999E-3</v>
      </c>
      <c r="U531" s="100">
        <v>2.5015299999999997E-4</v>
      </c>
      <c r="V531" s="99" t="b">
        <v>1</v>
      </c>
      <c r="W531" s="100">
        <v>1.48E-15</v>
      </c>
      <c r="X531" s="99"/>
    </row>
    <row r="532" spans="1:24" x14ac:dyDescent="0.2">
      <c r="A532" s="99"/>
      <c r="B532" s="99"/>
      <c r="C532" s="99"/>
      <c r="D532" s="99"/>
      <c r="E532" s="99"/>
      <c r="F532" s="99"/>
      <c r="G532" s="99" t="s">
        <v>216</v>
      </c>
      <c r="H532" s="99">
        <v>6</v>
      </c>
      <c r="I532" s="99">
        <v>0.318</v>
      </c>
      <c r="J532" s="99">
        <v>0.69399999999999995</v>
      </c>
      <c r="K532" s="99">
        <v>7.1999999999999995E-2</v>
      </c>
      <c r="L532" s="99">
        <v>1.3160000000000001</v>
      </c>
      <c r="M532" s="182">
        <v>0.08</v>
      </c>
      <c r="N532" s="99" t="s">
        <v>16</v>
      </c>
      <c r="O532" s="99" t="s">
        <v>16</v>
      </c>
      <c r="P532" s="99" t="s">
        <v>16</v>
      </c>
      <c r="Q532" s="99">
        <v>-8.0000000000000002E-3</v>
      </c>
      <c r="R532" s="99">
        <v>0.02</v>
      </c>
      <c r="S532" s="99">
        <v>0.71</v>
      </c>
      <c r="T532" s="99">
        <v>1.5399999999999999E-3</v>
      </c>
      <c r="U532" s="100">
        <v>2.5015299999999997E-4</v>
      </c>
      <c r="V532" s="99" t="b">
        <v>1</v>
      </c>
      <c r="W532" s="100">
        <v>1.48E-15</v>
      </c>
      <c r="X532" s="99"/>
    </row>
    <row r="533" spans="1:24" x14ac:dyDescent="0.2">
      <c r="A533" s="99"/>
      <c r="B533" s="99"/>
      <c r="C533" s="99"/>
      <c r="D533" s="99"/>
      <c r="E533" s="99"/>
      <c r="F533" s="99"/>
      <c r="G533" s="99" t="s">
        <v>203</v>
      </c>
      <c r="H533" s="99">
        <v>6</v>
      </c>
      <c r="I533" s="99">
        <v>0.20499999999999999</v>
      </c>
      <c r="J533" s="99">
        <v>0.73399999999999999</v>
      </c>
      <c r="K533" s="99">
        <v>0.33200000000000002</v>
      </c>
      <c r="L533" s="99">
        <v>1.135</v>
      </c>
      <c r="M533" s="182">
        <v>3.4299999999999999E-4</v>
      </c>
      <c r="N533" s="99" t="s">
        <v>16</v>
      </c>
      <c r="O533" s="99" t="s">
        <v>16</v>
      </c>
      <c r="P533" s="99" t="s">
        <v>16</v>
      </c>
      <c r="Q533" s="99">
        <v>-8.0000000000000002E-3</v>
      </c>
      <c r="R533" s="99">
        <v>0.02</v>
      </c>
      <c r="S533" s="99">
        <v>0.71</v>
      </c>
      <c r="T533" s="99">
        <v>1.5399999999999999E-3</v>
      </c>
      <c r="U533" s="100">
        <v>2.5015299999999997E-4</v>
      </c>
      <c r="V533" s="99" t="b">
        <v>1</v>
      </c>
      <c r="W533" s="100">
        <v>1.48E-15</v>
      </c>
      <c r="X533" s="99"/>
    </row>
    <row r="534" spans="1:24" x14ac:dyDescent="0.2">
      <c r="A534" s="99"/>
      <c r="B534" s="99"/>
      <c r="C534" s="99"/>
      <c r="D534" s="99"/>
      <c r="E534" s="99"/>
      <c r="F534" s="99"/>
      <c r="G534" s="99" t="s">
        <v>223</v>
      </c>
      <c r="H534" s="99">
        <v>6</v>
      </c>
      <c r="I534" s="99">
        <v>0.24399999999999999</v>
      </c>
      <c r="J534" s="99">
        <v>0.81599999999999995</v>
      </c>
      <c r="K534" s="99">
        <v>0.33700000000000002</v>
      </c>
      <c r="L534" s="99">
        <v>1.2949999999999999</v>
      </c>
      <c r="M534" s="182">
        <v>0.02</v>
      </c>
      <c r="N534" s="99" t="s">
        <v>16</v>
      </c>
      <c r="O534" s="99" t="s">
        <v>16</v>
      </c>
      <c r="P534" s="99" t="s">
        <v>16</v>
      </c>
      <c r="Q534" s="99">
        <v>-8.0000000000000002E-3</v>
      </c>
      <c r="R534" s="99">
        <v>0.02</v>
      </c>
      <c r="S534" s="99">
        <v>0.71</v>
      </c>
      <c r="T534" s="99">
        <v>1.5399999999999999E-3</v>
      </c>
      <c r="U534" s="100">
        <v>2.5015299999999997E-4</v>
      </c>
      <c r="V534" s="99" t="b">
        <v>1</v>
      </c>
      <c r="W534" s="100">
        <v>1.48E-15</v>
      </c>
      <c r="X534" s="99"/>
    </row>
    <row r="535" spans="1:24" x14ac:dyDescent="0.2">
      <c r="A535" s="99" t="s">
        <v>401</v>
      </c>
      <c r="B535" s="99" t="s">
        <v>535</v>
      </c>
      <c r="C535" s="99" t="s">
        <v>397</v>
      </c>
      <c r="D535" s="99" t="s">
        <v>542</v>
      </c>
      <c r="E535" s="99" t="s">
        <v>483</v>
      </c>
      <c r="F535" s="99" t="s">
        <v>340</v>
      </c>
      <c r="G535" s="99" t="s">
        <v>200</v>
      </c>
      <c r="H535" s="99">
        <v>10</v>
      </c>
      <c r="I535" s="99">
        <v>0.191</v>
      </c>
      <c r="J535" s="99">
        <v>0.40699999999999997</v>
      </c>
      <c r="K535" s="99">
        <v>3.3000000000000002E-2</v>
      </c>
      <c r="L535" s="99">
        <v>0.78</v>
      </c>
      <c r="M535" s="182">
        <v>0.03</v>
      </c>
      <c r="N535" s="99">
        <v>13.42</v>
      </c>
      <c r="O535" s="99">
        <v>9</v>
      </c>
      <c r="P535" s="99">
        <v>0.14000000000000001</v>
      </c>
      <c r="Q535" s="99">
        <v>-8.9999999999999993E-3</v>
      </c>
      <c r="R535" s="99">
        <v>0.02</v>
      </c>
      <c r="S535" s="99">
        <v>0.59</v>
      </c>
      <c r="T535" s="99">
        <v>1.6999999999999999E-3</v>
      </c>
      <c r="U535" s="100">
        <v>1.2705299999999999E-4</v>
      </c>
      <c r="V535" s="99" t="b">
        <v>1</v>
      </c>
      <c r="W535" s="100">
        <v>6.7199999999999998E-23</v>
      </c>
      <c r="X535" s="99" t="s">
        <v>428</v>
      </c>
    </row>
    <row r="536" spans="1:24" x14ac:dyDescent="0.2">
      <c r="A536" s="99"/>
      <c r="B536" s="99"/>
      <c r="C536" s="99"/>
      <c r="D536" s="99"/>
      <c r="E536" s="99"/>
      <c r="F536" s="99"/>
      <c r="G536" s="99" t="s">
        <v>201</v>
      </c>
      <c r="H536" s="99">
        <v>10</v>
      </c>
      <c r="I536" s="99">
        <v>0.55400000000000005</v>
      </c>
      <c r="J536" s="99">
        <v>0.11899999999999999</v>
      </c>
      <c r="K536" s="99">
        <v>-0.96699999999999997</v>
      </c>
      <c r="L536" s="99">
        <v>1.2050000000000001</v>
      </c>
      <c r="M536" s="182">
        <v>0.84</v>
      </c>
      <c r="N536" s="99">
        <v>12.93</v>
      </c>
      <c r="O536" s="99">
        <v>8</v>
      </c>
      <c r="P536" s="99">
        <v>0.11</v>
      </c>
      <c r="Q536" s="99">
        <v>-8.9999999999999993E-3</v>
      </c>
      <c r="R536" s="99">
        <v>0.02</v>
      </c>
      <c r="S536" s="99">
        <v>0.59</v>
      </c>
      <c r="T536" s="99">
        <v>1.6999999999999999E-3</v>
      </c>
      <c r="U536" s="100">
        <v>1.2705299999999999E-4</v>
      </c>
      <c r="V536" s="99" t="b">
        <v>1</v>
      </c>
      <c r="W536" s="100">
        <v>6.7199999999999998E-23</v>
      </c>
      <c r="X536" s="99"/>
    </row>
    <row r="537" spans="1:24" x14ac:dyDescent="0.2">
      <c r="A537" s="99"/>
      <c r="B537" s="99"/>
      <c r="C537" s="99"/>
      <c r="D537" s="99"/>
      <c r="E537" s="99"/>
      <c r="F537" s="99"/>
      <c r="G537" s="99" t="s">
        <v>216</v>
      </c>
      <c r="H537" s="99">
        <v>10</v>
      </c>
      <c r="I537" s="99">
        <v>0.33400000000000002</v>
      </c>
      <c r="J537" s="99">
        <v>0.35299999999999998</v>
      </c>
      <c r="K537" s="99">
        <v>-0.30099999999999999</v>
      </c>
      <c r="L537" s="99">
        <v>1.0069999999999999</v>
      </c>
      <c r="M537" s="182">
        <v>0.32</v>
      </c>
      <c r="N537" s="99" t="s">
        <v>16</v>
      </c>
      <c r="O537" s="99" t="s">
        <v>16</v>
      </c>
      <c r="P537" s="99" t="s">
        <v>16</v>
      </c>
      <c r="Q537" s="99">
        <v>-8.9999999999999993E-3</v>
      </c>
      <c r="R537" s="99">
        <v>0.02</v>
      </c>
      <c r="S537" s="99">
        <v>0.59</v>
      </c>
      <c r="T537" s="99">
        <v>1.6999999999999999E-3</v>
      </c>
      <c r="U537" s="100">
        <v>1.2705299999999999E-4</v>
      </c>
      <c r="V537" s="99" t="b">
        <v>1</v>
      </c>
      <c r="W537" s="100">
        <v>6.7199999999999998E-23</v>
      </c>
      <c r="X537" s="99"/>
    </row>
    <row r="538" spans="1:24" x14ac:dyDescent="0.2">
      <c r="A538" s="99"/>
      <c r="B538" s="99"/>
      <c r="C538" s="99"/>
      <c r="D538" s="99"/>
      <c r="E538" s="99"/>
      <c r="F538" s="99"/>
      <c r="G538" s="99" t="s">
        <v>203</v>
      </c>
      <c r="H538" s="99">
        <v>10</v>
      </c>
      <c r="I538" s="99">
        <v>0.221</v>
      </c>
      <c r="J538" s="99">
        <v>0.34599999999999997</v>
      </c>
      <c r="K538" s="99">
        <v>-8.5999999999999993E-2</v>
      </c>
      <c r="L538" s="99">
        <v>0.77900000000000003</v>
      </c>
      <c r="M538" s="182">
        <v>0.12</v>
      </c>
      <c r="N538" s="99" t="s">
        <v>16</v>
      </c>
      <c r="O538" s="99" t="s">
        <v>16</v>
      </c>
      <c r="P538" s="99" t="s">
        <v>16</v>
      </c>
      <c r="Q538" s="99">
        <v>-8.9999999999999993E-3</v>
      </c>
      <c r="R538" s="99">
        <v>0.02</v>
      </c>
      <c r="S538" s="99">
        <v>0.59</v>
      </c>
      <c r="T538" s="99">
        <v>1.6999999999999999E-3</v>
      </c>
      <c r="U538" s="100">
        <v>1.2705299999999999E-4</v>
      </c>
      <c r="V538" s="99" t="b">
        <v>1</v>
      </c>
      <c r="W538" s="100">
        <v>6.7199999999999998E-23</v>
      </c>
      <c r="X538" s="99"/>
    </row>
    <row r="539" spans="1:24" x14ac:dyDescent="0.2">
      <c r="A539" s="99"/>
      <c r="B539" s="99"/>
      <c r="C539" s="99"/>
      <c r="D539" s="99"/>
      <c r="E539" s="99"/>
      <c r="F539" s="99"/>
      <c r="G539" s="99" t="s">
        <v>223</v>
      </c>
      <c r="H539" s="99">
        <v>10</v>
      </c>
      <c r="I539" s="99">
        <v>0.28399999999999997</v>
      </c>
      <c r="J539" s="99">
        <v>0.35299999999999998</v>
      </c>
      <c r="K539" s="99">
        <v>-0.20300000000000001</v>
      </c>
      <c r="L539" s="99">
        <v>0.90900000000000003</v>
      </c>
      <c r="M539" s="182">
        <v>0.24</v>
      </c>
      <c r="N539" s="99" t="s">
        <v>16</v>
      </c>
      <c r="O539" s="99" t="s">
        <v>16</v>
      </c>
      <c r="P539" s="99" t="s">
        <v>16</v>
      </c>
      <c r="Q539" s="99">
        <v>-8.9999999999999993E-3</v>
      </c>
      <c r="R539" s="99">
        <v>0.02</v>
      </c>
      <c r="S539" s="99">
        <v>0.59</v>
      </c>
      <c r="T539" s="99">
        <v>1.6999999999999999E-3</v>
      </c>
      <c r="U539" s="100">
        <v>1.2705299999999999E-4</v>
      </c>
      <c r="V539" s="99" t="b">
        <v>1</v>
      </c>
      <c r="W539" s="100">
        <v>6.7199999999999998E-23</v>
      </c>
      <c r="X539" s="99"/>
    </row>
    <row r="540" spans="1:24" x14ac:dyDescent="0.2">
      <c r="A540" s="99" t="s">
        <v>401</v>
      </c>
      <c r="B540" s="99" t="s">
        <v>535</v>
      </c>
      <c r="C540" s="99" t="s">
        <v>397</v>
      </c>
      <c r="D540" s="99" t="s">
        <v>543</v>
      </c>
      <c r="E540" s="99" t="s">
        <v>483</v>
      </c>
      <c r="F540" s="99" t="s">
        <v>33</v>
      </c>
      <c r="G540" s="99" t="s">
        <v>200</v>
      </c>
      <c r="H540" s="99">
        <v>3</v>
      </c>
      <c r="I540" s="99">
        <v>0.67400000000000004</v>
      </c>
      <c r="J540" s="99">
        <v>0.34499999999999997</v>
      </c>
      <c r="K540" s="99">
        <v>-0.97599999999999998</v>
      </c>
      <c r="L540" s="99">
        <v>1.667</v>
      </c>
      <c r="M540" s="182">
        <v>0.61</v>
      </c>
      <c r="N540" s="99">
        <v>7.7</v>
      </c>
      <c r="O540" s="99">
        <v>2</v>
      </c>
      <c r="P540" s="99">
        <v>0.02</v>
      </c>
      <c r="Q540" s="99">
        <v>-2E-3</v>
      </c>
      <c r="R540" s="99">
        <v>0.08</v>
      </c>
      <c r="S540" s="99">
        <v>0.98</v>
      </c>
      <c r="T540" s="99">
        <v>5.4699999999999996E-4</v>
      </c>
      <c r="U540" s="100">
        <v>5.4700000000000001E-5</v>
      </c>
      <c r="V540" s="99" t="b">
        <v>1</v>
      </c>
      <c r="W540" s="100">
        <v>1.3400000000000001E-7</v>
      </c>
      <c r="X540" s="99" t="s">
        <v>427</v>
      </c>
    </row>
    <row r="541" spans="1:24" x14ac:dyDescent="0.2">
      <c r="A541" s="99"/>
      <c r="B541" s="99"/>
      <c r="C541" s="99"/>
      <c r="D541" s="99"/>
      <c r="E541" s="99"/>
      <c r="F541" s="99"/>
      <c r="G541" s="99" t="s">
        <v>201</v>
      </c>
      <c r="H541" s="99">
        <v>3</v>
      </c>
      <c r="I541" s="99">
        <v>3.5529999999999999</v>
      </c>
      <c r="J541" s="99">
        <v>0.255</v>
      </c>
      <c r="K541" s="99">
        <v>-6.7080000000000002</v>
      </c>
      <c r="L541" s="99">
        <v>7.218</v>
      </c>
      <c r="M541" s="182">
        <v>0.95</v>
      </c>
      <c r="N541" s="99">
        <v>7.69</v>
      </c>
      <c r="O541" s="99">
        <v>1</v>
      </c>
      <c r="P541" s="99">
        <v>0.01</v>
      </c>
      <c r="Q541" s="99">
        <v>-2E-3</v>
      </c>
      <c r="R541" s="99">
        <v>0.08</v>
      </c>
      <c r="S541" s="99">
        <v>0.98</v>
      </c>
      <c r="T541" s="99">
        <v>5.4699999999999996E-4</v>
      </c>
      <c r="U541" s="100">
        <v>5.4700000000000001E-5</v>
      </c>
      <c r="V541" s="99" t="b">
        <v>1</v>
      </c>
      <c r="W541" s="100">
        <v>1.3400000000000001E-7</v>
      </c>
      <c r="X541" s="99"/>
    </row>
    <row r="542" spans="1:24" x14ac:dyDescent="0.2">
      <c r="A542" s="99"/>
      <c r="B542" s="99"/>
      <c r="C542" s="99"/>
      <c r="D542" s="99"/>
      <c r="E542" s="99"/>
      <c r="F542" s="99"/>
      <c r="G542" s="99" t="s">
        <v>216</v>
      </c>
      <c r="H542" s="99">
        <v>3</v>
      </c>
      <c r="I542" s="99">
        <v>0.70199999999999996</v>
      </c>
      <c r="J542" s="99">
        <v>0.68500000000000005</v>
      </c>
      <c r="K542" s="99">
        <v>-0.69199999999999995</v>
      </c>
      <c r="L542" s="99">
        <v>2.0619999999999998</v>
      </c>
      <c r="M542" s="182">
        <v>0.43</v>
      </c>
      <c r="N542" s="99" t="s">
        <v>16</v>
      </c>
      <c r="O542" s="99" t="s">
        <v>16</v>
      </c>
      <c r="P542" s="99" t="s">
        <v>16</v>
      </c>
      <c r="Q542" s="99">
        <v>-2E-3</v>
      </c>
      <c r="R542" s="99">
        <v>0.08</v>
      </c>
      <c r="S542" s="99">
        <v>0.98</v>
      </c>
      <c r="T542" s="99">
        <v>5.4699999999999996E-4</v>
      </c>
      <c r="U542" s="100">
        <v>5.4700000000000001E-5</v>
      </c>
      <c r="V542" s="99" t="b">
        <v>1</v>
      </c>
      <c r="W542" s="100">
        <v>1.3400000000000001E-7</v>
      </c>
      <c r="X542" s="99"/>
    </row>
    <row r="543" spans="1:24" x14ac:dyDescent="0.2">
      <c r="A543" s="99"/>
      <c r="B543" s="99"/>
      <c r="C543" s="99"/>
      <c r="D543" s="99"/>
      <c r="E543" s="99"/>
      <c r="F543" s="99"/>
      <c r="G543" s="99" t="s">
        <v>203</v>
      </c>
      <c r="H543" s="99">
        <v>3</v>
      </c>
      <c r="I543" s="99">
        <v>0.41799999999999998</v>
      </c>
      <c r="J543" s="99">
        <v>0.68899999999999995</v>
      </c>
      <c r="K543" s="99">
        <v>-0.13</v>
      </c>
      <c r="L543" s="99">
        <v>1.508</v>
      </c>
      <c r="M543" s="182">
        <v>0.1</v>
      </c>
      <c r="N543" s="99" t="s">
        <v>16</v>
      </c>
      <c r="O543" s="99" t="s">
        <v>16</v>
      </c>
      <c r="P543" s="99" t="s">
        <v>16</v>
      </c>
      <c r="Q543" s="99">
        <v>-2E-3</v>
      </c>
      <c r="R543" s="99">
        <v>0.08</v>
      </c>
      <c r="S543" s="99">
        <v>0.98</v>
      </c>
      <c r="T543" s="99">
        <v>5.4699999999999996E-4</v>
      </c>
      <c r="U543" s="100">
        <v>5.4700000000000001E-5</v>
      </c>
      <c r="V543" s="99" t="b">
        <v>1</v>
      </c>
      <c r="W543" s="100">
        <v>1.3400000000000001E-7</v>
      </c>
      <c r="X543" s="99"/>
    </row>
    <row r="544" spans="1:24" x14ac:dyDescent="0.2">
      <c r="A544" s="99"/>
      <c r="B544" s="99"/>
      <c r="C544" s="99"/>
      <c r="D544" s="99"/>
      <c r="E544" s="99"/>
      <c r="F544" s="99"/>
      <c r="G544" s="99" t="s">
        <v>223</v>
      </c>
      <c r="H544" s="99">
        <v>3</v>
      </c>
      <c r="I544" s="99">
        <v>0.40600000000000003</v>
      </c>
      <c r="J544" s="99">
        <v>0.875</v>
      </c>
      <c r="K544" s="99">
        <v>7.9000000000000001E-2</v>
      </c>
      <c r="L544" s="99">
        <v>1.671</v>
      </c>
      <c r="M544" s="182">
        <v>0.16</v>
      </c>
      <c r="N544" s="99" t="s">
        <v>16</v>
      </c>
      <c r="O544" s="99" t="s">
        <v>16</v>
      </c>
      <c r="P544" s="99" t="s">
        <v>16</v>
      </c>
      <c r="Q544" s="99">
        <v>-2E-3</v>
      </c>
      <c r="R544" s="99">
        <v>0.08</v>
      </c>
      <c r="S544" s="99">
        <v>0.98</v>
      </c>
      <c r="T544" s="99">
        <v>5.4699999999999996E-4</v>
      </c>
      <c r="U544" s="100">
        <v>5.4700000000000001E-5</v>
      </c>
      <c r="V544" s="99" t="b">
        <v>1</v>
      </c>
      <c r="W544" s="100">
        <v>1.3400000000000001E-7</v>
      </c>
      <c r="X544" s="99"/>
    </row>
    <row r="545" spans="1:24" x14ac:dyDescent="0.2">
      <c r="A545" s="99" t="s">
        <v>401</v>
      </c>
      <c r="B545" s="99" t="s">
        <v>167</v>
      </c>
      <c r="C545" s="99" t="s">
        <v>392</v>
      </c>
      <c r="D545" s="99" t="s">
        <v>462</v>
      </c>
      <c r="E545" s="99" t="s">
        <v>483</v>
      </c>
      <c r="F545" s="99" t="s">
        <v>391</v>
      </c>
      <c r="G545" s="99" t="s">
        <v>200</v>
      </c>
      <c r="H545" s="99">
        <v>2</v>
      </c>
      <c r="I545" s="99">
        <v>0.9</v>
      </c>
      <c r="J545" s="99">
        <v>0.95899999999999996</v>
      </c>
      <c r="K545" s="99">
        <v>-0.80500000000000005</v>
      </c>
      <c r="L545" s="99">
        <v>2.7229999999999999</v>
      </c>
      <c r="M545" s="182">
        <v>0.28999999999999998</v>
      </c>
      <c r="N545" s="99">
        <v>0</v>
      </c>
      <c r="O545" s="99">
        <v>1</v>
      </c>
      <c r="P545" s="99">
        <v>1</v>
      </c>
      <c r="Q545" s="99" t="s">
        <v>16</v>
      </c>
      <c r="R545" s="99" t="s">
        <v>16</v>
      </c>
      <c r="S545" s="99" t="s">
        <v>16</v>
      </c>
      <c r="T545" s="100">
        <v>6.5199999999999999E-5</v>
      </c>
      <c r="U545" s="100">
        <v>7.1400000000000002E-6</v>
      </c>
      <c r="V545" s="99" t="b">
        <v>1</v>
      </c>
      <c r="W545" s="99">
        <v>0.05</v>
      </c>
      <c r="X545" s="99" t="s">
        <v>439</v>
      </c>
    </row>
    <row r="546" spans="1:24" x14ac:dyDescent="0.2">
      <c r="A546" s="99" t="s">
        <v>401</v>
      </c>
      <c r="B546" s="99" t="s">
        <v>167</v>
      </c>
      <c r="C546" s="99" t="s">
        <v>345</v>
      </c>
      <c r="D546" s="99" t="s">
        <v>442</v>
      </c>
      <c r="E546" s="99" t="s">
        <v>483</v>
      </c>
      <c r="F546" s="99" t="s">
        <v>347</v>
      </c>
      <c r="G546" s="99" t="s">
        <v>200</v>
      </c>
      <c r="H546" s="99">
        <v>2</v>
      </c>
      <c r="I546" s="99">
        <v>6.2E-2</v>
      </c>
      <c r="J546" s="99">
        <v>6.7000000000000004E-2</v>
      </c>
      <c r="K546" s="99">
        <v>-5.5E-2</v>
      </c>
      <c r="L546" s="99">
        <v>0.188</v>
      </c>
      <c r="M546" s="182">
        <v>0.28000000000000003</v>
      </c>
      <c r="N546" s="99">
        <v>1.37</v>
      </c>
      <c r="O546" s="99">
        <v>1</v>
      </c>
      <c r="P546" s="99">
        <v>0.24</v>
      </c>
      <c r="Q546" s="99" t="s">
        <v>16</v>
      </c>
      <c r="R546" s="99" t="s">
        <v>16</v>
      </c>
      <c r="S546" s="99" t="s">
        <v>16</v>
      </c>
      <c r="T546" s="99">
        <v>1.95E-2</v>
      </c>
      <c r="U546" s="100">
        <v>1.8600000000000001E-5</v>
      </c>
      <c r="V546" s="99" t="b">
        <v>1</v>
      </c>
      <c r="W546" s="100">
        <v>2.9300000000000002E-10</v>
      </c>
      <c r="X546" s="99" t="s">
        <v>443</v>
      </c>
    </row>
    <row r="547" spans="1:24" x14ac:dyDescent="0.2">
      <c r="A547" s="99" t="s">
        <v>401</v>
      </c>
      <c r="B547" s="99" t="s">
        <v>167</v>
      </c>
      <c r="C547" s="99" t="s">
        <v>392</v>
      </c>
      <c r="D547" s="99" t="s">
        <v>440</v>
      </c>
      <c r="E547" s="99" t="s">
        <v>483</v>
      </c>
      <c r="F547" s="99" t="s">
        <v>340</v>
      </c>
      <c r="G547" s="99" t="s">
        <v>200</v>
      </c>
      <c r="H547" s="99">
        <v>4</v>
      </c>
      <c r="I547" s="99">
        <v>0.192</v>
      </c>
      <c r="J547" s="99">
        <v>0.54900000000000004</v>
      </c>
      <c r="K547" s="99">
        <v>0.17199999999999999</v>
      </c>
      <c r="L547" s="99">
        <v>0.92600000000000005</v>
      </c>
      <c r="M547" s="182">
        <v>4.3E-3</v>
      </c>
      <c r="N547" s="99">
        <v>2.0499999999999998</v>
      </c>
      <c r="O547" s="99">
        <v>3</v>
      </c>
      <c r="P547" s="99">
        <v>0.56000000000000005</v>
      </c>
      <c r="Q547" s="99">
        <v>-1.4999999999999999E-2</v>
      </c>
      <c r="R547" s="99">
        <v>0.02</v>
      </c>
      <c r="S547" s="99">
        <v>0.55000000000000004</v>
      </c>
      <c r="T547" s="100">
        <v>8.9999999999999998E-4</v>
      </c>
      <c r="U547" s="100">
        <v>6.41E-5</v>
      </c>
      <c r="V547" s="99" t="b">
        <v>1</v>
      </c>
      <c r="W547" s="100">
        <v>7.3399999999999995E-14</v>
      </c>
      <c r="X547" s="99" t="s">
        <v>441</v>
      </c>
    </row>
    <row r="548" spans="1:24" x14ac:dyDescent="0.2">
      <c r="A548" s="99"/>
      <c r="B548" s="99"/>
      <c r="C548" s="99"/>
      <c r="D548" s="99"/>
      <c r="E548" s="99"/>
      <c r="F548" s="99"/>
      <c r="G548" s="99" t="s">
        <v>201</v>
      </c>
      <c r="H548" s="99">
        <v>4</v>
      </c>
      <c r="I548" s="99">
        <v>0.69199999999999995</v>
      </c>
      <c r="J548" s="99">
        <v>7.5999999999999998E-2</v>
      </c>
      <c r="K548" s="99">
        <v>-1.2809999999999999</v>
      </c>
      <c r="L548" s="99">
        <v>1.4319999999999999</v>
      </c>
      <c r="M548" s="182">
        <v>0.92</v>
      </c>
      <c r="N548" s="99">
        <v>1.54</v>
      </c>
      <c r="O548" s="99">
        <v>2</v>
      </c>
      <c r="P548" s="99">
        <v>0.46</v>
      </c>
      <c r="Q548" s="99">
        <v>-1.4999999999999999E-2</v>
      </c>
      <c r="R548" s="99">
        <v>0.02</v>
      </c>
      <c r="S548" s="99">
        <v>0.55000000000000004</v>
      </c>
      <c r="T548" s="100">
        <v>8.9999999999999998E-4</v>
      </c>
      <c r="U548" s="100">
        <v>6.41E-5</v>
      </c>
      <c r="V548" s="99" t="b">
        <v>1</v>
      </c>
      <c r="W548" s="100">
        <v>7.3399999999999995E-14</v>
      </c>
      <c r="X548" s="99"/>
    </row>
    <row r="549" spans="1:24" x14ac:dyDescent="0.2">
      <c r="A549" s="99"/>
      <c r="B549" s="99"/>
      <c r="C549" s="99"/>
      <c r="D549" s="99"/>
      <c r="E549" s="99"/>
      <c r="F549" s="99"/>
      <c r="G549" s="99" t="s">
        <v>216</v>
      </c>
      <c r="H549" s="99">
        <v>4</v>
      </c>
      <c r="I549" s="99">
        <v>0.33100000000000002</v>
      </c>
      <c r="J549" s="99">
        <v>0.58299999999999996</v>
      </c>
      <c r="K549" s="99">
        <v>-6.5000000000000002E-2</v>
      </c>
      <c r="L549" s="99">
        <v>1.232</v>
      </c>
      <c r="M549" s="182">
        <v>0.18</v>
      </c>
      <c r="N549" s="99" t="s">
        <v>16</v>
      </c>
      <c r="O549" s="99" t="s">
        <v>16</v>
      </c>
      <c r="P549" s="99" t="s">
        <v>16</v>
      </c>
      <c r="Q549" s="99">
        <v>-1.4999999999999999E-2</v>
      </c>
      <c r="R549" s="99">
        <v>0.02</v>
      </c>
      <c r="S549" s="99">
        <v>0.55000000000000004</v>
      </c>
      <c r="T549" s="100">
        <v>8.9999999999999998E-4</v>
      </c>
      <c r="U549" s="100">
        <v>6.41E-5</v>
      </c>
      <c r="V549" s="99" t="b">
        <v>1</v>
      </c>
      <c r="W549" s="100">
        <v>7.3399999999999995E-14</v>
      </c>
      <c r="X549" s="99"/>
    </row>
    <row r="550" spans="1:24" x14ac:dyDescent="0.2">
      <c r="A550" s="99"/>
      <c r="B550" s="99"/>
      <c r="C550" s="99"/>
      <c r="D550" s="99"/>
      <c r="E550" s="99"/>
      <c r="F550" s="99"/>
      <c r="G550" s="99" t="s">
        <v>203</v>
      </c>
      <c r="H550" s="99">
        <v>4</v>
      </c>
      <c r="I550" s="99">
        <v>0.23499999999999999</v>
      </c>
      <c r="J550" s="99">
        <v>0.60799999999999998</v>
      </c>
      <c r="K550" s="99">
        <v>0.14699999999999999</v>
      </c>
      <c r="L550" s="99">
        <v>1.069</v>
      </c>
      <c r="M550" s="182">
        <v>9.7999999999999997E-3</v>
      </c>
      <c r="N550" s="99" t="s">
        <v>16</v>
      </c>
      <c r="O550" s="99" t="s">
        <v>16</v>
      </c>
      <c r="P550" s="99" t="s">
        <v>16</v>
      </c>
      <c r="Q550" s="99">
        <v>-1.4999999999999999E-2</v>
      </c>
      <c r="R550" s="99">
        <v>0.02</v>
      </c>
      <c r="S550" s="99">
        <v>0.55000000000000004</v>
      </c>
      <c r="T550" s="100">
        <v>8.9999999999999998E-4</v>
      </c>
      <c r="U550" s="100">
        <v>6.41E-5</v>
      </c>
      <c r="V550" s="99" t="b">
        <v>1</v>
      </c>
      <c r="W550" s="100">
        <v>7.3399999999999995E-14</v>
      </c>
      <c r="X550" s="99"/>
    </row>
    <row r="551" spans="1:24" x14ac:dyDescent="0.2">
      <c r="A551" s="99"/>
      <c r="B551" s="99"/>
      <c r="C551" s="99"/>
      <c r="D551" s="99"/>
      <c r="E551" s="99"/>
      <c r="F551" s="99"/>
      <c r="G551" s="99" t="s">
        <v>223</v>
      </c>
      <c r="H551" s="99">
        <v>4</v>
      </c>
      <c r="I551" s="99">
        <v>0.26200000000000001</v>
      </c>
      <c r="J551" s="99">
        <v>0.56399999999999995</v>
      </c>
      <c r="K551" s="99">
        <v>5.0999999999999997E-2</v>
      </c>
      <c r="L551" s="99">
        <v>1.077</v>
      </c>
      <c r="M551" s="182">
        <v>0.12</v>
      </c>
      <c r="N551" s="99" t="s">
        <v>16</v>
      </c>
      <c r="O551" s="99" t="s">
        <v>16</v>
      </c>
      <c r="P551" s="99" t="s">
        <v>16</v>
      </c>
      <c r="Q551" s="99">
        <v>-1.4999999999999999E-2</v>
      </c>
      <c r="R551" s="99">
        <v>0.02</v>
      </c>
      <c r="S551" s="99">
        <v>0.55000000000000004</v>
      </c>
      <c r="T551" s="100">
        <v>8.9999999999999998E-4</v>
      </c>
      <c r="U551" s="100">
        <v>6.41E-5</v>
      </c>
      <c r="V551" s="99" t="b">
        <v>1</v>
      </c>
      <c r="W551" s="100">
        <v>7.3399999999999995E-14</v>
      </c>
      <c r="X551" s="99"/>
    </row>
    <row r="552" spans="1:24" x14ac:dyDescent="0.2">
      <c r="A552" s="99" t="s">
        <v>401</v>
      </c>
      <c r="B552" s="99" t="s">
        <v>167</v>
      </c>
      <c r="C552" s="99" t="s">
        <v>392</v>
      </c>
      <c r="D552" s="99" t="s">
        <v>463</v>
      </c>
      <c r="E552" s="99" t="s">
        <v>483</v>
      </c>
      <c r="F552" s="99" t="s">
        <v>340</v>
      </c>
      <c r="G552" s="99" t="s">
        <v>208</v>
      </c>
      <c r="H552" s="99">
        <v>1</v>
      </c>
      <c r="I552" s="99">
        <v>0.35</v>
      </c>
      <c r="J552" s="99">
        <v>0.97</v>
      </c>
      <c r="K552" s="99">
        <v>0.28399999999999997</v>
      </c>
      <c r="L552" s="99">
        <v>1.655</v>
      </c>
      <c r="M552" s="182">
        <v>5.5999999999999999E-3</v>
      </c>
      <c r="N552" s="99" t="s">
        <v>16</v>
      </c>
      <c r="O552" s="99" t="s">
        <v>16</v>
      </c>
      <c r="P552" s="99" t="s">
        <v>16</v>
      </c>
      <c r="Q552" s="99" t="s">
        <v>16</v>
      </c>
      <c r="R552" s="99" t="s">
        <v>16</v>
      </c>
      <c r="S552" s="99" t="s">
        <v>16</v>
      </c>
      <c r="T552" s="99">
        <v>2.7900000000000001E-4</v>
      </c>
      <c r="U552" s="100">
        <v>4.8300000000000002E-5</v>
      </c>
      <c r="V552" s="99" t="b">
        <v>1</v>
      </c>
      <c r="W552" s="99">
        <v>8.9599999999999999E-4</v>
      </c>
      <c r="X552" s="99" t="s">
        <v>464</v>
      </c>
    </row>
    <row r="553" spans="1:24" x14ac:dyDescent="0.2">
      <c r="A553" s="99" t="s">
        <v>401</v>
      </c>
      <c r="B553" s="99" t="s">
        <v>167</v>
      </c>
      <c r="C553" s="99" t="s">
        <v>397</v>
      </c>
      <c r="D553" s="99" t="s">
        <v>447</v>
      </c>
      <c r="E553" s="99" t="s">
        <v>483</v>
      </c>
      <c r="F553" s="99" t="s">
        <v>340</v>
      </c>
      <c r="G553" s="99" t="s">
        <v>200</v>
      </c>
      <c r="H553" s="99">
        <v>6</v>
      </c>
      <c r="I553" s="99">
        <v>0.185</v>
      </c>
      <c r="J553" s="99">
        <v>0.371</v>
      </c>
      <c r="K553" s="99">
        <v>8.0000000000000002E-3</v>
      </c>
      <c r="L553" s="99">
        <v>0.73499999999999999</v>
      </c>
      <c r="M553" s="182">
        <v>0.05</v>
      </c>
      <c r="N553" s="99">
        <v>3.56</v>
      </c>
      <c r="O553" s="99">
        <v>5</v>
      </c>
      <c r="P553" s="99">
        <v>0.61</v>
      </c>
      <c r="Q553" s="99">
        <v>7.0000000000000001E-3</v>
      </c>
      <c r="R553" s="99">
        <v>0.02</v>
      </c>
      <c r="S553" s="99">
        <v>0.65</v>
      </c>
      <c r="T553" s="99">
        <v>1.1900000000000001E-3</v>
      </c>
      <c r="U553" s="100">
        <v>4.7599999999999998E-5</v>
      </c>
      <c r="V553" s="99" t="b">
        <v>1</v>
      </c>
      <c r="W553" s="100">
        <v>9.32E-20</v>
      </c>
      <c r="X553" s="99" t="s">
        <v>448</v>
      </c>
    </row>
    <row r="554" spans="1:24" x14ac:dyDescent="0.2">
      <c r="A554" s="99"/>
      <c r="B554" s="99"/>
      <c r="C554" s="99"/>
      <c r="D554" s="99"/>
      <c r="E554" s="99"/>
      <c r="F554" s="99"/>
      <c r="G554" s="99" t="s">
        <v>201</v>
      </c>
      <c r="H554" s="99">
        <v>6</v>
      </c>
      <c r="I554" s="99">
        <v>0.48599999999999999</v>
      </c>
      <c r="J554" s="99">
        <v>0.59</v>
      </c>
      <c r="K554" s="99">
        <v>-0.36199999999999999</v>
      </c>
      <c r="L554" s="99">
        <v>1.5429999999999999</v>
      </c>
      <c r="M554" s="182">
        <v>0.28999999999999998</v>
      </c>
      <c r="N554" s="99">
        <v>3.32</v>
      </c>
      <c r="O554" s="99">
        <v>4</v>
      </c>
      <c r="P554" s="99">
        <v>0.51</v>
      </c>
      <c r="Q554" s="99">
        <v>7.0000000000000001E-3</v>
      </c>
      <c r="R554" s="99">
        <v>0.02</v>
      </c>
      <c r="S554" s="99">
        <v>0.65</v>
      </c>
      <c r="T554" s="99">
        <v>1.1900000000000001E-3</v>
      </c>
      <c r="U554" s="100">
        <v>4.7599999999999998E-5</v>
      </c>
      <c r="V554" s="99" t="b">
        <v>1</v>
      </c>
      <c r="W554" s="100">
        <v>9.32E-20</v>
      </c>
      <c r="X554" s="99"/>
    </row>
    <row r="555" spans="1:24" x14ac:dyDescent="0.2">
      <c r="A555" s="99"/>
      <c r="B555" s="99"/>
      <c r="C555" s="99"/>
      <c r="D555" s="99"/>
      <c r="E555" s="99"/>
      <c r="F555" s="99"/>
      <c r="G555" s="99" t="s">
        <v>216</v>
      </c>
      <c r="H555" s="99">
        <v>6</v>
      </c>
      <c r="I555" s="99">
        <v>0.32900000000000001</v>
      </c>
      <c r="J555" s="99">
        <v>0.29299999999999998</v>
      </c>
      <c r="K555" s="99">
        <v>-0.35199999999999998</v>
      </c>
      <c r="L555" s="99">
        <v>0.93700000000000006</v>
      </c>
      <c r="M555" s="182">
        <v>0.41</v>
      </c>
      <c r="N555" s="99" t="s">
        <v>16</v>
      </c>
      <c r="O555" s="99" t="s">
        <v>16</v>
      </c>
      <c r="P555" s="99" t="s">
        <v>16</v>
      </c>
      <c r="Q555" s="99">
        <v>7.0000000000000001E-3</v>
      </c>
      <c r="R555" s="99">
        <v>0.02</v>
      </c>
      <c r="S555" s="99">
        <v>0.65</v>
      </c>
      <c r="T555" s="99">
        <v>1.1900000000000001E-3</v>
      </c>
      <c r="U555" s="100">
        <v>4.7599999999999998E-5</v>
      </c>
      <c r="V555" s="99" t="b">
        <v>1</v>
      </c>
      <c r="W555" s="100">
        <v>9.32E-20</v>
      </c>
      <c r="X555" s="99"/>
    </row>
    <row r="556" spans="1:24" x14ac:dyDescent="0.2">
      <c r="A556" s="99"/>
      <c r="B556" s="99"/>
      <c r="C556" s="99"/>
      <c r="D556" s="99"/>
      <c r="E556" s="99"/>
      <c r="F556" s="99"/>
      <c r="G556" s="99" t="s">
        <v>203</v>
      </c>
      <c r="H556" s="99">
        <v>6</v>
      </c>
      <c r="I556" s="99">
        <v>0.22900000000000001</v>
      </c>
      <c r="J556" s="99">
        <v>0.32</v>
      </c>
      <c r="K556" s="99">
        <v>-0.129</v>
      </c>
      <c r="L556" s="99">
        <v>0.76900000000000002</v>
      </c>
      <c r="M556" s="182">
        <v>0.16</v>
      </c>
      <c r="N556" s="99" t="s">
        <v>16</v>
      </c>
      <c r="O556" s="99" t="s">
        <v>16</v>
      </c>
      <c r="P556" s="99" t="s">
        <v>16</v>
      </c>
      <c r="Q556" s="99">
        <v>7.0000000000000001E-3</v>
      </c>
      <c r="R556" s="99">
        <v>0.02</v>
      </c>
      <c r="S556" s="99">
        <v>0.65</v>
      </c>
      <c r="T556" s="99">
        <v>1.1900000000000001E-3</v>
      </c>
      <c r="U556" s="100">
        <v>4.7599999999999998E-5</v>
      </c>
      <c r="V556" s="99" t="b">
        <v>1</v>
      </c>
      <c r="W556" s="100">
        <v>9.32E-20</v>
      </c>
      <c r="X556" s="99"/>
    </row>
    <row r="557" spans="1:24" x14ac:dyDescent="0.2">
      <c r="A557" s="99"/>
      <c r="B557" s="99"/>
      <c r="C557" s="99"/>
      <c r="D557" s="99"/>
      <c r="E557" s="99"/>
      <c r="F557" s="99"/>
      <c r="G557" s="99" t="s">
        <v>223</v>
      </c>
      <c r="H557" s="99">
        <v>6</v>
      </c>
      <c r="I557" s="99">
        <v>0.29599999999999999</v>
      </c>
      <c r="J557" s="99">
        <v>0.30499999999999999</v>
      </c>
      <c r="K557" s="99">
        <v>-0.27600000000000002</v>
      </c>
      <c r="L557" s="99">
        <v>0.88600000000000001</v>
      </c>
      <c r="M557" s="182">
        <v>0.35</v>
      </c>
      <c r="N557" s="99" t="s">
        <v>16</v>
      </c>
      <c r="O557" s="99" t="s">
        <v>16</v>
      </c>
      <c r="P557" s="99" t="s">
        <v>16</v>
      </c>
      <c r="Q557" s="99">
        <v>7.0000000000000001E-3</v>
      </c>
      <c r="R557" s="99">
        <v>0.02</v>
      </c>
      <c r="S557" s="99">
        <v>0.65</v>
      </c>
      <c r="T557" s="99">
        <v>1.1900000000000001E-3</v>
      </c>
      <c r="U557" s="100">
        <v>4.7599999999999998E-5</v>
      </c>
      <c r="V557" s="99" t="b">
        <v>1</v>
      </c>
      <c r="W557" s="100">
        <v>9.32E-20</v>
      </c>
      <c r="X557" s="99"/>
    </row>
    <row r="558" spans="1:24" x14ac:dyDescent="0.2">
      <c r="A558" s="99" t="s">
        <v>401</v>
      </c>
      <c r="B558" s="99" t="s">
        <v>167</v>
      </c>
      <c r="C558" s="99" t="s">
        <v>397</v>
      </c>
      <c r="D558" s="99" t="s">
        <v>449</v>
      </c>
      <c r="E558" s="99" t="s">
        <v>483</v>
      </c>
      <c r="F558" s="99" t="s">
        <v>340</v>
      </c>
      <c r="G558" s="99" t="s">
        <v>208</v>
      </c>
      <c r="H558" s="99">
        <v>1</v>
      </c>
      <c r="I558" s="99">
        <v>0.41499999999999998</v>
      </c>
      <c r="J558" s="99">
        <v>1.151</v>
      </c>
      <c r="K558" s="99">
        <v>0.33700000000000002</v>
      </c>
      <c r="L558" s="99">
        <v>1.964</v>
      </c>
      <c r="M558" s="182">
        <v>5.5999999999999999E-3</v>
      </c>
      <c r="N558" s="99" t="s">
        <v>16</v>
      </c>
      <c r="O558" s="99" t="s">
        <v>16</v>
      </c>
      <c r="P558" s="99" t="s">
        <v>16</v>
      </c>
      <c r="Q558" s="99" t="s">
        <v>16</v>
      </c>
      <c r="R558" s="99" t="s">
        <v>16</v>
      </c>
      <c r="S558" s="99" t="s">
        <v>16</v>
      </c>
      <c r="T558" s="99">
        <v>2.4399999999999999E-4</v>
      </c>
      <c r="U558" s="100">
        <v>4.8300000000000002E-5</v>
      </c>
      <c r="V558" s="99" t="b">
        <v>1</v>
      </c>
      <c r="W558" s="99">
        <v>4.3099999999999996E-3</v>
      </c>
      <c r="X558" s="99" t="s">
        <v>450</v>
      </c>
    </row>
    <row r="559" spans="1:24" x14ac:dyDescent="0.2">
      <c r="A559" s="99" t="s">
        <v>401</v>
      </c>
      <c r="B559" s="99" t="s">
        <v>167</v>
      </c>
      <c r="C559" s="99" t="s">
        <v>397</v>
      </c>
      <c r="D559" s="99" t="s">
        <v>444</v>
      </c>
      <c r="E559" s="99" t="s">
        <v>483</v>
      </c>
      <c r="F559" s="99" t="s">
        <v>33</v>
      </c>
      <c r="G559" s="99" t="s">
        <v>208</v>
      </c>
      <c r="H559" s="99">
        <v>1</v>
      </c>
      <c r="I559" s="99">
        <v>0.84699999999999998</v>
      </c>
      <c r="J559" s="99">
        <v>0.40200000000000002</v>
      </c>
      <c r="K559" s="99">
        <v>-1.2589999999999999</v>
      </c>
      <c r="L559" s="99">
        <v>2.0630000000000002</v>
      </c>
      <c r="M559" s="182">
        <v>0.64</v>
      </c>
      <c r="N559" s="99" t="s">
        <v>16</v>
      </c>
      <c r="O559" s="99" t="s">
        <v>16</v>
      </c>
      <c r="P559" s="99" t="s">
        <v>16</v>
      </c>
      <c r="Q559" s="99" t="s">
        <v>16</v>
      </c>
      <c r="R559" s="99" t="s">
        <v>16</v>
      </c>
      <c r="S559" s="99" t="s">
        <v>16</v>
      </c>
      <c r="T559" s="100">
        <v>8.9800000000000001E-5</v>
      </c>
      <c r="U559" s="100">
        <v>1.4100000000000001E-6</v>
      </c>
      <c r="V559" s="99" t="b">
        <v>1</v>
      </c>
      <c r="W559" s="99">
        <v>6.2599999999999999E-3</v>
      </c>
      <c r="X559" s="99" t="s">
        <v>465</v>
      </c>
    </row>
    <row r="560" spans="1:24" x14ac:dyDescent="0.2">
      <c r="A560" s="99" t="s">
        <v>401</v>
      </c>
      <c r="B560" s="99" t="s">
        <v>167</v>
      </c>
      <c r="C560" s="99" t="s">
        <v>397</v>
      </c>
      <c r="D560" s="99" t="s">
        <v>445</v>
      </c>
      <c r="E560" s="99" t="s">
        <v>483</v>
      </c>
      <c r="F560" s="99" t="s">
        <v>33</v>
      </c>
      <c r="G560" s="99" t="s">
        <v>208</v>
      </c>
      <c r="H560" s="99">
        <v>1</v>
      </c>
      <c r="I560" s="99">
        <v>1.034</v>
      </c>
      <c r="J560" s="99">
        <v>2.8660000000000001</v>
      </c>
      <c r="K560" s="99">
        <v>0.84</v>
      </c>
      <c r="L560" s="99">
        <v>4.8920000000000003</v>
      </c>
      <c r="M560" s="182">
        <v>5.5999999999999999E-3</v>
      </c>
      <c r="N560" s="99" t="s">
        <v>16</v>
      </c>
      <c r="O560" s="99" t="s">
        <v>16</v>
      </c>
      <c r="P560" s="99" t="s">
        <v>16</v>
      </c>
      <c r="Q560" s="99" t="s">
        <v>16</v>
      </c>
      <c r="R560" s="99" t="s">
        <v>16</v>
      </c>
      <c r="S560" s="99" t="s">
        <v>16</v>
      </c>
      <c r="T560" s="100">
        <v>6.3499999999999999E-5</v>
      </c>
      <c r="U560" s="100">
        <v>4.8300000000000002E-5</v>
      </c>
      <c r="V560" s="99" t="b">
        <v>1</v>
      </c>
      <c r="W560" s="99">
        <v>0.74</v>
      </c>
      <c r="X560" s="99" t="s">
        <v>446</v>
      </c>
    </row>
  </sheetData>
  <sortState xmlns:xlrd2="http://schemas.microsoft.com/office/spreadsheetml/2017/richdata2" ref="A6:W560">
    <sortCondition ref="G6:G560"/>
  </sortState>
  <conditionalFormatting sqref="M6:M560">
    <cfRule type="cellIs" dxfId="4" priority="1" operator="lessThan">
      <formula>0.0025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CF637-785D-1249-B31F-D42CD4684718}">
  <dimension ref="A1:AA656"/>
  <sheetViews>
    <sheetView zoomScale="81" workbookViewId="0">
      <pane xSplit="7" topLeftCell="J1" activePane="topRight" state="frozen"/>
      <selection activeCell="A3" sqref="A3"/>
      <selection pane="topRight" activeCell="A2" sqref="A2"/>
    </sheetView>
  </sheetViews>
  <sheetFormatPr baseColWidth="10" defaultRowHeight="16" x14ac:dyDescent="0.2"/>
  <cols>
    <col min="1" max="1" width="17.1640625" style="158" customWidth="1"/>
    <col min="2" max="2" width="13.83203125" style="158" customWidth="1"/>
    <col min="3" max="3" width="19" style="158" customWidth="1"/>
    <col min="4" max="4" width="28.1640625" style="158" customWidth="1"/>
    <col min="5" max="5" width="27.83203125" style="158" customWidth="1"/>
    <col min="6" max="6" width="31.6640625" style="158" customWidth="1"/>
    <col min="7" max="7" width="21.1640625" style="158" customWidth="1"/>
    <col min="8" max="8" width="10.83203125" style="158"/>
    <col min="9" max="9" width="17" style="158" customWidth="1"/>
    <col min="10" max="10" width="40.33203125" style="158" customWidth="1"/>
    <col min="11" max="26" width="10.83203125" style="158"/>
    <col min="27" max="27" width="20.6640625" style="158" customWidth="1"/>
    <col min="28" max="16384" width="10.83203125" style="158"/>
  </cols>
  <sheetData>
    <row r="1" spans="1:27" s="5" customFormat="1" ht="13" x14ac:dyDescent="0.15">
      <c r="A1" s="1" t="s">
        <v>566</v>
      </c>
    </row>
    <row r="2" spans="1:27" s="5" customFormat="1" ht="13" x14ac:dyDescent="0.15">
      <c r="A2" s="5" t="s">
        <v>383</v>
      </c>
    </row>
    <row r="4" spans="1:27" ht="18" customHeight="1" x14ac:dyDescent="0.2">
      <c r="P4" s="55" t="s">
        <v>549</v>
      </c>
    </row>
    <row r="5" spans="1:27" s="1" customFormat="1" ht="56" x14ac:dyDescent="0.15">
      <c r="A5" s="94" t="s">
        <v>466</v>
      </c>
      <c r="B5" s="95" t="s">
        <v>385</v>
      </c>
      <c r="C5" s="95" t="s">
        <v>388</v>
      </c>
      <c r="D5" s="95" t="s">
        <v>493</v>
      </c>
      <c r="E5" s="95" t="s">
        <v>215</v>
      </c>
      <c r="F5" s="95" t="s">
        <v>387</v>
      </c>
      <c r="G5" s="95" t="s">
        <v>183</v>
      </c>
      <c r="H5" s="95" t="s">
        <v>486</v>
      </c>
      <c r="I5" s="95" t="s">
        <v>487</v>
      </c>
      <c r="J5" s="94" t="s">
        <v>492</v>
      </c>
      <c r="K5" s="95" t="s">
        <v>488</v>
      </c>
      <c r="L5" s="95" t="s">
        <v>489</v>
      </c>
      <c r="M5" s="95" t="s">
        <v>490</v>
      </c>
      <c r="N5" s="95" t="s">
        <v>491</v>
      </c>
      <c r="O5" s="95" t="s">
        <v>532</v>
      </c>
      <c r="P5" s="84" t="s">
        <v>494</v>
      </c>
      <c r="Q5" s="95" t="s">
        <v>497</v>
      </c>
      <c r="R5" s="95" t="s">
        <v>496</v>
      </c>
      <c r="S5" s="96" t="s">
        <v>495</v>
      </c>
      <c r="T5" s="97" t="s">
        <v>498</v>
      </c>
      <c r="U5" s="97" t="s">
        <v>499</v>
      </c>
      <c r="V5" s="98" t="s">
        <v>500</v>
      </c>
      <c r="W5" s="95" t="s">
        <v>504</v>
      </c>
      <c r="X5" s="95" t="s">
        <v>502</v>
      </c>
      <c r="Y5" s="95" t="s">
        <v>503</v>
      </c>
      <c r="Z5" s="95" t="s">
        <v>501</v>
      </c>
      <c r="AA5" s="95" t="s">
        <v>10</v>
      </c>
    </row>
    <row r="6" spans="1:27" s="5" customFormat="1" ht="13" x14ac:dyDescent="0.15">
      <c r="A6" s="84" t="s">
        <v>389</v>
      </c>
      <c r="B6" s="84" t="s">
        <v>146</v>
      </c>
      <c r="C6" s="84" t="s">
        <v>392</v>
      </c>
      <c r="D6" s="84" t="s">
        <v>390</v>
      </c>
      <c r="E6" s="84" t="s">
        <v>391</v>
      </c>
      <c r="F6" s="84" t="s">
        <v>452</v>
      </c>
      <c r="G6" s="84" t="s">
        <v>200</v>
      </c>
      <c r="H6" s="84">
        <v>4</v>
      </c>
      <c r="I6" s="84">
        <v>0.21</v>
      </c>
      <c r="J6" s="84">
        <v>-0.16</v>
      </c>
      <c r="K6" s="84">
        <v>-0.57199999999999995</v>
      </c>
      <c r="L6" s="84">
        <v>0.251</v>
      </c>
      <c r="M6" s="84" t="s">
        <v>16</v>
      </c>
      <c r="N6" s="84" t="s">
        <v>16</v>
      </c>
      <c r="O6" s="84" t="s">
        <v>16</v>
      </c>
      <c r="P6" s="85">
        <v>0.444554746</v>
      </c>
      <c r="Q6" s="85">
        <v>33.904075499999998</v>
      </c>
      <c r="R6" s="84">
        <v>3</v>
      </c>
      <c r="S6" s="86">
        <v>2.0800000000000001E-7</v>
      </c>
      <c r="T6" s="86">
        <v>1.6583100999999999E-2</v>
      </c>
      <c r="U6" s="86">
        <v>2.882178E-3</v>
      </c>
      <c r="V6" s="86">
        <v>2.8903926E-2</v>
      </c>
      <c r="W6" s="87">
        <v>5.2321900000000001E-4</v>
      </c>
      <c r="X6" s="87">
        <v>1.0391399999999999E-4</v>
      </c>
      <c r="Y6" s="84" t="b">
        <v>1</v>
      </c>
      <c r="Z6" s="87">
        <v>3.4100000000000001E-10</v>
      </c>
      <c r="AA6" s="84" t="s">
        <v>451</v>
      </c>
    </row>
    <row r="7" spans="1:27" x14ac:dyDescent="0.2">
      <c r="A7" s="84"/>
      <c r="B7" s="84"/>
      <c r="C7" s="84"/>
      <c r="D7" s="84"/>
      <c r="E7" s="84"/>
      <c r="F7" s="84"/>
      <c r="G7" s="84" t="s">
        <v>201</v>
      </c>
      <c r="H7" s="84">
        <v>4</v>
      </c>
      <c r="I7" s="84">
        <v>0.13400000000000001</v>
      </c>
      <c r="J7" s="84">
        <v>0.52400000000000002</v>
      </c>
      <c r="K7" s="84">
        <v>0.26100000000000001</v>
      </c>
      <c r="L7" s="84">
        <v>0.78800000000000003</v>
      </c>
      <c r="M7" s="84" t="s">
        <v>16</v>
      </c>
      <c r="N7" s="84" t="s">
        <v>16</v>
      </c>
      <c r="O7" s="84" t="s">
        <v>16</v>
      </c>
      <c r="P7" s="85">
        <v>5.9824755E-2</v>
      </c>
      <c r="Q7" s="85">
        <v>0.79936797500000001</v>
      </c>
      <c r="R7" s="84">
        <v>2</v>
      </c>
      <c r="S7" s="86">
        <v>0.67053190900000004</v>
      </c>
      <c r="T7" s="86">
        <v>1.6583100999999999E-2</v>
      </c>
      <c r="U7" s="86">
        <v>2.882178E-3</v>
      </c>
      <c r="V7" s="86">
        <v>2.8903926E-2</v>
      </c>
      <c r="W7" s="87">
        <v>5.2321900000000001E-4</v>
      </c>
      <c r="X7" s="87">
        <v>1.0391399999999999E-4</v>
      </c>
      <c r="Y7" s="84" t="b">
        <v>1</v>
      </c>
      <c r="Z7" s="87">
        <v>3.4100000000000001E-10</v>
      </c>
      <c r="AA7" s="84"/>
    </row>
    <row r="8" spans="1:27" x14ac:dyDescent="0.2">
      <c r="A8" s="84"/>
      <c r="B8" s="84"/>
      <c r="C8" s="84"/>
      <c r="D8" s="84"/>
      <c r="E8" s="84"/>
      <c r="F8" s="84"/>
      <c r="G8" s="84" t="s">
        <v>216</v>
      </c>
      <c r="H8" s="84">
        <v>4</v>
      </c>
      <c r="I8" s="84">
        <v>0.112</v>
      </c>
      <c r="J8" s="84">
        <v>-6.7000000000000004E-2</v>
      </c>
      <c r="K8" s="84">
        <v>-0.28599999999999998</v>
      </c>
      <c r="L8" s="84">
        <v>0.152</v>
      </c>
      <c r="M8" s="84" t="s">
        <v>16</v>
      </c>
      <c r="N8" s="84" t="s">
        <v>16</v>
      </c>
      <c r="O8" s="84" t="s">
        <v>16</v>
      </c>
      <c r="P8" s="85">
        <v>0.59130877999999998</v>
      </c>
      <c r="Q8" s="85" t="s">
        <v>16</v>
      </c>
      <c r="R8" s="84" t="s">
        <v>16</v>
      </c>
      <c r="S8" s="86" t="s">
        <v>16</v>
      </c>
      <c r="T8" s="86">
        <v>1.6583100999999999E-2</v>
      </c>
      <c r="U8" s="86">
        <v>2.882178E-3</v>
      </c>
      <c r="V8" s="86">
        <v>2.8903926E-2</v>
      </c>
      <c r="W8" s="87">
        <v>5.2321900000000001E-4</v>
      </c>
      <c r="X8" s="87">
        <v>1.0391399999999999E-4</v>
      </c>
      <c r="Y8" s="84" t="b">
        <v>1</v>
      </c>
      <c r="Z8" s="87">
        <v>3.4100000000000001E-10</v>
      </c>
      <c r="AA8" s="84"/>
    </row>
    <row r="9" spans="1:27" s="159" customFormat="1" ht="17" customHeight="1" x14ac:dyDescent="0.2">
      <c r="A9" s="84"/>
      <c r="B9" s="84"/>
      <c r="C9" s="84"/>
      <c r="D9" s="84"/>
      <c r="E9" s="84"/>
      <c r="F9" s="84"/>
      <c r="G9" s="84" t="s">
        <v>203</v>
      </c>
      <c r="H9" s="84">
        <v>4</v>
      </c>
      <c r="I9" s="84">
        <v>7.0999999999999994E-2</v>
      </c>
      <c r="J9" s="84">
        <v>1.4E-2</v>
      </c>
      <c r="K9" s="84">
        <v>-0.125</v>
      </c>
      <c r="L9" s="84">
        <v>0.153</v>
      </c>
      <c r="M9" s="84" t="s">
        <v>16</v>
      </c>
      <c r="N9" s="84" t="s">
        <v>16</v>
      </c>
      <c r="O9" s="84" t="s">
        <v>16</v>
      </c>
      <c r="P9" s="85">
        <v>0.84613437800000002</v>
      </c>
      <c r="Q9" s="85" t="s">
        <v>16</v>
      </c>
      <c r="R9" s="84" t="s">
        <v>16</v>
      </c>
      <c r="S9" s="86" t="s">
        <v>16</v>
      </c>
      <c r="T9" s="86">
        <v>1.6583100999999999E-2</v>
      </c>
      <c r="U9" s="86">
        <v>2.882178E-3</v>
      </c>
      <c r="V9" s="86">
        <v>2.8903926E-2</v>
      </c>
      <c r="W9" s="87">
        <v>5.2321900000000001E-4</v>
      </c>
      <c r="X9" s="87">
        <v>1.0391399999999999E-4</v>
      </c>
      <c r="Y9" s="84" t="b">
        <v>1</v>
      </c>
      <c r="Z9" s="87">
        <v>3.4100000000000001E-10</v>
      </c>
      <c r="AA9" s="84"/>
    </row>
    <row r="10" spans="1:27" x14ac:dyDescent="0.2">
      <c r="A10" s="84"/>
      <c r="B10" s="84"/>
      <c r="C10" s="84"/>
      <c r="D10" s="84"/>
      <c r="E10" s="84"/>
      <c r="F10" s="84"/>
      <c r="G10" s="84" t="s">
        <v>223</v>
      </c>
      <c r="H10" s="84">
        <v>4</v>
      </c>
      <c r="I10" s="84">
        <v>7.2999999999999995E-2</v>
      </c>
      <c r="J10" s="84">
        <v>8.9999999999999993E-3</v>
      </c>
      <c r="K10" s="84">
        <v>-0.13500000000000001</v>
      </c>
      <c r="L10" s="84">
        <v>0.152</v>
      </c>
      <c r="M10" s="84" t="s">
        <v>16</v>
      </c>
      <c r="N10" s="84" t="s">
        <v>16</v>
      </c>
      <c r="O10" s="84" t="s">
        <v>16</v>
      </c>
      <c r="P10" s="85">
        <v>0.91216544600000005</v>
      </c>
      <c r="Q10" s="85" t="s">
        <v>16</v>
      </c>
      <c r="R10" s="84" t="s">
        <v>16</v>
      </c>
      <c r="S10" s="86" t="s">
        <v>16</v>
      </c>
      <c r="T10" s="86">
        <v>1.6583100999999999E-2</v>
      </c>
      <c r="U10" s="86">
        <v>2.882178E-3</v>
      </c>
      <c r="V10" s="86">
        <v>2.8903926E-2</v>
      </c>
      <c r="W10" s="87">
        <v>5.2321900000000001E-4</v>
      </c>
      <c r="X10" s="87">
        <v>1.0391399999999999E-4</v>
      </c>
      <c r="Y10" s="84" t="b">
        <v>1</v>
      </c>
      <c r="Z10" s="87">
        <v>3.4100000000000001E-10</v>
      </c>
      <c r="AA10" s="84"/>
    </row>
    <row r="11" spans="1:27" x14ac:dyDescent="0.2">
      <c r="A11" s="84" t="s">
        <v>389</v>
      </c>
      <c r="B11" s="84" t="s">
        <v>146</v>
      </c>
      <c r="C11" s="84" t="s">
        <v>392</v>
      </c>
      <c r="D11" s="84" t="s">
        <v>394</v>
      </c>
      <c r="E11" s="84" t="s">
        <v>340</v>
      </c>
      <c r="F11" s="84" t="s">
        <v>452</v>
      </c>
      <c r="G11" s="84" t="s">
        <v>200</v>
      </c>
      <c r="H11" s="84">
        <v>8</v>
      </c>
      <c r="I11" s="84">
        <v>4.7E-2</v>
      </c>
      <c r="J11" s="84">
        <v>-5.7000000000000002E-2</v>
      </c>
      <c r="K11" s="84">
        <v>-0.14899999999999999</v>
      </c>
      <c r="L11" s="84">
        <v>3.5999999999999997E-2</v>
      </c>
      <c r="M11" s="84" t="s">
        <v>16</v>
      </c>
      <c r="N11" s="84" t="s">
        <v>16</v>
      </c>
      <c r="O11" s="84" t="s">
        <v>16</v>
      </c>
      <c r="P11" s="85">
        <v>0.23016150399999999</v>
      </c>
      <c r="Q11" s="85">
        <v>21.934156139999999</v>
      </c>
      <c r="R11" s="84">
        <v>7</v>
      </c>
      <c r="S11" s="86">
        <v>2.6076630000000001E-3</v>
      </c>
      <c r="T11" s="86">
        <v>6.4038810000000002E-3</v>
      </c>
      <c r="U11" s="86">
        <v>2.4503810000000002E-3</v>
      </c>
      <c r="V11" s="86">
        <v>3.9936752999999998E-2</v>
      </c>
      <c r="W11" s="87">
        <v>1.7139200000000001E-3</v>
      </c>
      <c r="X11" s="87">
        <v>6.7799999999999995E-5</v>
      </c>
      <c r="Y11" s="84" t="b">
        <v>1</v>
      </c>
      <c r="Z11" s="87">
        <v>1.3800000000000001E-50</v>
      </c>
      <c r="AA11" s="84" t="s">
        <v>395</v>
      </c>
    </row>
    <row r="12" spans="1:27" x14ac:dyDescent="0.2">
      <c r="A12" s="84"/>
      <c r="B12" s="84"/>
      <c r="C12" s="84"/>
      <c r="D12" s="84"/>
      <c r="E12" s="84"/>
      <c r="F12" s="84"/>
      <c r="G12" s="84" t="s">
        <v>201</v>
      </c>
      <c r="H12" s="84">
        <v>8</v>
      </c>
      <c r="I12" s="84">
        <v>6.0999999999999999E-2</v>
      </c>
      <c r="J12" s="84">
        <v>7.4999999999999997E-2</v>
      </c>
      <c r="K12" s="84">
        <v>-4.4999999999999998E-2</v>
      </c>
      <c r="L12" s="84">
        <v>0.19500000000000001</v>
      </c>
      <c r="M12" s="84" t="s">
        <v>16</v>
      </c>
      <c r="N12" s="84" t="s">
        <v>16</v>
      </c>
      <c r="O12" s="84" t="s">
        <v>16</v>
      </c>
      <c r="P12" s="85">
        <v>0.266958851</v>
      </c>
      <c r="Q12" s="85">
        <v>10.25761395</v>
      </c>
      <c r="R12" s="84">
        <v>6</v>
      </c>
      <c r="S12" s="86">
        <v>0.114214195</v>
      </c>
      <c r="T12" s="86">
        <v>6.4038810000000002E-3</v>
      </c>
      <c r="U12" s="86">
        <v>2.4503810000000002E-3</v>
      </c>
      <c r="V12" s="86">
        <v>3.9936752999999998E-2</v>
      </c>
      <c r="W12" s="87">
        <v>1.7139200000000001E-3</v>
      </c>
      <c r="X12" s="87">
        <v>6.7799999999999995E-5</v>
      </c>
      <c r="Y12" s="84" t="b">
        <v>1</v>
      </c>
      <c r="Z12" s="87">
        <v>1.3800000000000001E-50</v>
      </c>
      <c r="AA12" s="84"/>
    </row>
    <row r="13" spans="1:27" x14ac:dyDescent="0.2">
      <c r="A13" s="84"/>
      <c r="B13" s="84"/>
      <c r="C13" s="84"/>
      <c r="D13" s="84"/>
      <c r="E13" s="84"/>
      <c r="F13" s="84"/>
      <c r="G13" s="84" t="s">
        <v>216</v>
      </c>
      <c r="H13" s="84">
        <v>8</v>
      </c>
      <c r="I13" s="84">
        <v>9.2999999999999999E-2</v>
      </c>
      <c r="J13" s="84">
        <v>-0.13600000000000001</v>
      </c>
      <c r="K13" s="84">
        <v>-0.317</v>
      </c>
      <c r="L13" s="84">
        <v>4.5999999999999999E-2</v>
      </c>
      <c r="M13" s="84" t="s">
        <v>16</v>
      </c>
      <c r="N13" s="84" t="s">
        <v>16</v>
      </c>
      <c r="O13" s="84" t="s">
        <v>16</v>
      </c>
      <c r="P13" s="85">
        <v>0.18595867799999999</v>
      </c>
      <c r="Q13" s="85" t="s">
        <v>16</v>
      </c>
      <c r="R13" s="84" t="s">
        <v>16</v>
      </c>
      <c r="S13" s="86" t="s">
        <v>16</v>
      </c>
      <c r="T13" s="86">
        <v>6.4038810000000002E-3</v>
      </c>
      <c r="U13" s="86">
        <v>2.4503810000000002E-3</v>
      </c>
      <c r="V13" s="86">
        <v>3.9936752999999998E-2</v>
      </c>
      <c r="W13" s="87">
        <v>1.7139200000000001E-3</v>
      </c>
      <c r="X13" s="87">
        <v>6.7799999999999995E-5</v>
      </c>
      <c r="Y13" s="84" t="b">
        <v>1</v>
      </c>
      <c r="Z13" s="87">
        <v>1.3800000000000001E-50</v>
      </c>
      <c r="AA13" s="84"/>
    </row>
    <row r="14" spans="1:27" x14ac:dyDescent="0.2">
      <c r="A14" s="84"/>
      <c r="B14" s="84"/>
      <c r="C14" s="84"/>
      <c r="D14" s="84"/>
      <c r="E14" s="84"/>
      <c r="F14" s="84"/>
      <c r="G14" s="84" t="s">
        <v>203</v>
      </c>
      <c r="H14" s="84">
        <v>8</v>
      </c>
      <c r="I14" s="84">
        <v>3.3000000000000002E-2</v>
      </c>
      <c r="J14" s="84">
        <v>-3.6999999999999998E-2</v>
      </c>
      <c r="K14" s="84">
        <v>-0.10199999999999999</v>
      </c>
      <c r="L14" s="84">
        <v>2.7E-2</v>
      </c>
      <c r="M14" s="84" t="s">
        <v>16</v>
      </c>
      <c r="N14" s="84" t="s">
        <v>16</v>
      </c>
      <c r="O14" s="84" t="s">
        <v>16</v>
      </c>
      <c r="P14" s="85">
        <v>0.25933131199999998</v>
      </c>
      <c r="Q14" s="85" t="s">
        <v>16</v>
      </c>
      <c r="R14" s="84" t="s">
        <v>16</v>
      </c>
      <c r="S14" s="86" t="s">
        <v>16</v>
      </c>
      <c r="T14" s="86">
        <v>6.4038810000000002E-3</v>
      </c>
      <c r="U14" s="86">
        <v>2.4503810000000002E-3</v>
      </c>
      <c r="V14" s="86">
        <v>3.9936752999999998E-2</v>
      </c>
      <c r="W14" s="87">
        <v>1.7139200000000001E-3</v>
      </c>
      <c r="X14" s="87">
        <v>6.7799999999999995E-5</v>
      </c>
      <c r="Y14" s="84" t="b">
        <v>1</v>
      </c>
      <c r="Z14" s="87">
        <v>1.3800000000000001E-50</v>
      </c>
      <c r="AA14" s="84"/>
    </row>
    <row r="15" spans="1:27" x14ac:dyDescent="0.2">
      <c r="A15" s="84"/>
      <c r="B15" s="84"/>
      <c r="C15" s="84"/>
      <c r="D15" s="84"/>
      <c r="E15" s="84"/>
      <c r="F15" s="84"/>
      <c r="G15" s="84" t="s">
        <v>223</v>
      </c>
      <c r="H15" s="84">
        <v>8</v>
      </c>
      <c r="I15" s="84">
        <v>3.4000000000000002E-2</v>
      </c>
      <c r="J15" s="84">
        <v>-1.0999999999999999E-2</v>
      </c>
      <c r="K15" s="84">
        <v>-7.9000000000000001E-2</v>
      </c>
      <c r="L15" s="84">
        <v>5.6000000000000001E-2</v>
      </c>
      <c r="M15" s="84" t="s">
        <v>16</v>
      </c>
      <c r="N15" s="84" t="s">
        <v>16</v>
      </c>
      <c r="O15" s="84" t="s">
        <v>16</v>
      </c>
      <c r="P15" s="85">
        <v>0.75148129100000005</v>
      </c>
      <c r="Q15" s="85" t="s">
        <v>16</v>
      </c>
      <c r="R15" s="84" t="s">
        <v>16</v>
      </c>
      <c r="S15" s="86" t="s">
        <v>16</v>
      </c>
      <c r="T15" s="86">
        <v>6.4038810000000002E-3</v>
      </c>
      <c r="U15" s="86">
        <v>2.4503810000000002E-3</v>
      </c>
      <c r="V15" s="86">
        <v>3.9936752999999998E-2</v>
      </c>
      <c r="W15" s="87">
        <v>1.7139200000000001E-3</v>
      </c>
      <c r="X15" s="87">
        <v>6.7799999999999995E-5</v>
      </c>
      <c r="Y15" s="84" t="b">
        <v>1</v>
      </c>
      <c r="Z15" s="87">
        <v>1.3800000000000001E-50</v>
      </c>
      <c r="AA15" s="84"/>
    </row>
    <row r="16" spans="1:27" x14ac:dyDescent="0.2">
      <c r="A16" s="84" t="s">
        <v>389</v>
      </c>
      <c r="B16" s="84" t="s">
        <v>146</v>
      </c>
      <c r="C16" s="84" t="s">
        <v>397</v>
      </c>
      <c r="D16" s="84" t="s">
        <v>399</v>
      </c>
      <c r="E16" s="84" t="s">
        <v>340</v>
      </c>
      <c r="F16" s="84" t="s">
        <v>452</v>
      </c>
      <c r="G16" s="84" t="s">
        <v>200</v>
      </c>
      <c r="H16" s="84">
        <v>5</v>
      </c>
      <c r="I16" s="84">
        <v>5.5E-2</v>
      </c>
      <c r="J16" s="84">
        <v>-0.19400000000000001</v>
      </c>
      <c r="K16" s="84">
        <v>-0.30099999999999999</v>
      </c>
      <c r="L16" s="84">
        <v>-8.6999999999999994E-2</v>
      </c>
      <c r="M16" s="84" t="s">
        <v>16</v>
      </c>
      <c r="N16" s="84" t="s">
        <v>16</v>
      </c>
      <c r="O16" s="84" t="s">
        <v>16</v>
      </c>
      <c r="P16" s="87">
        <v>3.6860000000000001E-4</v>
      </c>
      <c r="Q16" s="85">
        <v>9.48840343</v>
      </c>
      <c r="R16" s="84">
        <v>4</v>
      </c>
      <c r="S16" s="86">
        <v>4.9986076999999997E-2</v>
      </c>
      <c r="T16" s="86">
        <v>2.6093610000000001E-3</v>
      </c>
      <c r="U16" s="86">
        <v>5.9571190000000003E-3</v>
      </c>
      <c r="V16" s="86">
        <v>0.69099007599999995</v>
      </c>
      <c r="W16" s="87">
        <v>1.12805E-3</v>
      </c>
      <c r="X16" s="87">
        <v>1.01526E-4</v>
      </c>
      <c r="Y16" s="84" t="b">
        <v>1</v>
      </c>
      <c r="Z16" s="87">
        <v>1.31E-23</v>
      </c>
      <c r="AA16" s="84" t="s">
        <v>400</v>
      </c>
    </row>
    <row r="17" spans="1:27" x14ac:dyDescent="0.2">
      <c r="A17" s="84"/>
      <c r="B17" s="84"/>
      <c r="C17" s="84"/>
      <c r="D17" s="84"/>
      <c r="E17" s="84"/>
      <c r="F17" s="84"/>
      <c r="G17" s="84" t="s">
        <v>201</v>
      </c>
      <c r="H17" s="84">
        <v>5</v>
      </c>
      <c r="I17" s="84">
        <v>0.21099999999999999</v>
      </c>
      <c r="J17" s="84">
        <v>-0.106</v>
      </c>
      <c r="K17" s="84">
        <v>-0.51900000000000002</v>
      </c>
      <c r="L17" s="84">
        <v>0.30599999999999999</v>
      </c>
      <c r="M17" s="84" t="s">
        <v>16</v>
      </c>
      <c r="N17" s="84" t="s">
        <v>16</v>
      </c>
      <c r="O17" s="84" t="s">
        <v>16</v>
      </c>
      <c r="P17" s="85">
        <v>0.64877732600000004</v>
      </c>
      <c r="Q17" s="85">
        <v>8.9180493379999994</v>
      </c>
      <c r="R17" s="84">
        <v>3</v>
      </c>
      <c r="S17" s="86">
        <v>3.0400542999999999E-2</v>
      </c>
      <c r="T17" s="86">
        <v>2.6093610000000001E-3</v>
      </c>
      <c r="U17" s="86">
        <v>5.9571190000000003E-3</v>
      </c>
      <c r="V17" s="86">
        <v>0.69099007599999995</v>
      </c>
      <c r="W17" s="87">
        <v>1.12805E-3</v>
      </c>
      <c r="X17" s="87">
        <v>1.01526E-4</v>
      </c>
      <c r="Y17" s="84" t="b">
        <v>1</v>
      </c>
      <c r="Z17" s="87">
        <v>1.31E-23</v>
      </c>
      <c r="AA17" s="84"/>
    </row>
    <row r="18" spans="1:27" x14ac:dyDescent="0.2">
      <c r="A18" s="84"/>
      <c r="B18" s="84"/>
      <c r="C18" s="84"/>
      <c r="D18" s="84"/>
      <c r="E18" s="84"/>
      <c r="F18" s="84"/>
      <c r="G18" s="84" t="s">
        <v>216</v>
      </c>
      <c r="H18" s="84">
        <v>5</v>
      </c>
      <c r="I18" s="84">
        <v>5.8999999999999997E-2</v>
      </c>
      <c r="J18" s="84">
        <v>-0.151</v>
      </c>
      <c r="K18" s="84">
        <v>-0.26700000000000002</v>
      </c>
      <c r="L18" s="84">
        <v>-3.5000000000000003E-2</v>
      </c>
      <c r="M18" s="84" t="s">
        <v>16</v>
      </c>
      <c r="N18" s="84" t="s">
        <v>16</v>
      </c>
      <c r="O18" s="84" t="s">
        <v>16</v>
      </c>
      <c r="P18" s="85">
        <v>6.3224343000000002E-2</v>
      </c>
      <c r="Q18" s="85" t="s">
        <v>16</v>
      </c>
      <c r="R18" s="84" t="s">
        <v>16</v>
      </c>
      <c r="S18" s="86" t="s">
        <v>16</v>
      </c>
      <c r="T18" s="86">
        <v>2.6093610000000001E-3</v>
      </c>
      <c r="U18" s="86">
        <v>5.9571190000000003E-3</v>
      </c>
      <c r="V18" s="86">
        <v>0.69099007599999995</v>
      </c>
      <c r="W18" s="87">
        <v>1.12805E-3</v>
      </c>
      <c r="X18" s="87">
        <v>1.01526E-4</v>
      </c>
      <c r="Y18" s="84" t="b">
        <v>1</v>
      </c>
      <c r="Z18" s="87">
        <v>1.31E-23</v>
      </c>
      <c r="AA18" s="84"/>
    </row>
    <row r="19" spans="1:27" x14ac:dyDescent="0.2">
      <c r="A19" s="84"/>
      <c r="B19" s="84"/>
      <c r="C19" s="84"/>
      <c r="D19" s="84"/>
      <c r="E19" s="84"/>
      <c r="F19" s="84"/>
      <c r="G19" s="84" t="s">
        <v>203</v>
      </c>
      <c r="H19" s="84">
        <v>5</v>
      </c>
      <c r="I19" s="84">
        <v>4.5999999999999999E-2</v>
      </c>
      <c r="J19" s="84">
        <v>-0.14599999999999999</v>
      </c>
      <c r="K19" s="84">
        <v>-0.23499999999999999</v>
      </c>
      <c r="L19" s="84">
        <v>-5.6000000000000001E-2</v>
      </c>
      <c r="M19" s="84" t="s">
        <v>16</v>
      </c>
      <c r="N19" s="84" t="s">
        <v>16</v>
      </c>
      <c r="O19" s="84" t="s">
        <v>16</v>
      </c>
      <c r="P19" s="87">
        <v>1.444075E-3</v>
      </c>
      <c r="Q19" s="85" t="s">
        <v>16</v>
      </c>
      <c r="R19" s="84" t="s">
        <v>16</v>
      </c>
      <c r="S19" s="86" t="s">
        <v>16</v>
      </c>
      <c r="T19" s="86">
        <v>2.6093610000000001E-3</v>
      </c>
      <c r="U19" s="86">
        <v>5.9571190000000003E-3</v>
      </c>
      <c r="V19" s="86">
        <v>0.69099007599999995</v>
      </c>
      <c r="W19" s="87">
        <v>1.12805E-3</v>
      </c>
      <c r="X19" s="87">
        <v>1.01526E-4</v>
      </c>
      <c r="Y19" s="84" t="b">
        <v>1</v>
      </c>
      <c r="Z19" s="87">
        <v>1.31E-23</v>
      </c>
      <c r="AA19" s="84"/>
    </row>
    <row r="20" spans="1:27" x14ac:dyDescent="0.2">
      <c r="A20" s="84"/>
      <c r="B20" s="84"/>
      <c r="C20" s="84"/>
      <c r="D20" s="84"/>
      <c r="E20" s="84"/>
      <c r="F20" s="84"/>
      <c r="G20" s="84" t="s">
        <v>223</v>
      </c>
      <c r="H20" s="84">
        <v>5</v>
      </c>
      <c r="I20" s="84">
        <v>0.05</v>
      </c>
      <c r="J20" s="84">
        <v>-0.16200000000000001</v>
      </c>
      <c r="K20" s="84">
        <v>-0.26100000000000001</v>
      </c>
      <c r="L20" s="84">
        <v>-6.3E-2</v>
      </c>
      <c r="M20" s="84" t="s">
        <v>16</v>
      </c>
      <c r="N20" s="84" t="s">
        <v>16</v>
      </c>
      <c r="O20" s="84" t="s">
        <v>16</v>
      </c>
      <c r="P20" s="85">
        <v>3.2433385000000002E-2</v>
      </c>
      <c r="Q20" s="85" t="s">
        <v>16</v>
      </c>
      <c r="R20" s="84" t="s">
        <v>16</v>
      </c>
      <c r="S20" s="86" t="s">
        <v>16</v>
      </c>
      <c r="T20" s="86">
        <v>2.6093610000000001E-3</v>
      </c>
      <c r="U20" s="86">
        <v>5.9571190000000003E-3</v>
      </c>
      <c r="V20" s="86">
        <v>0.69099007599999995</v>
      </c>
      <c r="W20" s="87">
        <v>1.12805E-3</v>
      </c>
      <c r="X20" s="87">
        <v>1.01526E-4</v>
      </c>
      <c r="Y20" s="84" t="b">
        <v>1</v>
      </c>
      <c r="Z20" s="87">
        <v>1.31E-23</v>
      </c>
      <c r="AA20" s="84"/>
    </row>
    <row r="21" spans="1:27" x14ac:dyDescent="0.2">
      <c r="A21" s="84" t="s">
        <v>389</v>
      </c>
      <c r="B21" s="84" t="s">
        <v>146</v>
      </c>
      <c r="C21" s="84" t="s">
        <v>397</v>
      </c>
      <c r="D21" s="84" t="s">
        <v>396</v>
      </c>
      <c r="E21" s="84" t="s">
        <v>33</v>
      </c>
      <c r="F21" s="84" t="s">
        <v>452</v>
      </c>
      <c r="G21" s="84" t="s">
        <v>200</v>
      </c>
      <c r="H21" s="84">
        <v>4</v>
      </c>
      <c r="I21" s="84">
        <v>8.6999999999999994E-2</v>
      </c>
      <c r="J21" s="84">
        <v>-0.30299999999999999</v>
      </c>
      <c r="K21" s="84">
        <v>-0.47299999999999998</v>
      </c>
      <c r="L21" s="84">
        <v>-0.13300000000000001</v>
      </c>
      <c r="M21" s="84" t="s">
        <v>16</v>
      </c>
      <c r="N21" s="84" t="s">
        <v>16</v>
      </c>
      <c r="O21" s="84" t="s">
        <v>16</v>
      </c>
      <c r="P21" s="87">
        <v>4.7902699999999998E-4</v>
      </c>
      <c r="Q21" s="85">
        <v>6.2979337549999999</v>
      </c>
      <c r="R21" s="84">
        <v>3</v>
      </c>
      <c r="S21" s="86">
        <v>9.7981352999999993E-2</v>
      </c>
      <c r="T21" s="86">
        <v>6.1243349999999998E-3</v>
      </c>
      <c r="U21" s="86">
        <v>1.4457668999999999E-2</v>
      </c>
      <c r="V21" s="86">
        <v>0.71306196200000005</v>
      </c>
      <c r="W21" s="87">
        <v>6.3829299999999996E-4</v>
      </c>
      <c r="X21" s="87">
        <v>8.1799999999999996E-5</v>
      </c>
      <c r="Y21" s="84" t="b">
        <v>1</v>
      </c>
      <c r="Z21" s="87">
        <v>4.0200000000000002E-12</v>
      </c>
      <c r="AA21" s="84" t="s">
        <v>453</v>
      </c>
    </row>
    <row r="22" spans="1:27" x14ac:dyDescent="0.2">
      <c r="A22" s="84"/>
      <c r="B22" s="84"/>
      <c r="C22" s="84"/>
      <c r="D22" s="84"/>
      <c r="E22" s="84"/>
      <c r="F22" s="84"/>
      <c r="G22" s="84" t="s">
        <v>201</v>
      </c>
      <c r="H22" s="84">
        <v>4</v>
      </c>
      <c r="I22" s="84">
        <v>0.58899999999999997</v>
      </c>
      <c r="J22" s="84">
        <v>-5.7000000000000002E-2</v>
      </c>
      <c r="K22" s="84">
        <v>-1.2110000000000001</v>
      </c>
      <c r="L22" s="84">
        <v>1.097</v>
      </c>
      <c r="M22" s="84" t="s">
        <v>16</v>
      </c>
      <c r="N22" s="84" t="s">
        <v>16</v>
      </c>
      <c r="O22" s="84" t="s">
        <v>16</v>
      </c>
      <c r="P22" s="85">
        <v>0.93128889800000003</v>
      </c>
      <c r="Q22" s="85">
        <v>5.7794032189999998</v>
      </c>
      <c r="R22" s="84">
        <v>2</v>
      </c>
      <c r="S22" s="86">
        <v>5.5592798999999998E-2</v>
      </c>
      <c r="T22" s="86">
        <v>6.1243349999999998E-3</v>
      </c>
      <c r="U22" s="86">
        <v>1.4457668999999999E-2</v>
      </c>
      <c r="V22" s="86">
        <v>0.71306196200000005</v>
      </c>
      <c r="W22" s="87">
        <v>6.3829299999999996E-4</v>
      </c>
      <c r="X22" s="87">
        <v>8.1799999999999996E-5</v>
      </c>
      <c r="Y22" s="84" t="b">
        <v>1</v>
      </c>
      <c r="Z22" s="87">
        <v>4.0200000000000002E-12</v>
      </c>
      <c r="AA22" s="84"/>
    </row>
    <row r="23" spans="1:27" x14ac:dyDescent="0.2">
      <c r="A23" s="84"/>
      <c r="B23" s="84"/>
      <c r="C23" s="84"/>
      <c r="D23" s="84"/>
      <c r="E23" s="84"/>
      <c r="F23" s="84"/>
      <c r="G23" s="84" t="s">
        <v>216</v>
      </c>
      <c r="H23" s="84">
        <v>4</v>
      </c>
      <c r="I23" s="84">
        <v>0.155</v>
      </c>
      <c r="J23" s="84">
        <v>-0.16500000000000001</v>
      </c>
      <c r="K23" s="84">
        <v>-0.46899999999999997</v>
      </c>
      <c r="L23" s="84">
        <v>0.13800000000000001</v>
      </c>
      <c r="M23" s="84" t="s">
        <v>16</v>
      </c>
      <c r="N23" s="84" t="s">
        <v>16</v>
      </c>
      <c r="O23" s="84" t="s">
        <v>16</v>
      </c>
      <c r="P23" s="85">
        <v>0.363529396</v>
      </c>
      <c r="Q23" s="85" t="s">
        <v>16</v>
      </c>
      <c r="R23" s="84" t="s">
        <v>16</v>
      </c>
      <c r="S23" s="86" t="s">
        <v>16</v>
      </c>
      <c r="T23" s="86">
        <v>6.1243349999999998E-3</v>
      </c>
      <c r="U23" s="86">
        <v>1.4457668999999999E-2</v>
      </c>
      <c r="V23" s="86">
        <v>0.71306196200000005</v>
      </c>
      <c r="W23" s="87">
        <v>6.3829299999999996E-4</v>
      </c>
      <c r="X23" s="87">
        <v>8.1799999999999996E-5</v>
      </c>
      <c r="Y23" s="84" t="b">
        <v>1</v>
      </c>
      <c r="Z23" s="87">
        <v>4.0200000000000002E-12</v>
      </c>
      <c r="AA23" s="84"/>
    </row>
    <row r="24" spans="1:27" x14ac:dyDescent="0.2">
      <c r="A24" s="84"/>
      <c r="B24" s="84"/>
      <c r="C24" s="84"/>
      <c r="D24" s="84"/>
      <c r="E24" s="84"/>
      <c r="F24" s="84"/>
      <c r="G24" s="84" t="s">
        <v>203</v>
      </c>
      <c r="H24" s="84">
        <v>4</v>
      </c>
      <c r="I24" s="84">
        <v>8.3000000000000004E-2</v>
      </c>
      <c r="J24" s="84">
        <v>-0.27600000000000002</v>
      </c>
      <c r="K24" s="84">
        <v>-0.439</v>
      </c>
      <c r="L24" s="84">
        <v>-0.114</v>
      </c>
      <c r="M24" s="84" t="s">
        <v>16</v>
      </c>
      <c r="N24" s="84" t="s">
        <v>16</v>
      </c>
      <c r="O24" s="84" t="s">
        <v>16</v>
      </c>
      <c r="P24" s="87">
        <v>8.3038700000000003E-4</v>
      </c>
      <c r="Q24" s="85" t="s">
        <v>16</v>
      </c>
      <c r="R24" s="84" t="s">
        <v>16</v>
      </c>
      <c r="S24" s="86" t="s">
        <v>16</v>
      </c>
      <c r="T24" s="86">
        <v>6.1243349999999998E-3</v>
      </c>
      <c r="U24" s="86">
        <v>1.4457668999999999E-2</v>
      </c>
      <c r="V24" s="86">
        <v>0.71306196200000005</v>
      </c>
      <c r="W24" s="87">
        <v>6.3829299999999996E-4</v>
      </c>
      <c r="X24" s="87">
        <v>8.1799999999999996E-5</v>
      </c>
      <c r="Y24" s="84" t="b">
        <v>1</v>
      </c>
      <c r="Z24" s="87">
        <v>4.0200000000000002E-12</v>
      </c>
      <c r="AA24" s="84"/>
    </row>
    <row r="25" spans="1:27" x14ac:dyDescent="0.2">
      <c r="A25" s="84"/>
      <c r="B25" s="84"/>
      <c r="C25" s="84"/>
      <c r="D25" s="84"/>
      <c r="E25" s="84"/>
      <c r="F25" s="84"/>
      <c r="G25" s="84" t="s">
        <v>223</v>
      </c>
      <c r="H25" s="84">
        <v>4</v>
      </c>
      <c r="I25" s="84">
        <v>8.8999999999999996E-2</v>
      </c>
      <c r="J25" s="84">
        <v>-0.43</v>
      </c>
      <c r="K25" s="84">
        <v>-0.60599999999999998</v>
      </c>
      <c r="L25" s="84">
        <v>-0.255</v>
      </c>
      <c r="M25" s="84" t="s">
        <v>16</v>
      </c>
      <c r="N25" s="84" t="s">
        <v>16</v>
      </c>
      <c r="O25" s="84" t="s">
        <v>16</v>
      </c>
      <c r="P25" s="85">
        <v>1.7140125999999999E-2</v>
      </c>
      <c r="Q25" s="85" t="s">
        <v>16</v>
      </c>
      <c r="R25" s="84" t="s">
        <v>16</v>
      </c>
      <c r="S25" s="86" t="s">
        <v>16</v>
      </c>
      <c r="T25" s="86">
        <v>6.1243349999999998E-3</v>
      </c>
      <c r="U25" s="86">
        <v>1.4457668999999999E-2</v>
      </c>
      <c r="V25" s="86">
        <v>0.71306196200000005</v>
      </c>
      <c r="W25" s="87">
        <v>6.3829299999999996E-4</v>
      </c>
      <c r="X25" s="87">
        <v>8.1799999999999996E-5</v>
      </c>
      <c r="Y25" s="84" t="b">
        <v>1</v>
      </c>
      <c r="Z25" s="87">
        <v>4.0200000000000002E-12</v>
      </c>
      <c r="AA25" s="84"/>
    </row>
    <row r="26" spans="1:27" x14ac:dyDescent="0.2">
      <c r="A26" s="84" t="s">
        <v>389</v>
      </c>
      <c r="B26" s="84" t="s">
        <v>535</v>
      </c>
      <c r="C26" s="84" t="s">
        <v>392</v>
      </c>
      <c r="D26" s="84" t="s">
        <v>536</v>
      </c>
      <c r="E26" s="84" t="s">
        <v>391</v>
      </c>
      <c r="F26" s="84" t="s">
        <v>452</v>
      </c>
      <c r="G26" s="84" t="s">
        <v>200</v>
      </c>
      <c r="H26" s="84">
        <v>6</v>
      </c>
      <c r="I26" s="84">
        <v>0.157</v>
      </c>
      <c r="J26" s="84">
        <v>-0.19500000000000001</v>
      </c>
      <c r="K26" s="84">
        <v>-0.503</v>
      </c>
      <c r="L26" s="84">
        <v>0.112</v>
      </c>
      <c r="M26" s="84" t="s">
        <v>16</v>
      </c>
      <c r="N26" s="84" t="s">
        <v>16</v>
      </c>
      <c r="O26" s="84" t="s">
        <v>16</v>
      </c>
      <c r="P26" s="85">
        <v>0.21344344800000001</v>
      </c>
      <c r="Q26" s="85">
        <v>36.32397624</v>
      </c>
      <c r="R26" s="84">
        <v>5</v>
      </c>
      <c r="S26" s="86">
        <v>8.1800000000000005E-7</v>
      </c>
      <c r="T26" s="86">
        <v>9.2803569999999995E-3</v>
      </c>
      <c r="U26" s="86">
        <v>3.258581E-3</v>
      </c>
      <c r="V26" s="86">
        <v>4.6490918999999999E-2</v>
      </c>
      <c r="W26" s="87">
        <v>6.0304100000000002E-4</v>
      </c>
      <c r="X26" s="87">
        <v>1.2202299999999999E-4</v>
      </c>
      <c r="Y26" s="84" t="b">
        <v>1</v>
      </c>
      <c r="Z26" s="87">
        <v>2.8699999999999998E-11</v>
      </c>
      <c r="AA26" s="84" t="s">
        <v>421</v>
      </c>
    </row>
    <row r="27" spans="1:27" x14ac:dyDescent="0.2">
      <c r="A27" s="84"/>
      <c r="B27" s="84"/>
      <c r="C27" s="84"/>
      <c r="D27" s="84"/>
      <c r="E27" s="84"/>
      <c r="F27" s="84"/>
      <c r="G27" s="84" t="s">
        <v>201</v>
      </c>
      <c r="H27" s="84">
        <v>6</v>
      </c>
      <c r="I27" s="84">
        <v>0.193</v>
      </c>
      <c r="J27" s="84">
        <v>0.27200000000000002</v>
      </c>
      <c r="K27" s="84">
        <v>-0.105</v>
      </c>
      <c r="L27" s="84">
        <v>0.64900000000000002</v>
      </c>
      <c r="M27" s="84" t="s">
        <v>16</v>
      </c>
      <c r="N27" s="84" t="s">
        <v>16</v>
      </c>
      <c r="O27" s="84" t="s">
        <v>16</v>
      </c>
      <c r="P27" s="85">
        <v>0.230713954</v>
      </c>
      <c r="Q27" s="85">
        <v>11.99705988</v>
      </c>
      <c r="R27" s="84">
        <v>4</v>
      </c>
      <c r="S27" s="86">
        <v>1.7373142000000001E-2</v>
      </c>
      <c r="T27" s="86">
        <v>9.2803569999999995E-3</v>
      </c>
      <c r="U27" s="86">
        <v>3.258581E-3</v>
      </c>
      <c r="V27" s="86">
        <v>4.6490918999999999E-2</v>
      </c>
      <c r="W27" s="87">
        <v>6.0304100000000002E-4</v>
      </c>
      <c r="X27" s="87">
        <v>1.2202299999999999E-4</v>
      </c>
      <c r="Y27" s="84" t="b">
        <v>1</v>
      </c>
      <c r="Z27" s="87">
        <v>2.8699999999999998E-11</v>
      </c>
      <c r="AA27" s="84"/>
    </row>
    <row r="28" spans="1:27" x14ac:dyDescent="0.2">
      <c r="A28" s="84"/>
      <c r="B28" s="84"/>
      <c r="C28" s="84"/>
      <c r="D28" s="84"/>
      <c r="E28" s="84"/>
      <c r="F28" s="84"/>
      <c r="G28" s="84" t="s">
        <v>216</v>
      </c>
      <c r="H28" s="84">
        <v>6</v>
      </c>
      <c r="I28" s="84">
        <v>0.30399999999999999</v>
      </c>
      <c r="J28" s="84">
        <v>-0.41699999999999998</v>
      </c>
      <c r="K28" s="84">
        <v>-1.014</v>
      </c>
      <c r="L28" s="84">
        <v>0.18</v>
      </c>
      <c r="M28" s="84" t="s">
        <v>16</v>
      </c>
      <c r="N28" s="84" t="s">
        <v>16</v>
      </c>
      <c r="O28" s="84" t="s">
        <v>16</v>
      </c>
      <c r="P28" s="85">
        <v>0.22898470500000001</v>
      </c>
      <c r="Q28" s="85" t="s">
        <v>16</v>
      </c>
      <c r="R28" s="84" t="s">
        <v>16</v>
      </c>
      <c r="S28" s="86" t="s">
        <v>16</v>
      </c>
      <c r="T28" s="86">
        <v>9.2803569999999995E-3</v>
      </c>
      <c r="U28" s="86">
        <v>3.258581E-3</v>
      </c>
      <c r="V28" s="86">
        <v>4.6490918999999999E-2</v>
      </c>
      <c r="W28" s="87">
        <v>6.0304100000000002E-4</v>
      </c>
      <c r="X28" s="87">
        <v>1.2202299999999999E-4</v>
      </c>
      <c r="Y28" s="84" t="b">
        <v>1</v>
      </c>
      <c r="Z28" s="87">
        <v>2.8699999999999998E-11</v>
      </c>
      <c r="AA28" s="84"/>
    </row>
    <row r="29" spans="1:27" x14ac:dyDescent="0.2">
      <c r="A29" s="84"/>
      <c r="B29" s="84"/>
      <c r="C29" s="84"/>
      <c r="D29" s="84"/>
      <c r="E29" s="84"/>
      <c r="F29" s="84"/>
      <c r="G29" s="84" t="s">
        <v>203</v>
      </c>
      <c r="H29" s="84">
        <v>6</v>
      </c>
      <c r="I29" s="84">
        <v>7.1999999999999995E-2</v>
      </c>
      <c r="J29" s="84">
        <v>-5.5E-2</v>
      </c>
      <c r="K29" s="84">
        <v>-0.19600000000000001</v>
      </c>
      <c r="L29" s="84">
        <v>8.5999999999999993E-2</v>
      </c>
      <c r="M29" s="84" t="s">
        <v>16</v>
      </c>
      <c r="N29" s="84" t="s">
        <v>16</v>
      </c>
      <c r="O29" s="84" t="s">
        <v>16</v>
      </c>
      <c r="P29" s="85">
        <v>0.44257671100000001</v>
      </c>
      <c r="Q29" s="85" t="s">
        <v>16</v>
      </c>
      <c r="R29" s="84" t="s">
        <v>16</v>
      </c>
      <c r="S29" s="86" t="s">
        <v>16</v>
      </c>
      <c r="T29" s="86">
        <v>9.2803569999999995E-3</v>
      </c>
      <c r="U29" s="86">
        <v>3.258581E-3</v>
      </c>
      <c r="V29" s="86">
        <v>4.6490918999999999E-2</v>
      </c>
      <c r="W29" s="87">
        <v>6.0304100000000002E-4</v>
      </c>
      <c r="X29" s="87">
        <v>1.2202299999999999E-4</v>
      </c>
      <c r="Y29" s="84" t="b">
        <v>1</v>
      </c>
      <c r="Z29" s="87">
        <v>2.8699999999999998E-11</v>
      </c>
      <c r="AA29" s="84"/>
    </row>
    <row r="30" spans="1:27" x14ac:dyDescent="0.2">
      <c r="A30" s="84"/>
      <c r="B30" s="84"/>
      <c r="C30" s="84"/>
      <c r="D30" s="84"/>
      <c r="E30" s="84"/>
      <c r="F30" s="84"/>
      <c r="G30" s="84" t="s">
        <v>223</v>
      </c>
      <c r="H30" s="84">
        <v>6</v>
      </c>
      <c r="I30" s="84">
        <v>7.2999999999999995E-2</v>
      </c>
      <c r="J30" s="84">
        <v>-4.0000000000000001E-3</v>
      </c>
      <c r="K30" s="84">
        <v>-0.14699999999999999</v>
      </c>
      <c r="L30" s="84">
        <v>0.13800000000000001</v>
      </c>
      <c r="M30" s="84" t="s">
        <v>16</v>
      </c>
      <c r="N30" s="84" t="s">
        <v>16</v>
      </c>
      <c r="O30" s="84" t="s">
        <v>16</v>
      </c>
      <c r="P30" s="85">
        <v>0.95315848999999997</v>
      </c>
      <c r="Q30" s="85" t="s">
        <v>16</v>
      </c>
      <c r="R30" s="84" t="s">
        <v>16</v>
      </c>
      <c r="S30" s="86" t="s">
        <v>16</v>
      </c>
      <c r="T30" s="86">
        <v>9.2803569999999995E-3</v>
      </c>
      <c r="U30" s="86">
        <v>3.258581E-3</v>
      </c>
      <c r="V30" s="86">
        <v>4.6490918999999999E-2</v>
      </c>
      <c r="W30" s="87">
        <v>6.0304100000000002E-4</v>
      </c>
      <c r="X30" s="87">
        <v>1.2202299999999999E-4</v>
      </c>
      <c r="Y30" s="84" t="b">
        <v>1</v>
      </c>
      <c r="Z30" s="87">
        <v>2.8699999999999998E-11</v>
      </c>
      <c r="AA30" s="84"/>
    </row>
    <row r="31" spans="1:27" x14ac:dyDescent="0.2">
      <c r="A31" s="84" t="s">
        <v>389</v>
      </c>
      <c r="B31" s="84" t="s">
        <v>535</v>
      </c>
      <c r="C31" s="84" t="s">
        <v>392</v>
      </c>
      <c r="D31" s="84" t="s">
        <v>537</v>
      </c>
      <c r="E31" s="84" t="s">
        <v>340</v>
      </c>
      <c r="F31" s="84" t="s">
        <v>452</v>
      </c>
      <c r="G31" s="84" t="s">
        <v>200</v>
      </c>
      <c r="H31" s="84">
        <v>18</v>
      </c>
      <c r="I31" s="84">
        <v>2.5999999999999999E-2</v>
      </c>
      <c r="J31" s="84">
        <v>-5.7000000000000002E-2</v>
      </c>
      <c r="K31" s="84">
        <v>-0.108</v>
      </c>
      <c r="L31" s="84">
        <v>-7.0000000000000001E-3</v>
      </c>
      <c r="M31" s="84" t="s">
        <v>16</v>
      </c>
      <c r="N31" s="84" t="s">
        <v>16</v>
      </c>
      <c r="O31" s="84" t="s">
        <v>16</v>
      </c>
      <c r="P31" s="85">
        <v>2.4798961000000001E-2</v>
      </c>
      <c r="Q31" s="85">
        <v>29.138162189999999</v>
      </c>
      <c r="R31" s="84">
        <v>17</v>
      </c>
      <c r="S31" s="86">
        <v>3.3273204000000001E-2</v>
      </c>
      <c r="T31" s="86">
        <v>3.558444E-3</v>
      </c>
      <c r="U31" s="86">
        <v>1.4988930000000001E-3</v>
      </c>
      <c r="V31" s="86">
        <v>3.0449799999999999E-2</v>
      </c>
      <c r="W31" s="87">
        <v>3.0820119999999999E-3</v>
      </c>
      <c r="X31" s="87">
        <v>9.6899999999999997E-5</v>
      </c>
      <c r="Y31" s="84" t="b">
        <v>1</v>
      </c>
      <c r="Z31" s="87">
        <v>2.1799999999999999E-94</v>
      </c>
      <c r="AA31" s="84" t="s">
        <v>454</v>
      </c>
    </row>
    <row r="32" spans="1:27" x14ac:dyDescent="0.2">
      <c r="A32" s="84"/>
      <c r="B32" s="84"/>
      <c r="C32" s="84"/>
      <c r="D32" s="84"/>
      <c r="E32" s="84"/>
      <c r="F32" s="84"/>
      <c r="G32" s="84" t="s">
        <v>201</v>
      </c>
      <c r="H32" s="84">
        <v>18</v>
      </c>
      <c r="I32" s="84">
        <v>4.4999999999999998E-2</v>
      </c>
      <c r="J32" s="84">
        <v>3.5000000000000003E-2</v>
      </c>
      <c r="K32" s="84">
        <v>-5.2999999999999999E-2</v>
      </c>
      <c r="L32" s="84">
        <v>0.123</v>
      </c>
      <c r="M32" s="84" t="s">
        <v>16</v>
      </c>
      <c r="N32" s="84" t="s">
        <v>16</v>
      </c>
      <c r="O32" s="84" t="s">
        <v>16</v>
      </c>
      <c r="P32" s="85">
        <v>0.44875134500000002</v>
      </c>
      <c r="Q32" s="85">
        <v>21.547806269999999</v>
      </c>
      <c r="R32" s="84">
        <v>16</v>
      </c>
      <c r="S32" s="86">
        <v>0.158401503</v>
      </c>
      <c r="T32" s="86">
        <v>3.558444E-3</v>
      </c>
      <c r="U32" s="86">
        <v>1.4988930000000001E-3</v>
      </c>
      <c r="V32" s="86">
        <v>3.0449799999999999E-2</v>
      </c>
      <c r="W32" s="87">
        <v>3.0820119999999999E-3</v>
      </c>
      <c r="X32" s="87">
        <v>9.6899999999999997E-5</v>
      </c>
      <c r="Y32" s="84" t="b">
        <v>1</v>
      </c>
      <c r="Z32" s="87">
        <v>2.1799999999999999E-94</v>
      </c>
      <c r="AA32" s="84"/>
    </row>
    <row r="33" spans="1:27" x14ac:dyDescent="0.2">
      <c r="A33" s="84"/>
      <c r="B33" s="84"/>
      <c r="C33" s="84"/>
      <c r="D33" s="84"/>
      <c r="E33" s="84"/>
      <c r="F33" s="84"/>
      <c r="G33" s="84" t="s">
        <v>216</v>
      </c>
      <c r="H33" s="84">
        <v>18</v>
      </c>
      <c r="I33" s="84">
        <v>5.5E-2</v>
      </c>
      <c r="J33" s="84">
        <v>-0.112</v>
      </c>
      <c r="K33" s="84">
        <v>-0.219</v>
      </c>
      <c r="L33" s="84">
        <v>-4.0000000000000001E-3</v>
      </c>
      <c r="M33" s="84" t="s">
        <v>16</v>
      </c>
      <c r="N33" s="84" t="s">
        <v>16</v>
      </c>
      <c r="O33" s="84" t="s">
        <v>16</v>
      </c>
      <c r="P33" s="85">
        <v>5.7511158E-2</v>
      </c>
      <c r="Q33" s="85" t="s">
        <v>16</v>
      </c>
      <c r="R33" s="84" t="s">
        <v>16</v>
      </c>
      <c r="S33" s="86" t="s">
        <v>16</v>
      </c>
      <c r="T33" s="86">
        <v>3.558444E-3</v>
      </c>
      <c r="U33" s="86">
        <v>1.4988930000000001E-3</v>
      </c>
      <c r="V33" s="86">
        <v>3.0449799999999999E-2</v>
      </c>
      <c r="W33" s="87">
        <v>3.0820119999999999E-3</v>
      </c>
      <c r="X33" s="87">
        <v>9.6899999999999997E-5</v>
      </c>
      <c r="Y33" s="84" t="b">
        <v>1</v>
      </c>
      <c r="Z33" s="87">
        <v>2.1799999999999999E-94</v>
      </c>
      <c r="AA33" s="84"/>
    </row>
    <row r="34" spans="1:27" x14ac:dyDescent="0.2">
      <c r="A34" s="84"/>
      <c r="B34" s="84"/>
      <c r="C34" s="84"/>
      <c r="D34" s="84"/>
      <c r="E34" s="84"/>
      <c r="F34" s="84"/>
      <c r="G34" s="84" t="s">
        <v>203</v>
      </c>
      <c r="H34" s="84">
        <v>18</v>
      </c>
      <c r="I34" s="84">
        <v>2.9000000000000001E-2</v>
      </c>
      <c r="J34" s="84">
        <v>-3.6999999999999998E-2</v>
      </c>
      <c r="K34" s="84">
        <v>-9.2999999999999999E-2</v>
      </c>
      <c r="L34" s="84">
        <v>0.02</v>
      </c>
      <c r="M34" s="84" t="s">
        <v>16</v>
      </c>
      <c r="N34" s="84" t="s">
        <v>16</v>
      </c>
      <c r="O34" s="84" t="s">
        <v>16</v>
      </c>
      <c r="P34" s="85">
        <v>0.201795525</v>
      </c>
      <c r="Q34" s="85" t="s">
        <v>16</v>
      </c>
      <c r="R34" s="84" t="s">
        <v>16</v>
      </c>
      <c r="S34" s="86" t="s">
        <v>16</v>
      </c>
      <c r="T34" s="86">
        <v>3.558444E-3</v>
      </c>
      <c r="U34" s="86">
        <v>1.4988930000000001E-3</v>
      </c>
      <c r="V34" s="86">
        <v>3.0449799999999999E-2</v>
      </c>
      <c r="W34" s="87">
        <v>3.0820119999999999E-3</v>
      </c>
      <c r="X34" s="87">
        <v>9.6899999999999997E-5</v>
      </c>
      <c r="Y34" s="84" t="b">
        <v>1</v>
      </c>
      <c r="Z34" s="87">
        <v>2.1799999999999999E-94</v>
      </c>
      <c r="AA34" s="84"/>
    </row>
    <row r="35" spans="1:27" x14ac:dyDescent="0.2">
      <c r="A35" s="84"/>
      <c r="B35" s="84"/>
      <c r="C35" s="84"/>
      <c r="D35" s="84"/>
      <c r="E35" s="84"/>
      <c r="F35" s="84"/>
      <c r="G35" s="84" t="s">
        <v>223</v>
      </c>
      <c r="H35" s="84">
        <v>18</v>
      </c>
      <c r="I35" s="84">
        <v>2.8000000000000001E-2</v>
      </c>
      <c r="J35" s="84">
        <v>-0.02</v>
      </c>
      <c r="K35" s="84">
        <v>-7.5999999999999998E-2</v>
      </c>
      <c r="L35" s="84">
        <v>3.5000000000000003E-2</v>
      </c>
      <c r="M35" s="84" t="s">
        <v>16</v>
      </c>
      <c r="N35" s="84" t="s">
        <v>16</v>
      </c>
      <c r="O35" s="84" t="s">
        <v>16</v>
      </c>
      <c r="P35" s="85">
        <v>0.485232261</v>
      </c>
      <c r="Q35" s="85" t="s">
        <v>16</v>
      </c>
      <c r="R35" s="84" t="s">
        <v>16</v>
      </c>
      <c r="S35" s="86" t="s">
        <v>16</v>
      </c>
      <c r="T35" s="86">
        <v>3.558444E-3</v>
      </c>
      <c r="U35" s="86">
        <v>1.4988930000000001E-3</v>
      </c>
      <c r="V35" s="86">
        <v>3.0449799999999999E-2</v>
      </c>
      <c r="W35" s="87">
        <v>3.0820119999999999E-3</v>
      </c>
      <c r="X35" s="87">
        <v>9.6899999999999997E-5</v>
      </c>
      <c r="Y35" s="84" t="b">
        <v>1</v>
      </c>
      <c r="Z35" s="87">
        <v>2.1799999999999999E-94</v>
      </c>
      <c r="AA35" s="84"/>
    </row>
    <row r="36" spans="1:27" x14ac:dyDescent="0.2">
      <c r="A36" s="84" t="s">
        <v>389</v>
      </c>
      <c r="B36" s="84" t="s">
        <v>535</v>
      </c>
      <c r="C36" s="84" t="s">
        <v>397</v>
      </c>
      <c r="D36" s="84" t="s">
        <v>538</v>
      </c>
      <c r="E36" s="84" t="s">
        <v>340</v>
      </c>
      <c r="F36" s="84" t="s">
        <v>452</v>
      </c>
      <c r="G36" s="84" t="s">
        <v>200</v>
      </c>
      <c r="H36" s="84">
        <v>15</v>
      </c>
      <c r="I36" s="84">
        <v>2.8000000000000001E-2</v>
      </c>
      <c r="J36" s="84">
        <v>-0.124</v>
      </c>
      <c r="K36" s="84">
        <v>-0.18</v>
      </c>
      <c r="L36" s="84">
        <v>-6.9000000000000006E-2</v>
      </c>
      <c r="M36" s="84" t="s">
        <v>16</v>
      </c>
      <c r="N36" s="84" t="s">
        <v>16</v>
      </c>
      <c r="O36" s="84" t="s">
        <v>16</v>
      </c>
      <c r="P36" s="87">
        <v>1.19E-5</v>
      </c>
      <c r="Q36" s="85">
        <v>22.589965060000001</v>
      </c>
      <c r="R36" s="84">
        <v>14</v>
      </c>
      <c r="S36" s="86">
        <v>6.7277525000000005E-2</v>
      </c>
      <c r="T36" s="86">
        <v>2.8522159999999999E-3</v>
      </c>
      <c r="U36" s="86">
        <v>2.6656380000000001E-3</v>
      </c>
      <c r="V36" s="86">
        <v>0.30408691799999998</v>
      </c>
      <c r="W36" s="87">
        <v>2.772685E-3</v>
      </c>
      <c r="X36" s="87">
        <v>1.37322E-4</v>
      </c>
      <c r="Y36" s="84" t="b">
        <v>1</v>
      </c>
      <c r="Z36" s="87">
        <v>3.4099999999999999E-68</v>
      </c>
      <c r="AA36" s="84" t="s">
        <v>400</v>
      </c>
    </row>
    <row r="37" spans="1:27" x14ac:dyDescent="0.2">
      <c r="A37" s="84"/>
      <c r="B37" s="84"/>
      <c r="C37" s="84"/>
      <c r="D37" s="84"/>
      <c r="E37" s="84"/>
      <c r="F37" s="84"/>
      <c r="G37" s="84" t="s">
        <v>201</v>
      </c>
      <c r="H37" s="84">
        <v>15</v>
      </c>
      <c r="I37" s="84">
        <v>8.8999999999999996E-2</v>
      </c>
      <c r="J37" s="84">
        <v>-3.4000000000000002E-2</v>
      </c>
      <c r="K37" s="84">
        <v>-0.20899999999999999</v>
      </c>
      <c r="L37" s="84">
        <v>0.14099999999999999</v>
      </c>
      <c r="M37" s="84" t="s">
        <v>16</v>
      </c>
      <c r="N37" s="84" t="s">
        <v>16</v>
      </c>
      <c r="O37" s="84" t="s">
        <v>16</v>
      </c>
      <c r="P37" s="85">
        <v>0.71097610300000003</v>
      </c>
      <c r="Q37" s="85">
        <v>20.76153382</v>
      </c>
      <c r="R37" s="84">
        <v>13</v>
      </c>
      <c r="S37" s="86">
        <v>7.7781081000000002E-2</v>
      </c>
      <c r="T37" s="86">
        <v>2.8522159999999999E-3</v>
      </c>
      <c r="U37" s="86">
        <v>2.6656380000000001E-3</v>
      </c>
      <c r="V37" s="86">
        <v>0.30408691799999998</v>
      </c>
      <c r="W37" s="87">
        <v>2.772685E-3</v>
      </c>
      <c r="X37" s="87">
        <v>1.37322E-4</v>
      </c>
      <c r="Y37" s="84" t="b">
        <v>1</v>
      </c>
      <c r="Z37" s="87">
        <v>3.4099999999999999E-68</v>
      </c>
      <c r="AA37" s="84"/>
    </row>
    <row r="38" spans="1:27" x14ac:dyDescent="0.2">
      <c r="A38" s="84"/>
      <c r="B38" s="84"/>
      <c r="C38" s="84"/>
      <c r="D38" s="84"/>
      <c r="E38" s="84"/>
      <c r="F38" s="84"/>
      <c r="G38" s="84" t="s">
        <v>216</v>
      </c>
      <c r="H38" s="84">
        <v>15</v>
      </c>
      <c r="I38" s="84">
        <v>5.1999999999999998E-2</v>
      </c>
      <c r="J38" s="84">
        <v>-8.5999999999999993E-2</v>
      </c>
      <c r="K38" s="84">
        <v>-0.189</v>
      </c>
      <c r="L38" s="84">
        <v>1.6E-2</v>
      </c>
      <c r="M38" s="84" t="s">
        <v>16</v>
      </c>
      <c r="N38" s="84" t="s">
        <v>16</v>
      </c>
      <c r="O38" s="84" t="s">
        <v>16</v>
      </c>
      <c r="P38" s="85">
        <v>0.12085968</v>
      </c>
      <c r="Q38" s="85" t="s">
        <v>16</v>
      </c>
      <c r="R38" s="84" t="s">
        <v>16</v>
      </c>
      <c r="S38" s="86" t="s">
        <v>16</v>
      </c>
      <c r="T38" s="86">
        <v>2.8522159999999999E-3</v>
      </c>
      <c r="U38" s="86">
        <v>2.6656380000000001E-3</v>
      </c>
      <c r="V38" s="86">
        <v>0.30408691799999998</v>
      </c>
      <c r="W38" s="87">
        <v>2.772685E-3</v>
      </c>
      <c r="X38" s="87">
        <v>1.37322E-4</v>
      </c>
      <c r="Y38" s="84" t="b">
        <v>1</v>
      </c>
      <c r="Z38" s="87">
        <v>3.4099999999999999E-68</v>
      </c>
      <c r="AA38" s="84"/>
    </row>
    <row r="39" spans="1:27" x14ac:dyDescent="0.2">
      <c r="A39" s="84"/>
      <c r="B39" s="84"/>
      <c r="C39" s="84"/>
      <c r="D39" s="84"/>
      <c r="E39" s="84"/>
      <c r="F39" s="84"/>
      <c r="G39" s="84" t="s">
        <v>203</v>
      </c>
      <c r="H39" s="84">
        <v>15</v>
      </c>
      <c r="I39" s="84">
        <v>3.2000000000000001E-2</v>
      </c>
      <c r="J39" s="84">
        <v>-0.12</v>
      </c>
      <c r="K39" s="84">
        <v>-0.182</v>
      </c>
      <c r="L39" s="84">
        <v>-5.7000000000000002E-2</v>
      </c>
      <c r="M39" s="84" t="s">
        <v>16</v>
      </c>
      <c r="N39" s="84" t="s">
        <v>16</v>
      </c>
      <c r="O39" s="84" t="s">
        <v>16</v>
      </c>
      <c r="P39" s="87">
        <v>1.6221000000000001E-4</v>
      </c>
      <c r="Q39" s="85" t="s">
        <v>16</v>
      </c>
      <c r="R39" s="84" t="s">
        <v>16</v>
      </c>
      <c r="S39" s="86" t="s">
        <v>16</v>
      </c>
      <c r="T39" s="86">
        <v>2.8522159999999999E-3</v>
      </c>
      <c r="U39" s="86">
        <v>2.6656380000000001E-3</v>
      </c>
      <c r="V39" s="86">
        <v>0.30408691799999998</v>
      </c>
      <c r="W39" s="87">
        <v>2.772685E-3</v>
      </c>
      <c r="X39" s="87">
        <v>1.37322E-4</v>
      </c>
      <c r="Y39" s="84" t="b">
        <v>1</v>
      </c>
      <c r="Z39" s="87">
        <v>3.4099999999999999E-68</v>
      </c>
      <c r="AA39" s="84"/>
    </row>
    <row r="40" spans="1:27" x14ac:dyDescent="0.2">
      <c r="A40" s="84"/>
      <c r="B40" s="84"/>
      <c r="C40" s="84"/>
      <c r="D40" s="84"/>
      <c r="E40" s="84"/>
      <c r="F40" s="84"/>
      <c r="G40" s="84" t="s">
        <v>223</v>
      </c>
      <c r="H40" s="84">
        <v>15</v>
      </c>
      <c r="I40" s="84">
        <v>4.2999999999999997E-2</v>
      </c>
      <c r="J40" s="84">
        <v>-0.108</v>
      </c>
      <c r="K40" s="84">
        <v>-0.193</v>
      </c>
      <c r="L40" s="84">
        <v>-2.3E-2</v>
      </c>
      <c r="M40" s="84" t="s">
        <v>16</v>
      </c>
      <c r="N40" s="84" t="s">
        <v>16</v>
      </c>
      <c r="O40" s="84" t="s">
        <v>16</v>
      </c>
      <c r="P40" s="85">
        <v>2.6483316E-2</v>
      </c>
      <c r="Q40" s="85" t="s">
        <v>16</v>
      </c>
      <c r="R40" s="84" t="s">
        <v>16</v>
      </c>
      <c r="S40" s="86" t="s">
        <v>16</v>
      </c>
      <c r="T40" s="86">
        <v>2.8522159999999999E-3</v>
      </c>
      <c r="U40" s="86">
        <v>2.6656380000000001E-3</v>
      </c>
      <c r="V40" s="86">
        <v>0.30408691799999998</v>
      </c>
      <c r="W40" s="87">
        <v>2.772685E-3</v>
      </c>
      <c r="X40" s="87">
        <v>1.37322E-4</v>
      </c>
      <c r="Y40" s="84" t="b">
        <v>1</v>
      </c>
      <c r="Z40" s="87">
        <v>3.4099999999999999E-68</v>
      </c>
      <c r="AA40" s="84"/>
    </row>
    <row r="41" spans="1:27" x14ac:dyDescent="0.2">
      <c r="A41" s="84" t="s">
        <v>389</v>
      </c>
      <c r="B41" s="84" t="s">
        <v>535</v>
      </c>
      <c r="C41" s="84" t="s">
        <v>397</v>
      </c>
      <c r="D41" s="84" t="s">
        <v>539</v>
      </c>
      <c r="E41" s="84" t="s">
        <v>33</v>
      </c>
      <c r="F41" s="84" t="s">
        <v>452</v>
      </c>
      <c r="G41" s="84" t="s">
        <v>200</v>
      </c>
      <c r="H41" s="84">
        <v>7</v>
      </c>
      <c r="I41" s="84">
        <v>5.8000000000000003E-2</v>
      </c>
      <c r="J41" s="84">
        <v>-0.26</v>
      </c>
      <c r="K41" s="84">
        <v>-0.375</v>
      </c>
      <c r="L41" s="84">
        <v>-0.14599999999999999</v>
      </c>
      <c r="M41" s="84" t="s">
        <v>16</v>
      </c>
      <c r="N41" s="84" t="s">
        <v>16</v>
      </c>
      <c r="O41" s="84" t="s">
        <v>16</v>
      </c>
      <c r="P41" s="87">
        <v>8.3899999999999993E-6</v>
      </c>
      <c r="Q41" s="85">
        <v>8.3018906930000007</v>
      </c>
      <c r="R41" s="84">
        <v>6</v>
      </c>
      <c r="S41" s="86">
        <v>0.21680977600000001</v>
      </c>
      <c r="T41" s="86">
        <v>-9.3600599999999997E-4</v>
      </c>
      <c r="U41" s="86">
        <v>5.317759E-3</v>
      </c>
      <c r="V41" s="86">
        <v>0.86718884699999998</v>
      </c>
      <c r="W41" s="87">
        <v>9.2111099999999996E-4</v>
      </c>
      <c r="X41" s="87">
        <v>9.1700000000000006E-5</v>
      </c>
      <c r="Y41" s="84" t="b">
        <v>1</v>
      </c>
      <c r="Z41" s="87">
        <v>6.41E-19</v>
      </c>
      <c r="AA41" s="84" t="s">
        <v>424</v>
      </c>
    </row>
    <row r="42" spans="1:27" x14ac:dyDescent="0.2">
      <c r="A42" s="84"/>
      <c r="B42" s="84"/>
      <c r="C42" s="84"/>
      <c r="D42" s="84"/>
      <c r="E42" s="84"/>
      <c r="F42" s="84"/>
      <c r="G42" s="84" t="s">
        <v>201</v>
      </c>
      <c r="H42" s="84">
        <v>7</v>
      </c>
      <c r="I42" s="84">
        <v>0.24399999999999999</v>
      </c>
      <c r="J42" s="84">
        <v>-0.30199999999999999</v>
      </c>
      <c r="K42" s="84">
        <v>-0.78</v>
      </c>
      <c r="L42" s="84">
        <v>0.17699999999999999</v>
      </c>
      <c r="M42" s="84" t="s">
        <v>16</v>
      </c>
      <c r="N42" s="84" t="s">
        <v>16</v>
      </c>
      <c r="O42" s="84" t="s">
        <v>16</v>
      </c>
      <c r="P42" s="85">
        <v>0.27144424</v>
      </c>
      <c r="Q42" s="85">
        <v>8.2507667349999991</v>
      </c>
      <c r="R42" s="84">
        <v>5</v>
      </c>
      <c r="S42" s="86">
        <v>0.14294617000000001</v>
      </c>
      <c r="T42" s="86">
        <v>-9.3600599999999997E-4</v>
      </c>
      <c r="U42" s="86">
        <v>5.317759E-3</v>
      </c>
      <c r="V42" s="86">
        <v>0.86718884699999998</v>
      </c>
      <c r="W42" s="87">
        <v>9.2111099999999996E-4</v>
      </c>
      <c r="X42" s="87">
        <v>9.1700000000000006E-5</v>
      </c>
      <c r="Y42" s="84" t="b">
        <v>1</v>
      </c>
      <c r="Z42" s="87">
        <v>6.41E-19</v>
      </c>
      <c r="AA42" s="84"/>
    </row>
    <row r="43" spans="1:27" x14ac:dyDescent="0.2">
      <c r="A43" s="84"/>
      <c r="B43" s="84"/>
      <c r="C43" s="84"/>
      <c r="D43" s="84"/>
      <c r="E43" s="84"/>
      <c r="F43" s="84"/>
      <c r="G43" s="84" t="s">
        <v>216</v>
      </c>
      <c r="H43" s="84">
        <v>7</v>
      </c>
      <c r="I43" s="84">
        <v>0.11899999999999999</v>
      </c>
      <c r="J43" s="84">
        <v>-0.19400000000000001</v>
      </c>
      <c r="K43" s="84">
        <v>-0.42799999999999999</v>
      </c>
      <c r="L43" s="84">
        <v>3.9E-2</v>
      </c>
      <c r="M43" s="84" t="s">
        <v>16</v>
      </c>
      <c r="N43" s="84" t="s">
        <v>16</v>
      </c>
      <c r="O43" s="84" t="s">
        <v>16</v>
      </c>
      <c r="P43" s="85">
        <v>0.15413033100000001</v>
      </c>
      <c r="Q43" s="85" t="s">
        <v>16</v>
      </c>
      <c r="R43" s="84" t="s">
        <v>16</v>
      </c>
      <c r="S43" s="86" t="s">
        <v>16</v>
      </c>
      <c r="T43" s="86">
        <v>-9.3600599999999997E-4</v>
      </c>
      <c r="U43" s="86">
        <v>5.317759E-3</v>
      </c>
      <c r="V43" s="86">
        <v>0.86718884699999998</v>
      </c>
      <c r="W43" s="87">
        <v>9.2111099999999996E-4</v>
      </c>
      <c r="X43" s="87">
        <v>9.1700000000000006E-5</v>
      </c>
      <c r="Y43" s="84" t="b">
        <v>1</v>
      </c>
      <c r="Z43" s="87">
        <v>6.41E-19</v>
      </c>
      <c r="AA43" s="84"/>
    </row>
    <row r="44" spans="1:27" x14ac:dyDescent="0.2">
      <c r="A44" s="84"/>
      <c r="B44" s="84"/>
      <c r="C44" s="84"/>
      <c r="D44" s="84"/>
      <c r="E44" s="84"/>
      <c r="F44" s="84"/>
      <c r="G44" s="84" t="s">
        <v>203</v>
      </c>
      <c r="H44" s="84">
        <v>7</v>
      </c>
      <c r="I44" s="84">
        <v>7.9000000000000001E-2</v>
      </c>
      <c r="J44" s="84">
        <v>-0.21299999999999999</v>
      </c>
      <c r="K44" s="84">
        <v>-0.36699999999999999</v>
      </c>
      <c r="L44" s="84">
        <v>-5.8999999999999997E-2</v>
      </c>
      <c r="M44" s="84" t="s">
        <v>16</v>
      </c>
      <c r="N44" s="84" t="s">
        <v>16</v>
      </c>
      <c r="O44" s="84" t="s">
        <v>16</v>
      </c>
      <c r="P44" s="87">
        <v>6.6698210000000003E-3</v>
      </c>
      <c r="Q44" s="85" t="s">
        <v>16</v>
      </c>
      <c r="R44" s="84" t="s">
        <v>16</v>
      </c>
      <c r="S44" s="86" t="s">
        <v>16</v>
      </c>
      <c r="T44" s="86">
        <v>-9.3600599999999997E-4</v>
      </c>
      <c r="U44" s="86">
        <v>5.317759E-3</v>
      </c>
      <c r="V44" s="86">
        <v>0.86718884699999998</v>
      </c>
      <c r="W44" s="87">
        <v>9.2111099999999996E-4</v>
      </c>
      <c r="X44" s="87">
        <v>9.1700000000000006E-5</v>
      </c>
      <c r="Y44" s="84" t="b">
        <v>1</v>
      </c>
      <c r="Z44" s="87">
        <v>6.41E-19</v>
      </c>
      <c r="AA44" s="84"/>
    </row>
    <row r="45" spans="1:27" x14ac:dyDescent="0.2">
      <c r="A45" s="84"/>
      <c r="B45" s="84"/>
      <c r="C45" s="84"/>
      <c r="D45" s="84"/>
      <c r="E45" s="84"/>
      <c r="F45" s="84"/>
      <c r="G45" s="84" t="s">
        <v>223</v>
      </c>
      <c r="H45" s="84">
        <v>7</v>
      </c>
      <c r="I45" s="84">
        <v>0.14499999999999999</v>
      </c>
      <c r="J45" s="84">
        <v>-0.185</v>
      </c>
      <c r="K45" s="84">
        <v>-0.46899999999999997</v>
      </c>
      <c r="L45" s="84">
        <v>9.9000000000000005E-2</v>
      </c>
      <c r="M45" s="84" t="s">
        <v>16</v>
      </c>
      <c r="N45" s="84" t="s">
        <v>16</v>
      </c>
      <c r="O45" s="84" t="s">
        <v>16</v>
      </c>
      <c r="P45" s="85">
        <v>0.249218</v>
      </c>
      <c r="Q45" s="85" t="s">
        <v>16</v>
      </c>
      <c r="R45" s="84" t="s">
        <v>16</v>
      </c>
      <c r="S45" s="86" t="s">
        <v>16</v>
      </c>
      <c r="T45" s="86">
        <v>-9.3600599999999997E-4</v>
      </c>
      <c r="U45" s="86">
        <v>5.317759E-3</v>
      </c>
      <c r="V45" s="86">
        <v>0.86718884699999998</v>
      </c>
      <c r="W45" s="87">
        <v>9.2111099999999996E-4</v>
      </c>
      <c r="X45" s="87">
        <v>9.1700000000000006E-5</v>
      </c>
      <c r="Y45" s="84" t="b">
        <v>1</v>
      </c>
      <c r="Z45" s="87">
        <v>6.41E-19</v>
      </c>
      <c r="AA45" s="84"/>
    </row>
    <row r="46" spans="1:27" x14ac:dyDescent="0.2">
      <c r="A46" s="84" t="s">
        <v>389</v>
      </c>
      <c r="B46" s="84" t="s">
        <v>167</v>
      </c>
      <c r="C46" s="84" t="s">
        <v>392</v>
      </c>
      <c r="D46" s="84" t="s">
        <v>430</v>
      </c>
      <c r="E46" s="84" t="s">
        <v>391</v>
      </c>
      <c r="F46" s="84" t="s">
        <v>452</v>
      </c>
      <c r="G46" s="84" t="s">
        <v>200</v>
      </c>
      <c r="H46" s="84">
        <v>2</v>
      </c>
      <c r="I46" s="84">
        <v>0.16200000000000001</v>
      </c>
      <c r="J46" s="84">
        <v>-0.43</v>
      </c>
      <c r="K46" s="84">
        <v>-0.747</v>
      </c>
      <c r="L46" s="84">
        <v>-0.112</v>
      </c>
      <c r="M46" s="84" t="s">
        <v>16</v>
      </c>
      <c r="N46" s="84" t="s">
        <v>16</v>
      </c>
      <c r="O46" s="84" t="s">
        <v>16</v>
      </c>
      <c r="P46" s="87">
        <v>7.9261639999999994E-3</v>
      </c>
      <c r="Q46" s="85">
        <v>9.4894630000000001E-3</v>
      </c>
      <c r="R46" s="84">
        <v>1</v>
      </c>
      <c r="S46" s="86">
        <v>0.922397727</v>
      </c>
      <c r="T46" s="86" t="s">
        <v>16</v>
      </c>
      <c r="U46" s="86" t="s">
        <v>16</v>
      </c>
      <c r="V46" s="86" t="s">
        <v>16</v>
      </c>
      <c r="W46" s="87">
        <v>7.9800000000000002E-5</v>
      </c>
      <c r="X46" s="87">
        <v>1.8099999999999999E-5</v>
      </c>
      <c r="Y46" s="84" t="b">
        <v>1</v>
      </c>
      <c r="Z46" s="84">
        <v>2.2873813999999999E-2</v>
      </c>
      <c r="AA46" s="84" t="s">
        <v>431</v>
      </c>
    </row>
    <row r="47" spans="1:27" x14ac:dyDescent="0.2">
      <c r="A47" s="84" t="s">
        <v>389</v>
      </c>
      <c r="B47" s="84" t="s">
        <v>167</v>
      </c>
      <c r="C47" s="84" t="s">
        <v>392</v>
      </c>
      <c r="D47" s="84" t="s">
        <v>432</v>
      </c>
      <c r="E47" s="84" t="s">
        <v>340</v>
      </c>
      <c r="F47" s="84" t="s">
        <v>452</v>
      </c>
      <c r="G47" s="84" t="s">
        <v>200</v>
      </c>
      <c r="H47" s="84">
        <v>10</v>
      </c>
      <c r="I47" s="84">
        <v>2.9000000000000001E-2</v>
      </c>
      <c r="J47" s="84">
        <v>-5.8000000000000003E-2</v>
      </c>
      <c r="K47" s="84">
        <v>-0.115</v>
      </c>
      <c r="L47" s="84">
        <v>-2E-3</v>
      </c>
      <c r="M47" s="84" t="s">
        <v>16</v>
      </c>
      <c r="N47" s="84" t="s">
        <v>16</v>
      </c>
      <c r="O47" s="84" t="s">
        <v>16</v>
      </c>
      <c r="P47" s="85">
        <v>4.2249513000000002E-2</v>
      </c>
      <c r="Q47" s="85">
        <v>7.202043046</v>
      </c>
      <c r="R47" s="84">
        <v>9</v>
      </c>
      <c r="S47" s="86">
        <v>0.61609280499999997</v>
      </c>
      <c r="T47" s="86">
        <v>1.3172500000000001E-3</v>
      </c>
      <c r="U47" s="86">
        <v>2.1079979999999998E-3</v>
      </c>
      <c r="V47" s="86">
        <v>0.549452202</v>
      </c>
      <c r="W47" s="87">
        <v>1.368092E-3</v>
      </c>
      <c r="X47" s="87">
        <v>2.9099999999999999E-5</v>
      </c>
      <c r="Y47" s="84" t="b">
        <v>1</v>
      </c>
      <c r="Z47" s="87">
        <v>4.5400000000000002E-46</v>
      </c>
      <c r="AA47" s="84" t="s">
        <v>433</v>
      </c>
    </row>
    <row r="48" spans="1:27" x14ac:dyDescent="0.2">
      <c r="A48" s="84"/>
      <c r="B48" s="84"/>
      <c r="C48" s="84"/>
      <c r="D48" s="84"/>
      <c r="E48" s="84"/>
      <c r="F48" s="84"/>
      <c r="G48" s="84" t="s">
        <v>201</v>
      </c>
      <c r="H48" s="84">
        <v>10</v>
      </c>
      <c r="I48" s="84">
        <v>7.3999999999999996E-2</v>
      </c>
      <c r="J48" s="84">
        <v>-1.6E-2</v>
      </c>
      <c r="K48" s="84">
        <v>-0.161</v>
      </c>
      <c r="L48" s="84">
        <v>0.129</v>
      </c>
      <c r="M48" s="84" t="s">
        <v>16</v>
      </c>
      <c r="N48" s="84" t="s">
        <v>16</v>
      </c>
      <c r="O48" s="84" t="s">
        <v>16</v>
      </c>
      <c r="P48" s="85">
        <v>0.83552053500000001</v>
      </c>
      <c r="Q48" s="85">
        <v>6.8115657929999998</v>
      </c>
      <c r="R48" s="84">
        <v>8</v>
      </c>
      <c r="S48" s="86">
        <v>0.55709324699999996</v>
      </c>
      <c r="T48" s="86">
        <v>1.3172500000000001E-3</v>
      </c>
      <c r="U48" s="86">
        <v>2.1079979999999998E-3</v>
      </c>
      <c r="V48" s="86">
        <v>0.549452202</v>
      </c>
      <c r="W48" s="87">
        <v>1.368092E-3</v>
      </c>
      <c r="X48" s="87">
        <v>2.9099999999999999E-5</v>
      </c>
      <c r="Y48" s="84" t="b">
        <v>1</v>
      </c>
      <c r="Z48" s="87">
        <v>4.5400000000000002E-46</v>
      </c>
      <c r="AA48" s="84"/>
    </row>
    <row r="49" spans="1:27" x14ac:dyDescent="0.2">
      <c r="A49" s="84"/>
      <c r="B49" s="84"/>
      <c r="C49" s="84"/>
      <c r="D49" s="84"/>
      <c r="E49" s="84"/>
      <c r="F49" s="84"/>
      <c r="G49" s="84" t="s">
        <v>216</v>
      </c>
      <c r="H49" s="84">
        <v>10</v>
      </c>
      <c r="I49" s="84">
        <v>5.7000000000000002E-2</v>
      </c>
      <c r="J49" s="84">
        <v>-7.0000000000000007E-2</v>
      </c>
      <c r="K49" s="84">
        <v>-0.183</v>
      </c>
      <c r="L49" s="84">
        <v>4.2000000000000003E-2</v>
      </c>
      <c r="M49" s="84" t="s">
        <v>16</v>
      </c>
      <c r="N49" s="84" t="s">
        <v>16</v>
      </c>
      <c r="O49" s="84" t="s">
        <v>16</v>
      </c>
      <c r="P49" s="85">
        <v>0.249314115</v>
      </c>
      <c r="Q49" s="85" t="s">
        <v>16</v>
      </c>
      <c r="R49" s="84" t="s">
        <v>16</v>
      </c>
      <c r="S49" s="86" t="s">
        <v>16</v>
      </c>
      <c r="T49" s="86">
        <v>1.3172500000000001E-3</v>
      </c>
      <c r="U49" s="86">
        <v>2.1079979999999998E-3</v>
      </c>
      <c r="V49" s="86">
        <v>0.549452202</v>
      </c>
      <c r="W49" s="87">
        <v>1.368092E-3</v>
      </c>
      <c r="X49" s="87">
        <v>2.9099999999999999E-5</v>
      </c>
      <c r="Y49" s="84" t="b">
        <v>1</v>
      </c>
      <c r="Z49" s="87">
        <v>4.5400000000000002E-46</v>
      </c>
      <c r="AA49" s="84"/>
    </row>
    <row r="50" spans="1:27" x14ac:dyDescent="0.2">
      <c r="A50" s="84"/>
      <c r="B50" s="84"/>
      <c r="C50" s="84"/>
      <c r="D50" s="84"/>
      <c r="E50" s="84"/>
      <c r="F50" s="84"/>
      <c r="G50" s="84" t="s">
        <v>203</v>
      </c>
      <c r="H50" s="84">
        <v>10</v>
      </c>
      <c r="I50" s="84">
        <v>3.9E-2</v>
      </c>
      <c r="J50" s="84">
        <v>-4.5999999999999999E-2</v>
      </c>
      <c r="K50" s="84">
        <v>-0.121</v>
      </c>
      <c r="L50" s="84">
        <v>0.03</v>
      </c>
      <c r="M50" s="84" t="s">
        <v>16</v>
      </c>
      <c r="N50" s="84" t="s">
        <v>16</v>
      </c>
      <c r="O50" s="84" t="s">
        <v>16</v>
      </c>
      <c r="P50" s="85">
        <v>0.232594999</v>
      </c>
      <c r="Q50" s="85" t="s">
        <v>16</v>
      </c>
      <c r="R50" s="84" t="s">
        <v>16</v>
      </c>
      <c r="S50" s="86" t="s">
        <v>16</v>
      </c>
      <c r="T50" s="86">
        <v>1.3172500000000001E-3</v>
      </c>
      <c r="U50" s="86">
        <v>2.1079979999999998E-3</v>
      </c>
      <c r="V50" s="86">
        <v>0.549452202</v>
      </c>
      <c r="W50" s="87">
        <v>1.368092E-3</v>
      </c>
      <c r="X50" s="87">
        <v>2.9099999999999999E-5</v>
      </c>
      <c r="Y50" s="84" t="b">
        <v>1</v>
      </c>
      <c r="Z50" s="87">
        <v>4.5400000000000002E-46</v>
      </c>
      <c r="AA50" s="84"/>
    </row>
    <row r="51" spans="1:27" x14ac:dyDescent="0.2">
      <c r="A51" s="84"/>
      <c r="B51" s="84"/>
      <c r="C51" s="84"/>
      <c r="D51" s="84"/>
      <c r="E51" s="84"/>
      <c r="F51" s="84"/>
      <c r="G51" s="84" t="s">
        <v>223</v>
      </c>
      <c r="H51" s="84">
        <v>10</v>
      </c>
      <c r="I51" s="84">
        <v>4.5999999999999999E-2</v>
      </c>
      <c r="J51" s="84">
        <v>-4.7E-2</v>
      </c>
      <c r="K51" s="84">
        <v>-0.13700000000000001</v>
      </c>
      <c r="L51" s="84">
        <v>4.2999999999999997E-2</v>
      </c>
      <c r="M51" s="84" t="s">
        <v>16</v>
      </c>
      <c r="N51" s="84" t="s">
        <v>16</v>
      </c>
      <c r="O51" s="84" t="s">
        <v>16</v>
      </c>
      <c r="P51" s="85">
        <v>0.32991501299999998</v>
      </c>
      <c r="Q51" s="85" t="s">
        <v>16</v>
      </c>
      <c r="R51" s="84" t="s">
        <v>16</v>
      </c>
      <c r="S51" s="86" t="s">
        <v>16</v>
      </c>
      <c r="T51" s="86">
        <v>1.3172500000000001E-3</v>
      </c>
      <c r="U51" s="86">
        <v>2.1079979999999998E-3</v>
      </c>
      <c r="V51" s="86">
        <v>0.549452202</v>
      </c>
      <c r="W51" s="87">
        <v>1.368092E-3</v>
      </c>
      <c r="X51" s="87">
        <v>2.9099999999999999E-5</v>
      </c>
      <c r="Y51" s="84" t="b">
        <v>1</v>
      </c>
      <c r="Z51" s="87">
        <v>4.5400000000000002E-46</v>
      </c>
      <c r="AA51" s="84"/>
    </row>
    <row r="52" spans="1:27" x14ac:dyDescent="0.2">
      <c r="A52" s="84" t="s">
        <v>389</v>
      </c>
      <c r="B52" s="84" t="s">
        <v>167</v>
      </c>
      <c r="C52" s="84" t="s">
        <v>397</v>
      </c>
      <c r="D52" s="84" t="s">
        <v>436</v>
      </c>
      <c r="E52" s="84" t="s">
        <v>340</v>
      </c>
      <c r="F52" s="84" t="s">
        <v>452</v>
      </c>
      <c r="G52" s="84" t="s">
        <v>200</v>
      </c>
      <c r="H52" s="84">
        <v>10</v>
      </c>
      <c r="I52" s="84">
        <v>2.9000000000000001E-2</v>
      </c>
      <c r="J52" s="84">
        <v>-7.8E-2</v>
      </c>
      <c r="K52" s="84">
        <v>-0.13500000000000001</v>
      </c>
      <c r="L52" s="84">
        <v>-2.1999999999999999E-2</v>
      </c>
      <c r="M52" s="84" t="s">
        <v>16</v>
      </c>
      <c r="N52" s="84" t="s">
        <v>16</v>
      </c>
      <c r="O52" s="84" t="s">
        <v>16</v>
      </c>
      <c r="P52" s="87">
        <v>6.7636220000000004E-3</v>
      </c>
      <c r="Q52" s="85">
        <v>6.6200300360000002</v>
      </c>
      <c r="R52" s="84">
        <v>9</v>
      </c>
      <c r="S52" s="86">
        <v>0.67661199900000002</v>
      </c>
      <c r="T52" s="86">
        <v>1.7162869999999999E-3</v>
      </c>
      <c r="U52" s="86">
        <v>2.7174679999999998E-3</v>
      </c>
      <c r="V52" s="86">
        <v>0.545283717</v>
      </c>
      <c r="W52" s="87">
        <v>1.644635E-3</v>
      </c>
      <c r="X52" s="87">
        <v>3.5800000000000003E-5</v>
      </c>
      <c r="Y52" s="84" t="b">
        <v>1</v>
      </c>
      <c r="Z52" s="87">
        <v>4.2200000000000003E-49</v>
      </c>
      <c r="AA52" s="84" t="s">
        <v>437</v>
      </c>
    </row>
    <row r="53" spans="1:27" x14ac:dyDescent="0.2">
      <c r="A53" s="84"/>
      <c r="B53" s="84"/>
      <c r="C53" s="84"/>
      <c r="D53" s="84"/>
      <c r="E53" s="84"/>
      <c r="F53" s="84"/>
      <c r="G53" s="84" t="s">
        <v>201</v>
      </c>
      <c r="H53" s="84">
        <v>10</v>
      </c>
      <c r="I53" s="84">
        <v>8.7999999999999995E-2</v>
      </c>
      <c r="J53" s="84">
        <v>-2.5999999999999999E-2</v>
      </c>
      <c r="K53" s="84">
        <v>-0.19700000000000001</v>
      </c>
      <c r="L53" s="84">
        <v>0.14599999999999999</v>
      </c>
      <c r="M53" s="84" t="s">
        <v>16</v>
      </c>
      <c r="N53" s="84" t="s">
        <v>16</v>
      </c>
      <c r="O53" s="84" t="s">
        <v>16</v>
      </c>
      <c r="P53" s="85">
        <v>0.77480632900000002</v>
      </c>
      <c r="Q53" s="85">
        <v>6.2211420249999998</v>
      </c>
      <c r="R53" s="84">
        <v>8</v>
      </c>
      <c r="S53" s="86">
        <v>0.62247587199999999</v>
      </c>
      <c r="T53" s="86">
        <v>1.7162869999999999E-3</v>
      </c>
      <c r="U53" s="86">
        <v>2.7174679999999998E-3</v>
      </c>
      <c r="V53" s="86">
        <v>0.545283717</v>
      </c>
      <c r="W53" s="87">
        <v>1.644635E-3</v>
      </c>
      <c r="X53" s="87">
        <v>3.5800000000000003E-5</v>
      </c>
      <c r="Y53" s="84" t="b">
        <v>1</v>
      </c>
      <c r="Z53" s="87">
        <v>4.2200000000000003E-49</v>
      </c>
      <c r="AA53" s="84"/>
    </row>
    <row r="54" spans="1:27" x14ac:dyDescent="0.2">
      <c r="A54" s="84"/>
      <c r="B54" s="84"/>
      <c r="C54" s="84"/>
      <c r="D54" s="84"/>
      <c r="E54" s="84"/>
      <c r="F54" s="84"/>
      <c r="G54" s="84" t="s">
        <v>216</v>
      </c>
      <c r="H54" s="84">
        <v>10</v>
      </c>
      <c r="I54" s="84">
        <v>5.8999999999999997E-2</v>
      </c>
      <c r="J54" s="84">
        <v>-7.1999999999999995E-2</v>
      </c>
      <c r="K54" s="84">
        <v>-0.189</v>
      </c>
      <c r="L54" s="84">
        <v>4.3999999999999997E-2</v>
      </c>
      <c r="M54" s="84" t="s">
        <v>16</v>
      </c>
      <c r="N54" s="84" t="s">
        <v>16</v>
      </c>
      <c r="O54" s="84" t="s">
        <v>16</v>
      </c>
      <c r="P54" s="85">
        <v>0.25454051</v>
      </c>
      <c r="Q54" s="85" t="s">
        <v>16</v>
      </c>
      <c r="R54" s="84" t="s">
        <v>16</v>
      </c>
      <c r="S54" s="86" t="s">
        <v>16</v>
      </c>
      <c r="T54" s="86">
        <v>1.7162869999999999E-3</v>
      </c>
      <c r="U54" s="86">
        <v>2.7174679999999998E-3</v>
      </c>
      <c r="V54" s="86">
        <v>0.545283717</v>
      </c>
      <c r="W54" s="87">
        <v>1.644635E-3</v>
      </c>
      <c r="X54" s="87">
        <v>3.5800000000000003E-5</v>
      </c>
      <c r="Y54" s="84" t="b">
        <v>1</v>
      </c>
      <c r="Z54" s="87">
        <v>4.2200000000000003E-49</v>
      </c>
      <c r="AA54" s="84"/>
    </row>
    <row r="55" spans="1:27" x14ac:dyDescent="0.2">
      <c r="A55" s="84"/>
      <c r="B55" s="84"/>
      <c r="C55" s="84"/>
      <c r="D55" s="84"/>
      <c r="E55" s="84"/>
      <c r="F55" s="84"/>
      <c r="G55" s="84" t="s">
        <v>203</v>
      </c>
      <c r="H55" s="84">
        <v>10</v>
      </c>
      <c r="I55" s="84">
        <v>3.6999999999999998E-2</v>
      </c>
      <c r="J55" s="84">
        <v>-7.3999999999999996E-2</v>
      </c>
      <c r="K55" s="84">
        <v>-0.14699999999999999</v>
      </c>
      <c r="L55" s="84">
        <v>-1E-3</v>
      </c>
      <c r="M55" s="84" t="s">
        <v>16</v>
      </c>
      <c r="N55" s="84" t="s">
        <v>16</v>
      </c>
      <c r="O55" s="84" t="s">
        <v>16</v>
      </c>
      <c r="P55" s="85">
        <v>4.8356860000000002E-2</v>
      </c>
      <c r="Q55" s="85" t="s">
        <v>16</v>
      </c>
      <c r="R55" s="84" t="s">
        <v>16</v>
      </c>
      <c r="S55" s="86" t="s">
        <v>16</v>
      </c>
      <c r="T55" s="86">
        <v>1.7162869999999999E-3</v>
      </c>
      <c r="U55" s="86">
        <v>2.7174679999999998E-3</v>
      </c>
      <c r="V55" s="86">
        <v>0.545283717</v>
      </c>
      <c r="W55" s="87">
        <v>1.644635E-3</v>
      </c>
      <c r="X55" s="87">
        <v>3.5800000000000003E-5</v>
      </c>
      <c r="Y55" s="84" t="b">
        <v>1</v>
      </c>
      <c r="Z55" s="87">
        <v>4.2200000000000003E-49</v>
      </c>
      <c r="AA55" s="84"/>
    </row>
    <row r="56" spans="1:27" x14ac:dyDescent="0.2">
      <c r="A56" s="84"/>
      <c r="B56" s="84"/>
      <c r="C56" s="84"/>
      <c r="D56" s="84"/>
      <c r="E56" s="84"/>
      <c r="F56" s="84"/>
      <c r="G56" s="84" t="s">
        <v>223</v>
      </c>
      <c r="H56" s="84">
        <v>10</v>
      </c>
      <c r="I56" s="84">
        <v>5.5E-2</v>
      </c>
      <c r="J56" s="84">
        <v>-7.1999999999999995E-2</v>
      </c>
      <c r="K56" s="84">
        <v>-0.18099999999999999</v>
      </c>
      <c r="L56" s="84">
        <v>3.5999999999999997E-2</v>
      </c>
      <c r="M56" s="84" t="s">
        <v>16</v>
      </c>
      <c r="N56" s="84" t="s">
        <v>16</v>
      </c>
      <c r="O56" s="84" t="s">
        <v>16</v>
      </c>
      <c r="P56" s="85">
        <v>0.22443190399999999</v>
      </c>
      <c r="Q56" s="85" t="s">
        <v>16</v>
      </c>
      <c r="R56" s="84" t="s">
        <v>16</v>
      </c>
      <c r="S56" s="86" t="s">
        <v>16</v>
      </c>
      <c r="T56" s="86">
        <v>1.7162869999999999E-3</v>
      </c>
      <c r="U56" s="86">
        <v>2.7174679999999998E-3</v>
      </c>
      <c r="V56" s="86">
        <v>0.545283717</v>
      </c>
      <c r="W56" s="87">
        <v>1.644635E-3</v>
      </c>
      <c r="X56" s="87">
        <v>3.5800000000000003E-5</v>
      </c>
      <c r="Y56" s="84" t="b">
        <v>1</v>
      </c>
      <c r="Z56" s="87">
        <v>4.2200000000000003E-49</v>
      </c>
      <c r="AA56" s="84"/>
    </row>
    <row r="57" spans="1:27" x14ac:dyDescent="0.2">
      <c r="A57" s="84" t="s">
        <v>389</v>
      </c>
      <c r="B57" s="84" t="s">
        <v>167</v>
      </c>
      <c r="C57" s="84" t="s">
        <v>397</v>
      </c>
      <c r="D57" s="84" t="s">
        <v>434</v>
      </c>
      <c r="E57" s="84" t="s">
        <v>33</v>
      </c>
      <c r="F57" s="84" t="s">
        <v>452</v>
      </c>
      <c r="G57" s="84" t="s">
        <v>200</v>
      </c>
      <c r="H57" s="84">
        <v>3</v>
      </c>
      <c r="I57" s="84">
        <v>8.8999999999999996E-2</v>
      </c>
      <c r="J57" s="84">
        <v>-0.16600000000000001</v>
      </c>
      <c r="K57" s="84">
        <v>-0.34</v>
      </c>
      <c r="L57" s="84">
        <v>8.0000000000000002E-3</v>
      </c>
      <c r="M57" s="84" t="s">
        <v>16</v>
      </c>
      <c r="N57" s="84" t="s">
        <v>16</v>
      </c>
      <c r="O57" s="84" t="s">
        <v>16</v>
      </c>
      <c r="P57" s="85">
        <v>6.1682434000000001E-2</v>
      </c>
      <c r="Q57" s="85">
        <v>0.37100633799999999</v>
      </c>
      <c r="R57" s="84">
        <v>2</v>
      </c>
      <c r="S57" s="86">
        <v>0.83068620299999996</v>
      </c>
      <c r="T57" s="86">
        <v>7.4727400000000003E-4</v>
      </c>
      <c r="U57" s="86">
        <v>5.9021309999999997E-3</v>
      </c>
      <c r="V57" s="86">
        <v>0.91982356899999995</v>
      </c>
      <c r="W57" s="87">
        <v>2.82818E-4</v>
      </c>
      <c r="X57" s="87">
        <v>9.91E-6</v>
      </c>
      <c r="Y57" s="84" t="b">
        <v>1</v>
      </c>
      <c r="Z57" s="87">
        <v>5.0700000000000001E-9</v>
      </c>
      <c r="AA57" s="84" t="s">
        <v>455</v>
      </c>
    </row>
    <row r="58" spans="1:27" x14ac:dyDescent="0.2">
      <c r="A58" s="84"/>
      <c r="B58" s="84"/>
      <c r="C58" s="84"/>
      <c r="D58" s="84"/>
      <c r="E58" s="84"/>
      <c r="F58" s="84"/>
      <c r="G58" s="84" t="s">
        <v>201</v>
      </c>
      <c r="H58" s="84">
        <v>3</v>
      </c>
      <c r="I58" s="84">
        <v>0.32900000000000001</v>
      </c>
      <c r="J58" s="84">
        <v>-0.126</v>
      </c>
      <c r="K58" s="84">
        <v>-0.77</v>
      </c>
      <c r="L58" s="84">
        <v>0.51800000000000002</v>
      </c>
      <c r="M58" s="84" t="s">
        <v>16</v>
      </c>
      <c r="N58" s="84" t="s">
        <v>16</v>
      </c>
      <c r="O58" s="84" t="s">
        <v>16</v>
      </c>
      <c r="P58" s="85">
        <v>0.766841192</v>
      </c>
      <c r="Q58" s="85">
        <v>0.35497600499999998</v>
      </c>
      <c r="R58" s="84">
        <v>1</v>
      </c>
      <c r="S58" s="86">
        <v>0.55130975999999998</v>
      </c>
      <c r="T58" s="86">
        <v>7.4727400000000003E-4</v>
      </c>
      <c r="U58" s="86">
        <v>5.9021309999999997E-3</v>
      </c>
      <c r="V58" s="86">
        <v>0.91982356899999995</v>
      </c>
      <c r="W58" s="87">
        <v>2.82818E-4</v>
      </c>
      <c r="X58" s="87">
        <v>9.91E-6</v>
      </c>
      <c r="Y58" s="84" t="b">
        <v>1</v>
      </c>
      <c r="Z58" s="87">
        <v>5.0700000000000001E-9</v>
      </c>
      <c r="AA58" s="84"/>
    </row>
    <row r="59" spans="1:27" x14ac:dyDescent="0.2">
      <c r="A59" s="84"/>
      <c r="B59" s="84"/>
      <c r="C59" s="84"/>
      <c r="D59" s="84"/>
      <c r="E59" s="84"/>
      <c r="F59" s="84"/>
      <c r="G59" s="84" t="s">
        <v>216</v>
      </c>
      <c r="H59" s="84">
        <v>3</v>
      </c>
      <c r="I59" s="84">
        <v>0.127</v>
      </c>
      <c r="J59" s="84">
        <v>-0.2</v>
      </c>
      <c r="K59" s="84">
        <v>-0.44800000000000001</v>
      </c>
      <c r="L59" s="84">
        <v>4.8000000000000001E-2</v>
      </c>
      <c r="M59" s="84" t="s">
        <v>16</v>
      </c>
      <c r="N59" s="84" t="s">
        <v>16</v>
      </c>
      <c r="O59" s="84" t="s">
        <v>16</v>
      </c>
      <c r="P59" s="85">
        <v>0.25470535300000002</v>
      </c>
      <c r="Q59" s="85" t="s">
        <v>16</v>
      </c>
      <c r="R59" s="84" t="s">
        <v>16</v>
      </c>
      <c r="S59" s="86" t="s">
        <v>16</v>
      </c>
      <c r="T59" s="86">
        <v>7.4727400000000003E-4</v>
      </c>
      <c r="U59" s="86">
        <v>5.9021309999999997E-3</v>
      </c>
      <c r="V59" s="86">
        <v>0.91982356899999995</v>
      </c>
      <c r="W59" s="87">
        <v>2.82818E-4</v>
      </c>
      <c r="X59" s="87">
        <v>9.91E-6</v>
      </c>
      <c r="Y59" s="84" t="b">
        <v>1</v>
      </c>
      <c r="Z59" s="87">
        <v>5.0700000000000001E-9</v>
      </c>
      <c r="AA59" s="84"/>
    </row>
    <row r="60" spans="1:27" x14ac:dyDescent="0.2">
      <c r="A60" s="84"/>
      <c r="B60" s="84"/>
      <c r="C60" s="84"/>
      <c r="D60" s="84"/>
      <c r="E60" s="84"/>
      <c r="F60" s="84"/>
      <c r="G60" s="84" t="s">
        <v>203</v>
      </c>
      <c r="H60" s="84">
        <v>3</v>
      </c>
      <c r="I60" s="84">
        <v>0.108</v>
      </c>
      <c r="J60" s="84">
        <v>-0.18</v>
      </c>
      <c r="K60" s="84">
        <v>-0.39200000000000002</v>
      </c>
      <c r="L60" s="84">
        <v>3.2000000000000001E-2</v>
      </c>
      <c r="M60" s="84" t="s">
        <v>16</v>
      </c>
      <c r="N60" s="84" t="s">
        <v>16</v>
      </c>
      <c r="O60" s="84" t="s">
        <v>16</v>
      </c>
      <c r="P60" s="85">
        <v>9.6433056000000003E-2</v>
      </c>
      <c r="Q60" s="85" t="s">
        <v>16</v>
      </c>
      <c r="R60" s="84" t="s">
        <v>16</v>
      </c>
      <c r="S60" s="86" t="s">
        <v>16</v>
      </c>
      <c r="T60" s="86">
        <v>7.4727400000000003E-4</v>
      </c>
      <c r="U60" s="86">
        <v>5.9021309999999997E-3</v>
      </c>
      <c r="V60" s="86">
        <v>0.91982356899999995</v>
      </c>
      <c r="W60" s="87">
        <v>2.82818E-4</v>
      </c>
      <c r="X60" s="87">
        <v>9.91E-6</v>
      </c>
      <c r="Y60" s="84" t="b">
        <v>1</v>
      </c>
      <c r="Z60" s="87">
        <v>5.0700000000000001E-9</v>
      </c>
      <c r="AA60" s="84"/>
    </row>
    <row r="61" spans="1:27" x14ac:dyDescent="0.2">
      <c r="A61" s="84"/>
      <c r="B61" s="84"/>
      <c r="C61" s="84"/>
      <c r="D61" s="84"/>
      <c r="E61" s="84"/>
      <c r="F61" s="84"/>
      <c r="G61" s="84" t="s">
        <v>223</v>
      </c>
      <c r="H61" s="84">
        <v>3</v>
      </c>
      <c r="I61" s="84">
        <v>0.125</v>
      </c>
      <c r="J61" s="84">
        <v>-0.19900000000000001</v>
      </c>
      <c r="K61" s="84">
        <v>-0.44500000000000001</v>
      </c>
      <c r="L61" s="84">
        <v>4.7E-2</v>
      </c>
      <c r="M61" s="84" t="s">
        <v>16</v>
      </c>
      <c r="N61" s="84" t="s">
        <v>16</v>
      </c>
      <c r="O61" s="84" t="s">
        <v>16</v>
      </c>
      <c r="P61" s="85">
        <v>0.25317430000000002</v>
      </c>
      <c r="Q61" s="85" t="s">
        <v>16</v>
      </c>
      <c r="R61" s="84" t="s">
        <v>16</v>
      </c>
      <c r="S61" s="86" t="s">
        <v>16</v>
      </c>
      <c r="T61" s="86">
        <v>7.4727400000000003E-4</v>
      </c>
      <c r="U61" s="86">
        <v>5.9021309999999997E-3</v>
      </c>
      <c r="V61" s="86">
        <v>0.91982356899999995</v>
      </c>
      <c r="W61" s="87">
        <v>2.82818E-4</v>
      </c>
      <c r="X61" s="87">
        <v>9.91E-6</v>
      </c>
      <c r="Y61" s="84" t="b">
        <v>1</v>
      </c>
      <c r="Z61" s="87">
        <v>5.0700000000000001E-9</v>
      </c>
      <c r="AA61" s="84"/>
    </row>
    <row r="62" spans="1:27" x14ac:dyDescent="0.2">
      <c r="A62" s="84" t="s">
        <v>389</v>
      </c>
      <c r="B62" s="84" t="s">
        <v>146</v>
      </c>
      <c r="C62" s="84" t="s">
        <v>392</v>
      </c>
      <c r="D62" s="84" t="s">
        <v>390</v>
      </c>
      <c r="E62" s="84" t="s">
        <v>391</v>
      </c>
      <c r="F62" s="84" t="s">
        <v>456</v>
      </c>
      <c r="G62" s="84" t="s">
        <v>200</v>
      </c>
      <c r="H62" s="84">
        <v>4</v>
      </c>
      <c r="I62" s="84">
        <v>0.69299999999999995</v>
      </c>
      <c r="J62" s="84">
        <v>-0.29199999999999998</v>
      </c>
      <c r="K62" s="84">
        <v>-1.651</v>
      </c>
      <c r="L62" s="84">
        <v>1.0669999999999999</v>
      </c>
      <c r="M62" s="84">
        <v>0.747</v>
      </c>
      <c r="N62" s="84">
        <v>0.192</v>
      </c>
      <c r="O62" s="84">
        <v>2.9060000000000001</v>
      </c>
      <c r="P62" s="85">
        <v>0.67345453099999997</v>
      </c>
      <c r="Q62" s="85">
        <v>0.52538388499999999</v>
      </c>
      <c r="R62" s="84">
        <v>3</v>
      </c>
      <c r="S62" s="86">
        <v>0.91328032199999998</v>
      </c>
      <c r="T62" s="86">
        <v>1.9160310999999999E-2</v>
      </c>
      <c r="U62" s="86">
        <v>3.4463372999999999E-2</v>
      </c>
      <c r="V62" s="86">
        <v>0.63413233400000002</v>
      </c>
      <c r="W62" s="87">
        <v>5.2321900000000001E-4</v>
      </c>
      <c r="X62" s="87">
        <v>1.5799999999999999E-6</v>
      </c>
      <c r="Y62" s="84" t="b">
        <v>1</v>
      </c>
      <c r="Z62" s="87">
        <v>8.4600000000000001E-29</v>
      </c>
      <c r="AA62" s="84" t="s">
        <v>451</v>
      </c>
    </row>
    <row r="63" spans="1:27" x14ac:dyDescent="0.2">
      <c r="A63" s="84"/>
      <c r="B63" s="84"/>
      <c r="C63" s="84"/>
      <c r="D63" s="84"/>
      <c r="E63" s="84"/>
      <c r="F63" s="84"/>
      <c r="G63" s="84" t="s">
        <v>201</v>
      </c>
      <c r="H63" s="84">
        <v>4</v>
      </c>
      <c r="I63" s="84">
        <v>1.5329999999999999</v>
      </c>
      <c r="J63" s="84">
        <v>0.46800000000000003</v>
      </c>
      <c r="K63" s="84">
        <v>-2.5369999999999999</v>
      </c>
      <c r="L63" s="84">
        <v>3.4729999999999999</v>
      </c>
      <c r="M63" s="84">
        <v>1.597</v>
      </c>
      <c r="N63" s="84">
        <v>7.9000000000000001E-2</v>
      </c>
      <c r="O63" s="84">
        <v>32.231000000000002</v>
      </c>
      <c r="P63" s="85">
        <v>0.78902691999999996</v>
      </c>
      <c r="Q63" s="85">
        <v>0.21629062600000001</v>
      </c>
      <c r="R63" s="84">
        <v>2</v>
      </c>
      <c r="S63" s="86">
        <v>0.89749716899999998</v>
      </c>
      <c r="T63" s="86">
        <v>1.9160310999999999E-2</v>
      </c>
      <c r="U63" s="86">
        <v>3.4463372999999999E-2</v>
      </c>
      <c r="V63" s="86">
        <v>0.63413233400000002</v>
      </c>
      <c r="W63" s="87">
        <v>5.2321900000000001E-4</v>
      </c>
      <c r="X63" s="87">
        <v>1.5799999999999999E-6</v>
      </c>
      <c r="Y63" s="84" t="b">
        <v>1</v>
      </c>
      <c r="Z63" s="87">
        <v>8.4600000000000001E-29</v>
      </c>
      <c r="AA63" s="84"/>
    </row>
    <row r="64" spans="1:27" x14ac:dyDescent="0.2">
      <c r="A64" s="84"/>
      <c r="B64" s="84"/>
      <c r="C64" s="84"/>
      <c r="D64" s="84"/>
      <c r="E64" s="84"/>
      <c r="F64" s="84"/>
      <c r="G64" s="84" t="s">
        <v>216</v>
      </c>
      <c r="H64" s="84">
        <v>4</v>
      </c>
      <c r="I64" s="84">
        <v>1.2470000000000001</v>
      </c>
      <c r="J64" s="84">
        <v>-0.91300000000000003</v>
      </c>
      <c r="K64" s="84">
        <v>-3.3559999999999999</v>
      </c>
      <c r="L64" s="84">
        <v>1.5309999999999999</v>
      </c>
      <c r="M64" s="84">
        <v>0.40100000000000002</v>
      </c>
      <c r="N64" s="84">
        <v>3.5000000000000003E-2</v>
      </c>
      <c r="O64" s="84">
        <v>4.6239999999999997</v>
      </c>
      <c r="P64" s="85">
        <v>0.51720824700000001</v>
      </c>
      <c r="Q64" s="85" t="s">
        <v>16</v>
      </c>
      <c r="R64" s="84" t="s">
        <v>16</v>
      </c>
      <c r="S64" s="86" t="s">
        <v>16</v>
      </c>
      <c r="T64" s="86">
        <v>1.9160310999999999E-2</v>
      </c>
      <c r="U64" s="86">
        <v>3.4463372999999999E-2</v>
      </c>
      <c r="V64" s="86">
        <v>0.63413233400000002</v>
      </c>
      <c r="W64" s="87">
        <v>5.2321900000000001E-4</v>
      </c>
      <c r="X64" s="87">
        <v>1.5799999999999999E-6</v>
      </c>
      <c r="Y64" s="84" t="b">
        <v>1</v>
      </c>
      <c r="Z64" s="87">
        <v>8.4600000000000001E-29</v>
      </c>
      <c r="AA64" s="84"/>
    </row>
    <row r="65" spans="1:27" x14ac:dyDescent="0.2">
      <c r="A65" s="84"/>
      <c r="B65" s="84"/>
      <c r="C65" s="84"/>
      <c r="D65" s="84"/>
      <c r="E65" s="84"/>
      <c r="F65" s="84"/>
      <c r="G65" s="84" t="s">
        <v>203</v>
      </c>
      <c r="H65" s="84">
        <v>4</v>
      </c>
      <c r="I65" s="84">
        <v>0.73599999999999999</v>
      </c>
      <c r="J65" s="84">
        <v>-0.29299999999999998</v>
      </c>
      <c r="K65" s="84">
        <v>-1.7350000000000001</v>
      </c>
      <c r="L65" s="84">
        <v>1.149</v>
      </c>
      <c r="M65" s="84">
        <v>0.746</v>
      </c>
      <c r="N65" s="84">
        <v>0.17599999999999999</v>
      </c>
      <c r="O65" s="84">
        <v>3.1539999999999999</v>
      </c>
      <c r="P65" s="85">
        <v>0.69011247799999997</v>
      </c>
      <c r="Q65" s="85" t="s">
        <v>16</v>
      </c>
      <c r="R65" s="84" t="s">
        <v>16</v>
      </c>
      <c r="S65" s="86" t="s">
        <v>16</v>
      </c>
      <c r="T65" s="86">
        <v>1.9160310999999999E-2</v>
      </c>
      <c r="U65" s="86">
        <v>3.4463372999999999E-2</v>
      </c>
      <c r="V65" s="86">
        <v>0.63413233400000002</v>
      </c>
      <c r="W65" s="87">
        <v>5.2321900000000001E-4</v>
      </c>
      <c r="X65" s="87">
        <v>1.5799999999999999E-6</v>
      </c>
      <c r="Y65" s="84" t="b">
        <v>1</v>
      </c>
      <c r="Z65" s="87">
        <v>8.4600000000000001E-29</v>
      </c>
      <c r="AA65" s="84"/>
    </row>
    <row r="66" spans="1:27" x14ac:dyDescent="0.2">
      <c r="A66" s="84"/>
      <c r="B66" s="84"/>
      <c r="C66" s="84"/>
      <c r="D66" s="84"/>
      <c r="E66" s="84"/>
      <c r="F66" s="84"/>
      <c r="G66" s="84" t="s">
        <v>223</v>
      </c>
      <c r="H66" s="84">
        <v>4</v>
      </c>
      <c r="I66" s="84">
        <v>0.82199999999999995</v>
      </c>
      <c r="J66" s="84">
        <v>1.2E-2</v>
      </c>
      <c r="K66" s="84">
        <v>-1.5980000000000001</v>
      </c>
      <c r="L66" s="84">
        <v>1.623</v>
      </c>
      <c r="M66" s="84">
        <v>1.012</v>
      </c>
      <c r="N66" s="84">
        <v>0.20200000000000001</v>
      </c>
      <c r="O66" s="84">
        <v>5.0670000000000002</v>
      </c>
      <c r="P66" s="85">
        <v>0.98900432599999999</v>
      </c>
      <c r="Q66" s="85" t="s">
        <v>16</v>
      </c>
      <c r="R66" s="84" t="s">
        <v>16</v>
      </c>
      <c r="S66" s="86" t="s">
        <v>16</v>
      </c>
      <c r="T66" s="86">
        <v>1.9160310999999999E-2</v>
      </c>
      <c r="U66" s="86">
        <v>3.4463372999999999E-2</v>
      </c>
      <c r="V66" s="86">
        <v>0.63413233400000002</v>
      </c>
      <c r="W66" s="87">
        <v>5.2321900000000001E-4</v>
      </c>
      <c r="X66" s="87">
        <v>1.5799999999999999E-6</v>
      </c>
      <c r="Y66" s="84" t="b">
        <v>1</v>
      </c>
      <c r="Z66" s="87">
        <v>8.4600000000000001E-29</v>
      </c>
      <c r="AA66" s="84"/>
    </row>
    <row r="67" spans="1:27" x14ac:dyDescent="0.2">
      <c r="A67" s="84" t="s">
        <v>389</v>
      </c>
      <c r="B67" s="84" t="s">
        <v>146</v>
      </c>
      <c r="C67" s="84" t="s">
        <v>392</v>
      </c>
      <c r="D67" s="84" t="s">
        <v>394</v>
      </c>
      <c r="E67" s="84" t="s">
        <v>340</v>
      </c>
      <c r="F67" s="84" t="s">
        <v>456</v>
      </c>
      <c r="G67" s="84" t="s">
        <v>200</v>
      </c>
      <c r="H67" s="84">
        <v>9</v>
      </c>
      <c r="I67" s="84">
        <v>0.33</v>
      </c>
      <c r="J67" s="84">
        <v>0.255</v>
      </c>
      <c r="K67" s="84">
        <v>-0.39100000000000001</v>
      </c>
      <c r="L67" s="84">
        <v>0.90200000000000002</v>
      </c>
      <c r="M67" s="84">
        <v>1.2909999999999999</v>
      </c>
      <c r="N67" s="84">
        <v>0.67600000000000005</v>
      </c>
      <c r="O67" s="84">
        <v>2.4630000000000001</v>
      </c>
      <c r="P67" s="85">
        <v>0.439162249</v>
      </c>
      <c r="Q67" s="85">
        <v>14.890815399999999</v>
      </c>
      <c r="R67" s="84">
        <v>8</v>
      </c>
      <c r="S67" s="86">
        <v>6.1303581000000003E-2</v>
      </c>
      <c r="T67" s="86">
        <v>-1.1124792E-2</v>
      </c>
      <c r="U67" s="86">
        <v>2.8997502000000001E-2</v>
      </c>
      <c r="V67" s="86">
        <v>0.71262676300000005</v>
      </c>
      <c r="W67" s="87">
        <v>1.8087190000000001E-3</v>
      </c>
      <c r="X67" s="87">
        <v>3.6100000000000003E-5</v>
      </c>
      <c r="Y67" s="84" t="b">
        <v>1</v>
      </c>
      <c r="Z67" s="87">
        <v>5.8800000000000001E-65</v>
      </c>
      <c r="AA67" s="84" t="s">
        <v>395</v>
      </c>
    </row>
    <row r="68" spans="1:27" x14ac:dyDescent="0.2">
      <c r="A68" s="84"/>
      <c r="B68" s="84"/>
      <c r="C68" s="84"/>
      <c r="D68" s="84"/>
      <c r="E68" s="84"/>
      <c r="F68" s="84"/>
      <c r="G68" s="84" t="s">
        <v>201</v>
      </c>
      <c r="H68" s="84">
        <v>9</v>
      </c>
      <c r="I68" s="84">
        <v>0.54600000000000004</v>
      </c>
      <c r="J68" s="84">
        <v>9.4E-2</v>
      </c>
      <c r="K68" s="84">
        <v>-0.97699999999999998</v>
      </c>
      <c r="L68" s="84">
        <v>1.165</v>
      </c>
      <c r="M68" s="84">
        <v>1.0980000000000001</v>
      </c>
      <c r="N68" s="84">
        <v>0.376</v>
      </c>
      <c r="O68" s="84">
        <v>3.2050000000000001</v>
      </c>
      <c r="P68" s="85">
        <v>0.86846352599999999</v>
      </c>
      <c r="Q68" s="85">
        <v>14.58416319</v>
      </c>
      <c r="R68" s="84">
        <v>7</v>
      </c>
      <c r="S68" s="86">
        <v>4.1715009999999997E-2</v>
      </c>
      <c r="T68" s="86">
        <v>-1.1124792E-2</v>
      </c>
      <c r="U68" s="86">
        <v>2.8997502000000001E-2</v>
      </c>
      <c r="V68" s="86">
        <v>0.71262676300000005</v>
      </c>
      <c r="W68" s="87">
        <v>1.8087190000000001E-3</v>
      </c>
      <c r="X68" s="87">
        <v>3.6100000000000003E-5</v>
      </c>
      <c r="Y68" s="84" t="b">
        <v>1</v>
      </c>
      <c r="Z68" s="87">
        <v>5.8800000000000001E-65</v>
      </c>
      <c r="AA68" s="84"/>
    </row>
    <row r="69" spans="1:27" x14ac:dyDescent="0.2">
      <c r="A69" s="84"/>
      <c r="B69" s="84"/>
      <c r="C69" s="84"/>
      <c r="D69" s="84"/>
      <c r="E69" s="84"/>
      <c r="F69" s="84"/>
      <c r="G69" s="84" t="s">
        <v>216</v>
      </c>
      <c r="H69" s="84">
        <v>9</v>
      </c>
      <c r="I69" s="84">
        <v>0.48199999999999998</v>
      </c>
      <c r="J69" s="84">
        <v>6.0000000000000001E-3</v>
      </c>
      <c r="K69" s="84">
        <v>-0.93899999999999995</v>
      </c>
      <c r="L69" s="84">
        <v>0.95</v>
      </c>
      <c r="M69" s="84">
        <v>1.006</v>
      </c>
      <c r="N69" s="84">
        <v>0.39100000000000001</v>
      </c>
      <c r="O69" s="84">
        <v>2.5859999999999999</v>
      </c>
      <c r="P69" s="85">
        <v>0.99106974699999995</v>
      </c>
      <c r="Q69" s="85" t="s">
        <v>16</v>
      </c>
      <c r="R69" s="84" t="s">
        <v>16</v>
      </c>
      <c r="S69" s="86" t="s">
        <v>16</v>
      </c>
      <c r="T69" s="86">
        <v>-1.1124792E-2</v>
      </c>
      <c r="U69" s="86">
        <v>2.8997502000000001E-2</v>
      </c>
      <c r="V69" s="86">
        <v>0.71262676300000005</v>
      </c>
      <c r="W69" s="87">
        <v>1.8087190000000001E-3</v>
      </c>
      <c r="X69" s="87">
        <v>3.6100000000000003E-5</v>
      </c>
      <c r="Y69" s="84" t="b">
        <v>1</v>
      </c>
      <c r="Z69" s="87">
        <v>5.8800000000000001E-65</v>
      </c>
      <c r="AA69" s="84"/>
    </row>
    <row r="70" spans="1:27" x14ac:dyDescent="0.2">
      <c r="A70" s="84"/>
      <c r="B70" s="84"/>
      <c r="C70" s="84"/>
      <c r="D70" s="84"/>
      <c r="E70" s="84"/>
      <c r="F70" s="84"/>
      <c r="G70" s="84" t="s">
        <v>203</v>
      </c>
      <c r="H70" s="84">
        <v>9</v>
      </c>
      <c r="I70" s="84">
        <v>0.27700000000000002</v>
      </c>
      <c r="J70" s="84">
        <v>0.246</v>
      </c>
      <c r="K70" s="84">
        <v>-0.29699999999999999</v>
      </c>
      <c r="L70" s="84">
        <v>0.78800000000000003</v>
      </c>
      <c r="M70" s="84">
        <v>1.278</v>
      </c>
      <c r="N70" s="84">
        <v>0.74299999999999999</v>
      </c>
      <c r="O70" s="84">
        <v>2.2000000000000002</v>
      </c>
      <c r="P70" s="85">
        <v>0.37485634800000001</v>
      </c>
      <c r="Q70" s="85" t="s">
        <v>16</v>
      </c>
      <c r="R70" s="84" t="s">
        <v>16</v>
      </c>
      <c r="S70" s="86" t="s">
        <v>16</v>
      </c>
      <c r="T70" s="86">
        <v>-1.1124792E-2</v>
      </c>
      <c r="U70" s="86">
        <v>2.8997502000000001E-2</v>
      </c>
      <c r="V70" s="86">
        <v>0.71262676300000005</v>
      </c>
      <c r="W70" s="87">
        <v>1.8087190000000001E-3</v>
      </c>
      <c r="X70" s="87">
        <v>3.6100000000000003E-5</v>
      </c>
      <c r="Y70" s="84" t="b">
        <v>1</v>
      </c>
      <c r="Z70" s="87">
        <v>5.8800000000000001E-65</v>
      </c>
      <c r="AA70" s="84"/>
    </row>
    <row r="71" spans="1:27" x14ac:dyDescent="0.2">
      <c r="A71" s="84"/>
      <c r="B71" s="84"/>
      <c r="C71" s="84"/>
      <c r="D71" s="84"/>
      <c r="E71" s="84"/>
      <c r="F71" s="84"/>
      <c r="G71" s="84" t="s">
        <v>223</v>
      </c>
      <c r="H71" s="84">
        <v>9</v>
      </c>
      <c r="I71" s="84">
        <v>0.26500000000000001</v>
      </c>
      <c r="J71" s="84">
        <v>0.22800000000000001</v>
      </c>
      <c r="K71" s="84">
        <v>-0.28999999999999998</v>
      </c>
      <c r="L71" s="84">
        <v>0.747</v>
      </c>
      <c r="M71" s="84">
        <v>1.256</v>
      </c>
      <c r="N71" s="84">
        <v>0.748</v>
      </c>
      <c r="O71" s="84">
        <v>2.11</v>
      </c>
      <c r="P71" s="85">
        <v>0.41348017500000001</v>
      </c>
      <c r="Q71" s="85" t="s">
        <v>16</v>
      </c>
      <c r="R71" s="84" t="s">
        <v>16</v>
      </c>
      <c r="S71" s="86" t="s">
        <v>16</v>
      </c>
      <c r="T71" s="86">
        <v>-1.1124792E-2</v>
      </c>
      <c r="U71" s="86">
        <v>2.8997502000000001E-2</v>
      </c>
      <c r="V71" s="86">
        <v>0.71262676300000005</v>
      </c>
      <c r="W71" s="87">
        <v>1.8087190000000001E-3</v>
      </c>
      <c r="X71" s="87">
        <v>3.6100000000000003E-5</v>
      </c>
      <c r="Y71" s="84" t="b">
        <v>1</v>
      </c>
      <c r="Z71" s="87">
        <v>5.8800000000000001E-65</v>
      </c>
      <c r="AA71" s="84"/>
    </row>
    <row r="72" spans="1:27" x14ac:dyDescent="0.2">
      <c r="A72" s="84" t="s">
        <v>389</v>
      </c>
      <c r="B72" s="84" t="s">
        <v>146</v>
      </c>
      <c r="C72" s="84" t="s">
        <v>397</v>
      </c>
      <c r="D72" s="84" t="s">
        <v>399</v>
      </c>
      <c r="E72" s="84" t="s">
        <v>340</v>
      </c>
      <c r="F72" s="84" t="s">
        <v>456</v>
      </c>
      <c r="G72" s="84" t="s">
        <v>200</v>
      </c>
      <c r="H72" s="84">
        <v>5</v>
      </c>
      <c r="I72" s="84">
        <v>0.57599999999999996</v>
      </c>
      <c r="J72" s="84">
        <v>0.27300000000000002</v>
      </c>
      <c r="K72" s="84">
        <v>-0.85599999999999998</v>
      </c>
      <c r="L72" s="84">
        <v>1.401</v>
      </c>
      <c r="M72" s="84">
        <v>1.3140000000000001</v>
      </c>
      <c r="N72" s="84">
        <v>0.42499999999999999</v>
      </c>
      <c r="O72" s="84">
        <v>4.0599999999999996</v>
      </c>
      <c r="P72" s="85">
        <v>0.63576988199999995</v>
      </c>
      <c r="Q72" s="85">
        <v>7.175866729</v>
      </c>
      <c r="R72" s="84">
        <v>4</v>
      </c>
      <c r="S72" s="86">
        <v>0.126881247</v>
      </c>
      <c r="T72" s="86">
        <v>-0.103260639</v>
      </c>
      <c r="U72" s="86">
        <v>4.3077323000000001E-2</v>
      </c>
      <c r="V72" s="86">
        <v>9.6124928999999998E-2</v>
      </c>
      <c r="W72" s="87">
        <v>1.12805E-3</v>
      </c>
      <c r="X72" s="87">
        <v>1.7099999999999999E-5</v>
      </c>
      <c r="Y72" s="84" t="b">
        <v>1</v>
      </c>
      <c r="Z72" s="87">
        <v>3.7E-38</v>
      </c>
      <c r="AA72" s="84" t="s">
        <v>400</v>
      </c>
    </row>
    <row r="73" spans="1:27" x14ac:dyDescent="0.2">
      <c r="A73" s="84"/>
      <c r="B73" s="84"/>
      <c r="C73" s="84"/>
      <c r="D73" s="84"/>
      <c r="E73" s="84"/>
      <c r="F73" s="84"/>
      <c r="G73" s="84" t="s">
        <v>201</v>
      </c>
      <c r="H73" s="84">
        <v>5</v>
      </c>
      <c r="I73" s="84">
        <v>1.5049999999999999</v>
      </c>
      <c r="J73" s="84">
        <v>-3.1850000000000001</v>
      </c>
      <c r="K73" s="84">
        <v>-6.1349999999999998</v>
      </c>
      <c r="L73" s="84">
        <v>-0.23499999999999999</v>
      </c>
      <c r="M73" s="84">
        <v>4.1000000000000002E-2</v>
      </c>
      <c r="N73" s="84">
        <v>2E-3</v>
      </c>
      <c r="O73" s="84">
        <v>0.79100000000000004</v>
      </c>
      <c r="P73" s="85">
        <v>0.124649023</v>
      </c>
      <c r="Q73" s="85">
        <v>1.429779712</v>
      </c>
      <c r="R73" s="84">
        <v>3</v>
      </c>
      <c r="S73" s="86">
        <v>0.69856928799999995</v>
      </c>
      <c r="T73" s="86">
        <v>-0.103260639</v>
      </c>
      <c r="U73" s="86">
        <v>4.3077323000000001E-2</v>
      </c>
      <c r="V73" s="86">
        <v>9.6124928999999998E-2</v>
      </c>
      <c r="W73" s="87">
        <v>1.12805E-3</v>
      </c>
      <c r="X73" s="87">
        <v>1.7099999999999999E-5</v>
      </c>
      <c r="Y73" s="84" t="b">
        <v>1</v>
      </c>
      <c r="Z73" s="87">
        <v>3.7E-38</v>
      </c>
      <c r="AA73" s="84"/>
    </row>
    <row r="74" spans="1:27" x14ac:dyDescent="0.2">
      <c r="A74" s="84"/>
      <c r="B74" s="84"/>
      <c r="C74" s="84"/>
      <c r="D74" s="84"/>
      <c r="E74" s="84"/>
      <c r="F74" s="84"/>
      <c r="G74" s="84" t="s">
        <v>216</v>
      </c>
      <c r="H74" s="84">
        <v>5</v>
      </c>
      <c r="I74" s="84">
        <v>0.96699999999999997</v>
      </c>
      <c r="J74" s="84">
        <v>0.95099999999999996</v>
      </c>
      <c r="K74" s="84">
        <v>-0.94499999999999995</v>
      </c>
      <c r="L74" s="84">
        <v>2.847</v>
      </c>
      <c r="M74" s="84">
        <v>2.5880000000000001</v>
      </c>
      <c r="N74" s="84">
        <v>0.38900000000000001</v>
      </c>
      <c r="O74" s="84">
        <v>17.228999999999999</v>
      </c>
      <c r="P74" s="85">
        <v>0.38128675400000001</v>
      </c>
      <c r="Q74" s="85" t="s">
        <v>16</v>
      </c>
      <c r="R74" s="84" t="s">
        <v>16</v>
      </c>
      <c r="S74" s="86" t="s">
        <v>16</v>
      </c>
      <c r="T74" s="86">
        <v>-0.103260639</v>
      </c>
      <c r="U74" s="86">
        <v>4.3077323000000001E-2</v>
      </c>
      <c r="V74" s="86">
        <v>9.6124928999999998E-2</v>
      </c>
      <c r="W74" s="87">
        <v>1.12805E-3</v>
      </c>
      <c r="X74" s="87">
        <v>1.7099999999999999E-5</v>
      </c>
      <c r="Y74" s="84" t="b">
        <v>1</v>
      </c>
      <c r="Z74" s="87">
        <v>3.7E-38</v>
      </c>
      <c r="AA74" s="84"/>
    </row>
    <row r="75" spans="1:27" x14ac:dyDescent="0.2">
      <c r="A75" s="84"/>
      <c r="B75" s="84"/>
      <c r="C75" s="84"/>
      <c r="D75" s="84"/>
      <c r="E75" s="84"/>
      <c r="F75" s="84"/>
      <c r="G75" s="84" t="s">
        <v>203</v>
      </c>
      <c r="H75" s="84">
        <v>5</v>
      </c>
      <c r="I75" s="84">
        <v>0.56000000000000005</v>
      </c>
      <c r="J75" s="84">
        <v>-0.17799999999999999</v>
      </c>
      <c r="K75" s="84">
        <v>-1.2749999999999999</v>
      </c>
      <c r="L75" s="84">
        <v>0.92</v>
      </c>
      <c r="M75" s="84">
        <v>0.83699999999999997</v>
      </c>
      <c r="N75" s="84">
        <v>0.27900000000000003</v>
      </c>
      <c r="O75" s="84">
        <v>2.5089999999999999</v>
      </c>
      <c r="P75" s="85">
        <v>0.75092011000000003</v>
      </c>
      <c r="Q75" s="85" t="s">
        <v>16</v>
      </c>
      <c r="R75" s="84" t="s">
        <v>16</v>
      </c>
      <c r="S75" s="86" t="s">
        <v>16</v>
      </c>
      <c r="T75" s="86">
        <v>-0.103260639</v>
      </c>
      <c r="U75" s="86">
        <v>4.3077323000000001E-2</v>
      </c>
      <c r="V75" s="86">
        <v>9.6124928999999998E-2</v>
      </c>
      <c r="W75" s="87">
        <v>1.12805E-3</v>
      </c>
      <c r="X75" s="87">
        <v>1.7099999999999999E-5</v>
      </c>
      <c r="Y75" s="84" t="b">
        <v>1</v>
      </c>
      <c r="Z75" s="87">
        <v>3.7E-38</v>
      </c>
      <c r="AA75" s="84"/>
    </row>
    <row r="76" spans="1:27" x14ac:dyDescent="0.2">
      <c r="A76" s="84"/>
      <c r="B76" s="84"/>
      <c r="C76" s="84"/>
      <c r="D76" s="84"/>
      <c r="E76" s="84"/>
      <c r="F76" s="84"/>
      <c r="G76" s="84" t="s">
        <v>223</v>
      </c>
      <c r="H76" s="84">
        <v>5</v>
      </c>
      <c r="I76" s="84">
        <v>0.69799999999999995</v>
      </c>
      <c r="J76" s="84">
        <v>-0.36799999999999999</v>
      </c>
      <c r="K76" s="84">
        <v>-1.736</v>
      </c>
      <c r="L76" s="84">
        <v>1</v>
      </c>
      <c r="M76" s="84">
        <v>0.69199999999999995</v>
      </c>
      <c r="N76" s="84">
        <v>0.17599999999999999</v>
      </c>
      <c r="O76" s="84">
        <v>2.7189999999999999</v>
      </c>
      <c r="P76" s="85">
        <v>0.62589987199999997</v>
      </c>
      <c r="Q76" s="85" t="s">
        <v>16</v>
      </c>
      <c r="R76" s="84" t="s">
        <v>16</v>
      </c>
      <c r="S76" s="86" t="s">
        <v>16</v>
      </c>
      <c r="T76" s="86">
        <v>-0.103260639</v>
      </c>
      <c r="U76" s="86">
        <v>4.3077323000000001E-2</v>
      </c>
      <c r="V76" s="86">
        <v>9.6124928999999998E-2</v>
      </c>
      <c r="W76" s="87">
        <v>1.12805E-3</v>
      </c>
      <c r="X76" s="87">
        <v>1.7099999999999999E-5</v>
      </c>
      <c r="Y76" s="84" t="b">
        <v>1</v>
      </c>
      <c r="Z76" s="87">
        <v>3.7E-38</v>
      </c>
      <c r="AA76" s="84"/>
    </row>
    <row r="77" spans="1:27" x14ac:dyDescent="0.2">
      <c r="A77" s="84" t="s">
        <v>389</v>
      </c>
      <c r="B77" s="84" t="s">
        <v>146</v>
      </c>
      <c r="C77" s="84" t="s">
        <v>397</v>
      </c>
      <c r="D77" s="84" t="s">
        <v>396</v>
      </c>
      <c r="E77" s="84" t="s">
        <v>33</v>
      </c>
      <c r="F77" s="84" t="s">
        <v>456</v>
      </c>
      <c r="G77" s="84" t="s">
        <v>200</v>
      </c>
      <c r="H77" s="84">
        <v>4</v>
      </c>
      <c r="I77" s="84">
        <v>0.75800000000000001</v>
      </c>
      <c r="J77" s="84">
        <v>0.4</v>
      </c>
      <c r="K77" s="84">
        <v>-1.085</v>
      </c>
      <c r="L77" s="84">
        <v>1.885</v>
      </c>
      <c r="M77" s="84">
        <v>1.492</v>
      </c>
      <c r="N77" s="84">
        <v>0.33800000000000002</v>
      </c>
      <c r="O77" s="84">
        <v>6.5839999999999996</v>
      </c>
      <c r="P77" s="85">
        <v>0.59755845399999996</v>
      </c>
      <c r="Q77" s="85">
        <v>1.6403105849999999</v>
      </c>
      <c r="R77" s="84">
        <v>3</v>
      </c>
      <c r="S77" s="86">
        <v>0.65028459400000005</v>
      </c>
      <c r="T77" s="86">
        <v>0.16753895599999999</v>
      </c>
      <c r="U77" s="86">
        <v>0.13886976300000001</v>
      </c>
      <c r="V77" s="86">
        <v>0.350989359</v>
      </c>
      <c r="W77" s="87">
        <v>6.3829299999999996E-4</v>
      </c>
      <c r="X77" s="87">
        <v>4.33E-6</v>
      </c>
      <c r="Y77" s="84" t="b">
        <v>1</v>
      </c>
      <c r="Z77" s="87">
        <v>1.8E-24</v>
      </c>
      <c r="AA77" s="84" t="s">
        <v>453</v>
      </c>
    </row>
    <row r="78" spans="1:27" x14ac:dyDescent="0.2">
      <c r="A78" s="84"/>
      <c r="B78" s="84"/>
      <c r="C78" s="84"/>
      <c r="D78" s="84"/>
      <c r="E78" s="84"/>
      <c r="F78" s="84"/>
      <c r="G78" s="84" t="s">
        <v>201</v>
      </c>
      <c r="H78" s="84">
        <v>4</v>
      </c>
      <c r="I78" s="84">
        <v>5.5990000000000002</v>
      </c>
      <c r="J78" s="84">
        <v>7.093</v>
      </c>
      <c r="K78" s="84">
        <v>-3.8809999999999998</v>
      </c>
      <c r="L78" s="84">
        <v>18.067</v>
      </c>
      <c r="M78" s="84">
        <v>1203.355</v>
      </c>
      <c r="N78" s="84">
        <v>2.1000000000000001E-2</v>
      </c>
      <c r="O78" s="84">
        <v>70222794.519999996</v>
      </c>
      <c r="P78" s="85">
        <v>0.332787165</v>
      </c>
      <c r="Q78" s="85">
        <v>0.184797141</v>
      </c>
      <c r="R78" s="84">
        <v>2</v>
      </c>
      <c r="S78" s="86">
        <v>0.911741684</v>
      </c>
      <c r="T78" s="86">
        <v>0.16753895599999999</v>
      </c>
      <c r="U78" s="86">
        <v>0.13886976300000001</v>
      </c>
      <c r="V78" s="86">
        <v>0.350989359</v>
      </c>
      <c r="W78" s="87">
        <v>6.3829299999999996E-4</v>
      </c>
      <c r="X78" s="87">
        <v>4.33E-6</v>
      </c>
      <c r="Y78" s="84" t="b">
        <v>1</v>
      </c>
      <c r="Z78" s="87">
        <v>1.8E-24</v>
      </c>
      <c r="AA78" s="84"/>
    </row>
    <row r="79" spans="1:27" x14ac:dyDescent="0.2">
      <c r="A79" s="84"/>
      <c r="B79" s="84"/>
      <c r="C79" s="84"/>
      <c r="D79" s="84"/>
      <c r="E79" s="84"/>
      <c r="F79" s="84"/>
      <c r="G79" s="84" t="s">
        <v>216</v>
      </c>
      <c r="H79" s="84">
        <v>4</v>
      </c>
      <c r="I79" s="84">
        <v>1.1399999999999999</v>
      </c>
      <c r="J79" s="84">
        <v>0.19</v>
      </c>
      <c r="K79" s="84">
        <v>-2.044</v>
      </c>
      <c r="L79" s="84">
        <v>2.4239999999999999</v>
      </c>
      <c r="M79" s="84">
        <v>1.21</v>
      </c>
      <c r="N79" s="84">
        <v>0.13</v>
      </c>
      <c r="O79" s="84">
        <v>11.295999999999999</v>
      </c>
      <c r="P79" s="85">
        <v>0.87801552299999996</v>
      </c>
      <c r="Q79" s="85" t="s">
        <v>16</v>
      </c>
      <c r="R79" s="84" t="s">
        <v>16</v>
      </c>
      <c r="S79" s="86" t="s">
        <v>16</v>
      </c>
      <c r="T79" s="86">
        <v>0.16753895599999999</v>
      </c>
      <c r="U79" s="86">
        <v>0.13886976300000001</v>
      </c>
      <c r="V79" s="86">
        <v>0.350989359</v>
      </c>
      <c r="W79" s="87">
        <v>6.3829299999999996E-4</v>
      </c>
      <c r="X79" s="87">
        <v>4.33E-6</v>
      </c>
      <c r="Y79" s="84" t="b">
        <v>1</v>
      </c>
      <c r="Z79" s="87">
        <v>1.8E-24</v>
      </c>
      <c r="AA79" s="84"/>
    </row>
    <row r="80" spans="1:27" x14ac:dyDescent="0.2">
      <c r="A80" s="84"/>
      <c r="B80" s="84"/>
      <c r="C80" s="84"/>
      <c r="D80" s="84"/>
      <c r="E80" s="84"/>
      <c r="F80" s="84"/>
      <c r="G80" s="84" t="s">
        <v>203</v>
      </c>
      <c r="H80" s="84">
        <v>4</v>
      </c>
      <c r="I80" s="84">
        <v>0.84699999999999998</v>
      </c>
      <c r="J80" s="84">
        <v>0.33600000000000002</v>
      </c>
      <c r="K80" s="84">
        <v>-1.323</v>
      </c>
      <c r="L80" s="84">
        <v>1.996</v>
      </c>
      <c r="M80" s="84">
        <v>1.4</v>
      </c>
      <c r="N80" s="84">
        <v>0.26600000000000001</v>
      </c>
      <c r="O80" s="84">
        <v>7.3559999999999999</v>
      </c>
      <c r="P80" s="85">
        <v>0.69105603699999996</v>
      </c>
      <c r="Q80" s="85" t="s">
        <v>16</v>
      </c>
      <c r="R80" s="84" t="s">
        <v>16</v>
      </c>
      <c r="S80" s="86" t="s">
        <v>16</v>
      </c>
      <c r="T80" s="86">
        <v>0.16753895599999999</v>
      </c>
      <c r="U80" s="86">
        <v>0.13886976300000001</v>
      </c>
      <c r="V80" s="86">
        <v>0.350989359</v>
      </c>
      <c r="W80" s="87">
        <v>6.3829299999999996E-4</v>
      </c>
      <c r="X80" s="87">
        <v>4.33E-6</v>
      </c>
      <c r="Y80" s="84" t="b">
        <v>1</v>
      </c>
      <c r="Z80" s="87">
        <v>1.8E-24</v>
      </c>
      <c r="AA80" s="84"/>
    </row>
    <row r="81" spans="1:27" x14ac:dyDescent="0.2">
      <c r="A81" s="84"/>
      <c r="B81" s="84"/>
      <c r="C81" s="84"/>
      <c r="D81" s="84"/>
      <c r="E81" s="84"/>
      <c r="F81" s="84"/>
      <c r="G81" s="84" t="s">
        <v>223</v>
      </c>
      <c r="H81" s="84">
        <v>4</v>
      </c>
      <c r="I81" s="84">
        <v>0.95199999999999996</v>
      </c>
      <c r="J81" s="84">
        <v>0.30399999999999999</v>
      </c>
      <c r="K81" s="84">
        <v>-1.5620000000000001</v>
      </c>
      <c r="L81" s="84">
        <v>2.17</v>
      </c>
      <c r="M81" s="84">
        <v>1.3560000000000001</v>
      </c>
      <c r="N81" s="84">
        <v>0.21</v>
      </c>
      <c r="O81" s="84">
        <v>8.7579999999999991</v>
      </c>
      <c r="P81" s="85">
        <v>0.77025485400000004</v>
      </c>
      <c r="Q81" s="85" t="s">
        <v>16</v>
      </c>
      <c r="R81" s="84" t="s">
        <v>16</v>
      </c>
      <c r="S81" s="86" t="s">
        <v>16</v>
      </c>
      <c r="T81" s="86">
        <v>0.16753895599999999</v>
      </c>
      <c r="U81" s="86">
        <v>0.13886976300000001</v>
      </c>
      <c r="V81" s="86">
        <v>0.350989359</v>
      </c>
      <c r="W81" s="87">
        <v>6.3829299999999996E-4</v>
      </c>
      <c r="X81" s="87">
        <v>4.33E-6</v>
      </c>
      <c r="Y81" s="84" t="b">
        <v>1</v>
      </c>
      <c r="Z81" s="87">
        <v>1.8E-24</v>
      </c>
      <c r="AA81" s="84"/>
    </row>
    <row r="82" spans="1:27" x14ac:dyDescent="0.2">
      <c r="A82" s="84" t="s">
        <v>389</v>
      </c>
      <c r="B82" s="84" t="s">
        <v>535</v>
      </c>
      <c r="C82" s="84" t="s">
        <v>392</v>
      </c>
      <c r="D82" s="84" t="s">
        <v>536</v>
      </c>
      <c r="E82" s="84" t="s">
        <v>391</v>
      </c>
      <c r="F82" s="84" t="s">
        <v>456</v>
      </c>
      <c r="G82" s="84" t="s">
        <v>200</v>
      </c>
      <c r="H82" s="84">
        <v>6</v>
      </c>
      <c r="I82" s="84">
        <v>0.65300000000000002</v>
      </c>
      <c r="J82" s="84">
        <v>-0.20300000000000001</v>
      </c>
      <c r="K82" s="84">
        <v>-1.4830000000000001</v>
      </c>
      <c r="L82" s="84">
        <v>1.0780000000000001</v>
      </c>
      <c r="M82" s="84">
        <v>0.81599999999999995</v>
      </c>
      <c r="N82" s="84">
        <v>0.22700000000000001</v>
      </c>
      <c r="O82" s="84">
        <v>2.9380000000000002</v>
      </c>
      <c r="P82" s="85">
        <v>0.75609959199999999</v>
      </c>
      <c r="Q82" s="85">
        <v>0.77642930300000002</v>
      </c>
      <c r="R82" s="84">
        <v>5</v>
      </c>
      <c r="S82" s="86">
        <v>0.97851233299999996</v>
      </c>
      <c r="T82" s="86">
        <v>1.4087920000000001E-3</v>
      </c>
      <c r="U82" s="86">
        <v>2.2170394E-2</v>
      </c>
      <c r="V82" s="86">
        <v>0.952382179</v>
      </c>
      <c r="W82" s="87">
        <v>6.0304100000000002E-4</v>
      </c>
      <c r="X82" s="87">
        <v>1.9700000000000002E-6</v>
      </c>
      <c r="Y82" s="84" t="b">
        <v>1</v>
      </c>
      <c r="Z82" s="87">
        <v>2.0000000000000001E-32</v>
      </c>
      <c r="AA82" s="84" t="s">
        <v>421</v>
      </c>
    </row>
    <row r="83" spans="1:27" x14ac:dyDescent="0.2">
      <c r="A83" s="84"/>
      <c r="B83" s="84"/>
      <c r="C83" s="84"/>
      <c r="D83" s="84"/>
      <c r="E83" s="84"/>
      <c r="F83" s="84"/>
      <c r="G83" s="84" t="s">
        <v>201</v>
      </c>
      <c r="H83" s="84">
        <v>6</v>
      </c>
      <c r="I83" s="84">
        <v>1.2430000000000001</v>
      </c>
      <c r="J83" s="84">
        <v>-0.13600000000000001</v>
      </c>
      <c r="K83" s="84">
        <v>-2.5720000000000001</v>
      </c>
      <c r="L83" s="84">
        <v>2.3010000000000002</v>
      </c>
      <c r="M83" s="84">
        <v>0.873</v>
      </c>
      <c r="N83" s="84">
        <v>7.5999999999999998E-2</v>
      </c>
      <c r="O83" s="84">
        <v>9.9819999999999993</v>
      </c>
      <c r="P83" s="85">
        <v>0.91831727399999996</v>
      </c>
      <c r="Q83" s="85">
        <v>0.77239148499999999</v>
      </c>
      <c r="R83" s="84">
        <v>4</v>
      </c>
      <c r="S83" s="86">
        <v>0.94211057899999995</v>
      </c>
      <c r="T83" s="86">
        <v>1.4087920000000001E-3</v>
      </c>
      <c r="U83" s="86">
        <v>2.2170394E-2</v>
      </c>
      <c r="V83" s="86">
        <v>0.952382179</v>
      </c>
      <c r="W83" s="87">
        <v>6.0304100000000002E-4</v>
      </c>
      <c r="X83" s="87">
        <v>1.9700000000000002E-6</v>
      </c>
      <c r="Y83" s="84" t="b">
        <v>1</v>
      </c>
      <c r="Z83" s="87">
        <v>2.0000000000000001E-32</v>
      </c>
      <c r="AA83" s="84"/>
    </row>
    <row r="84" spans="1:27" x14ac:dyDescent="0.2">
      <c r="A84" s="84"/>
      <c r="B84" s="84"/>
      <c r="C84" s="84"/>
      <c r="D84" s="84"/>
      <c r="E84" s="84"/>
      <c r="F84" s="84"/>
      <c r="G84" s="84" t="s">
        <v>216</v>
      </c>
      <c r="H84" s="84">
        <v>6</v>
      </c>
      <c r="I84" s="84">
        <v>1.109</v>
      </c>
      <c r="J84" s="84">
        <v>-0.72799999999999998</v>
      </c>
      <c r="K84" s="84">
        <v>-2.9009999999999998</v>
      </c>
      <c r="L84" s="84">
        <v>1.444</v>
      </c>
      <c r="M84" s="84">
        <v>0.48299999999999998</v>
      </c>
      <c r="N84" s="84">
        <v>5.5E-2</v>
      </c>
      <c r="O84" s="84">
        <v>4.24</v>
      </c>
      <c r="P84" s="85">
        <v>0.54022393599999996</v>
      </c>
      <c r="Q84" s="85" t="s">
        <v>16</v>
      </c>
      <c r="R84" s="84" t="s">
        <v>16</v>
      </c>
      <c r="S84" s="86" t="s">
        <v>16</v>
      </c>
      <c r="T84" s="86">
        <v>1.4087920000000001E-3</v>
      </c>
      <c r="U84" s="86">
        <v>2.2170394E-2</v>
      </c>
      <c r="V84" s="86">
        <v>0.952382179</v>
      </c>
      <c r="W84" s="87">
        <v>6.0304100000000002E-4</v>
      </c>
      <c r="X84" s="87">
        <v>1.9700000000000002E-6</v>
      </c>
      <c r="Y84" s="84" t="b">
        <v>1</v>
      </c>
      <c r="Z84" s="87">
        <v>2.0000000000000001E-32</v>
      </c>
      <c r="AA84" s="84"/>
    </row>
    <row r="85" spans="1:27" x14ac:dyDescent="0.2">
      <c r="A85" s="84"/>
      <c r="B85" s="84"/>
      <c r="C85" s="84"/>
      <c r="D85" s="84"/>
      <c r="E85" s="84"/>
      <c r="F85" s="84"/>
      <c r="G85" s="84" t="s">
        <v>203</v>
      </c>
      <c r="H85" s="84">
        <v>6</v>
      </c>
      <c r="I85" s="84">
        <v>0.72499999999999998</v>
      </c>
      <c r="J85" s="84">
        <v>-3.4000000000000002E-2</v>
      </c>
      <c r="K85" s="84">
        <v>-1.4550000000000001</v>
      </c>
      <c r="L85" s="84">
        <v>1.387</v>
      </c>
      <c r="M85" s="84">
        <v>0.96599999999999997</v>
      </c>
      <c r="N85" s="84">
        <v>0.23300000000000001</v>
      </c>
      <c r="O85" s="84">
        <v>4.0030000000000001</v>
      </c>
      <c r="P85" s="85">
        <v>0.96240453100000001</v>
      </c>
      <c r="Q85" s="85" t="s">
        <v>16</v>
      </c>
      <c r="R85" s="84" t="s">
        <v>16</v>
      </c>
      <c r="S85" s="86" t="s">
        <v>16</v>
      </c>
      <c r="T85" s="86">
        <v>1.4087920000000001E-3</v>
      </c>
      <c r="U85" s="86">
        <v>2.2170394E-2</v>
      </c>
      <c r="V85" s="86">
        <v>0.952382179</v>
      </c>
      <c r="W85" s="87">
        <v>6.0304100000000002E-4</v>
      </c>
      <c r="X85" s="87">
        <v>1.9700000000000002E-6</v>
      </c>
      <c r="Y85" s="84" t="b">
        <v>1</v>
      </c>
      <c r="Z85" s="87">
        <v>2.0000000000000001E-32</v>
      </c>
      <c r="AA85" s="84"/>
    </row>
    <row r="86" spans="1:27" x14ac:dyDescent="0.2">
      <c r="A86" s="84"/>
      <c r="B86" s="84"/>
      <c r="C86" s="84"/>
      <c r="D86" s="84"/>
      <c r="E86" s="84"/>
      <c r="F86" s="84"/>
      <c r="G86" s="84" t="s">
        <v>223</v>
      </c>
      <c r="H86" s="84">
        <v>6</v>
      </c>
      <c r="I86" s="84">
        <v>0.77900000000000003</v>
      </c>
      <c r="J86" s="84">
        <v>-1.9E-2</v>
      </c>
      <c r="K86" s="84">
        <v>-1.5449999999999999</v>
      </c>
      <c r="L86" s="84">
        <v>1.5069999999999999</v>
      </c>
      <c r="M86" s="84">
        <v>0.98199999999999998</v>
      </c>
      <c r="N86" s="84">
        <v>0.21299999999999999</v>
      </c>
      <c r="O86" s="84">
        <v>4.5149999999999997</v>
      </c>
      <c r="P86" s="85">
        <v>0.98187949900000004</v>
      </c>
      <c r="Q86" s="85" t="s">
        <v>16</v>
      </c>
      <c r="R86" s="84" t="s">
        <v>16</v>
      </c>
      <c r="S86" s="86" t="s">
        <v>16</v>
      </c>
      <c r="T86" s="86">
        <v>1.4087920000000001E-3</v>
      </c>
      <c r="U86" s="86">
        <v>2.2170394E-2</v>
      </c>
      <c r="V86" s="86">
        <v>0.952382179</v>
      </c>
      <c r="W86" s="87">
        <v>6.0304100000000002E-4</v>
      </c>
      <c r="X86" s="87">
        <v>1.9700000000000002E-6</v>
      </c>
      <c r="Y86" s="84" t="b">
        <v>1</v>
      </c>
      <c r="Z86" s="87">
        <v>2.0000000000000001E-32</v>
      </c>
      <c r="AA86" s="84"/>
    </row>
    <row r="87" spans="1:27" x14ac:dyDescent="0.2">
      <c r="A87" s="84" t="s">
        <v>389</v>
      </c>
      <c r="B87" s="84" t="s">
        <v>535</v>
      </c>
      <c r="C87" s="84" t="s">
        <v>392</v>
      </c>
      <c r="D87" s="84" t="s">
        <v>537</v>
      </c>
      <c r="E87" s="84" t="s">
        <v>340</v>
      </c>
      <c r="F87" s="84" t="s">
        <v>456</v>
      </c>
      <c r="G87" s="84" t="s">
        <v>200</v>
      </c>
      <c r="H87" s="84">
        <v>18</v>
      </c>
      <c r="I87" s="84">
        <v>0.23799999999999999</v>
      </c>
      <c r="J87" s="84">
        <v>6.7000000000000004E-2</v>
      </c>
      <c r="K87" s="84">
        <v>-0.39900000000000002</v>
      </c>
      <c r="L87" s="84">
        <v>0.53300000000000003</v>
      </c>
      <c r="M87" s="84">
        <v>1.069</v>
      </c>
      <c r="N87" s="84">
        <v>0.67100000000000004</v>
      </c>
      <c r="O87" s="84">
        <v>1.704</v>
      </c>
      <c r="P87" s="85">
        <v>0.77759407700000005</v>
      </c>
      <c r="Q87" s="85">
        <v>23.792413440000001</v>
      </c>
      <c r="R87" s="84">
        <v>17</v>
      </c>
      <c r="S87" s="86">
        <v>0.12518591000000001</v>
      </c>
      <c r="T87" s="86">
        <v>2.9972829999999999E-3</v>
      </c>
      <c r="U87" s="86">
        <v>1.7067510000000001E-2</v>
      </c>
      <c r="V87" s="86">
        <v>0.86280099600000004</v>
      </c>
      <c r="W87" s="87">
        <v>3.17681E-3</v>
      </c>
      <c r="X87" s="87">
        <v>5.4599999999999999E-5</v>
      </c>
      <c r="Y87" s="84" t="b">
        <v>1</v>
      </c>
      <c r="Z87" s="87">
        <v>2.1900000000000002E-115</v>
      </c>
      <c r="AA87" s="84" t="s">
        <v>454</v>
      </c>
    </row>
    <row r="88" spans="1:27" x14ac:dyDescent="0.2">
      <c r="A88" s="84"/>
      <c r="B88" s="84"/>
      <c r="C88" s="84"/>
      <c r="D88" s="84"/>
      <c r="E88" s="84"/>
      <c r="F88" s="84"/>
      <c r="G88" s="84" t="s">
        <v>201</v>
      </c>
      <c r="H88" s="84">
        <v>18</v>
      </c>
      <c r="I88" s="84">
        <v>0.41699999999999998</v>
      </c>
      <c r="J88" s="84">
        <v>0.126</v>
      </c>
      <c r="K88" s="84">
        <v>-0.69099999999999995</v>
      </c>
      <c r="L88" s="84">
        <v>0.94399999999999995</v>
      </c>
      <c r="M88" s="84">
        <v>1.135</v>
      </c>
      <c r="N88" s="84">
        <v>0.501</v>
      </c>
      <c r="O88" s="84">
        <v>2.5710000000000002</v>
      </c>
      <c r="P88" s="85">
        <v>0.76570772399999998</v>
      </c>
      <c r="Q88" s="85">
        <v>23.746641700000001</v>
      </c>
      <c r="R88" s="84">
        <v>16</v>
      </c>
      <c r="S88" s="86">
        <v>9.5186011000000001E-2</v>
      </c>
      <c r="T88" s="86">
        <v>2.9972829999999999E-3</v>
      </c>
      <c r="U88" s="86">
        <v>1.7067510000000001E-2</v>
      </c>
      <c r="V88" s="86">
        <v>0.86280099600000004</v>
      </c>
      <c r="W88" s="87">
        <v>3.17681E-3</v>
      </c>
      <c r="X88" s="87">
        <v>5.4599999999999999E-5</v>
      </c>
      <c r="Y88" s="84" t="b">
        <v>1</v>
      </c>
      <c r="Z88" s="87">
        <v>2.1900000000000002E-115</v>
      </c>
      <c r="AA88" s="84"/>
    </row>
    <row r="89" spans="1:27" x14ac:dyDescent="0.2">
      <c r="A89" s="84"/>
      <c r="B89" s="84"/>
      <c r="C89" s="84"/>
      <c r="D89" s="84"/>
      <c r="E89" s="84"/>
      <c r="F89" s="84"/>
      <c r="G89" s="84" t="s">
        <v>216</v>
      </c>
      <c r="H89" s="84">
        <v>18</v>
      </c>
      <c r="I89" s="84">
        <v>0.46899999999999997</v>
      </c>
      <c r="J89" s="84">
        <v>-6.0999999999999999E-2</v>
      </c>
      <c r="K89" s="84">
        <v>-0.98</v>
      </c>
      <c r="L89" s="84">
        <v>0.85899999999999999</v>
      </c>
      <c r="M89" s="84">
        <v>0.94099999999999995</v>
      </c>
      <c r="N89" s="84">
        <v>0.375</v>
      </c>
      <c r="O89" s="84">
        <v>2.3610000000000002</v>
      </c>
      <c r="P89" s="85">
        <v>0.89887680999999997</v>
      </c>
      <c r="Q89" s="85" t="s">
        <v>16</v>
      </c>
      <c r="R89" s="84" t="s">
        <v>16</v>
      </c>
      <c r="S89" s="86" t="s">
        <v>16</v>
      </c>
      <c r="T89" s="86">
        <v>2.9972829999999999E-3</v>
      </c>
      <c r="U89" s="86">
        <v>1.7067510000000001E-2</v>
      </c>
      <c r="V89" s="86">
        <v>0.86280099600000004</v>
      </c>
      <c r="W89" s="87">
        <v>3.17681E-3</v>
      </c>
      <c r="X89" s="87">
        <v>5.4599999999999999E-5</v>
      </c>
      <c r="Y89" s="84" t="b">
        <v>1</v>
      </c>
      <c r="Z89" s="87">
        <v>2.1900000000000002E-115</v>
      </c>
      <c r="AA89" s="84"/>
    </row>
    <row r="90" spans="1:27" x14ac:dyDescent="0.2">
      <c r="A90" s="84"/>
      <c r="B90" s="84"/>
      <c r="C90" s="84"/>
      <c r="D90" s="84"/>
      <c r="E90" s="84"/>
      <c r="F90" s="84"/>
      <c r="G90" s="84" t="s">
        <v>203</v>
      </c>
      <c r="H90" s="84">
        <v>18</v>
      </c>
      <c r="I90" s="84">
        <v>0.26800000000000002</v>
      </c>
      <c r="J90" s="84">
        <v>0.23300000000000001</v>
      </c>
      <c r="K90" s="84">
        <v>-0.29299999999999998</v>
      </c>
      <c r="L90" s="84">
        <v>0.75900000000000001</v>
      </c>
      <c r="M90" s="84">
        <v>1.262</v>
      </c>
      <c r="N90" s="84">
        <v>0.746</v>
      </c>
      <c r="O90" s="84">
        <v>2.1360000000000001</v>
      </c>
      <c r="P90" s="85">
        <v>0.384990681</v>
      </c>
      <c r="Q90" s="85" t="s">
        <v>16</v>
      </c>
      <c r="R90" s="84" t="s">
        <v>16</v>
      </c>
      <c r="S90" s="86" t="s">
        <v>16</v>
      </c>
      <c r="T90" s="86">
        <v>2.9972829999999999E-3</v>
      </c>
      <c r="U90" s="86">
        <v>1.7067510000000001E-2</v>
      </c>
      <c r="V90" s="86">
        <v>0.86280099600000004</v>
      </c>
      <c r="W90" s="87">
        <v>3.17681E-3</v>
      </c>
      <c r="X90" s="87">
        <v>5.4599999999999999E-5</v>
      </c>
      <c r="Y90" s="84" t="b">
        <v>1</v>
      </c>
      <c r="Z90" s="87">
        <v>2.1900000000000002E-115</v>
      </c>
      <c r="AA90" s="84"/>
    </row>
    <row r="91" spans="1:27" x14ac:dyDescent="0.2">
      <c r="A91" s="84"/>
      <c r="B91" s="84"/>
      <c r="C91" s="84"/>
      <c r="D91" s="84"/>
      <c r="E91" s="84"/>
      <c r="F91" s="84"/>
      <c r="G91" s="84" t="s">
        <v>223</v>
      </c>
      <c r="H91" s="84">
        <v>18</v>
      </c>
      <c r="I91" s="84">
        <v>0.27500000000000002</v>
      </c>
      <c r="J91" s="84">
        <v>0.16600000000000001</v>
      </c>
      <c r="K91" s="84">
        <v>-0.373</v>
      </c>
      <c r="L91" s="84">
        <v>0.70599999999999996</v>
      </c>
      <c r="M91" s="84">
        <v>1.181</v>
      </c>
      <c r="N91" s="84">
        <v>0.68799999999999994</v>
      </c>
      <c r="O91" s="84">
        <v>2.0259999999999998</v>
      </c>
      <c r="P91" s="85">
        <v>0.55379555300000005</v>
      </c>
      <c r="Q91" s="85" t="s">
        <v>16</v>
      </c>
      <c r="R91" s="84" t="s">
        <v>16</v>
      </c>
      <c r="S91" s="86" t="s">
        <v>16</v>
      </c>
      <c r="T91" s="86">
        <v>2.9972829999999999E-3</v>
      </c>
      <c r="U91" s="86">
        <v>1.7067510000000001E-2</v>
      </c>
      <c r="V91" s="86">
        <v>0.86280099600000004</v>
      </c>
      <c r="W91" s="87">
        <v>3.17681E-3</v>
      </c>
      <c r="X91" s="87">
        <v>5.4599999999999999E-5</v>
      </c>
      <c r="Y91" s="84" t="b">
        <v>1</v>
      </c>
      <c r="Z91" s="87">
        <v>2.1900000000000002E-115</v>
      </c>
      <c r="AA91" s="84"/>
    </row>
    <row r="92" spans="1:27" x14ac:dyDescent="0.2">
      <c r="A92" s="84" t="s">
        <v>389</v>
      </c>
      <c r="B92" s="84" t="s">
        <v>535</v>
      </c>
      <c r="C92" s="84" t="s">
        <v>397</v>
      </c>
      <c r="D92" s="84" t="s">
        <v>538</v>
      </c>
      <c r="E92" s="84" t="s">
        <v>340</v>
      </c>
      <c r="F92" s="84" t="s">
        <v>456</v>
      </c>
      <c r="G92" s="84" t="s">
        <v>200</v>
      </c>
      <c r="H92" s="84">
        <v>15</v>
      </c>
      <c r="I92" s="84">
        <v>0.29499999999999998</v>
      </c>
      <c r="J92" s="84">
        <v>-0.109</v>
      </c>
      <c r="K92" s="84">
        <v>-0.68700000000000006</v>
      </c>
      <c r="L92" s="84">
        <v>0.47</v>
      </c>
      <c r="M92" s="84">
        <v>0.89700000000000002</v>
      </c>
      <c r="N92" s="84">
        <v>0.503</v>
      </c>
      <c r="O92" s="84">
        <v>1.6</v>
      </c>
      <c r="P92" s="85">
        <v>0.71274816600000002</v>
      </c>
      <c r="Q92" s="85">
        <v>15.803056310000001</v>
      </c>
      <c r="R92" s="84">
        <v>14</v>
      </c>
      <c r="S92" s="86">
        <v>0.32554885</v>
      </c>
      <c r="T92" s="86">
        <v>-5.7318029E-2</v>
      </c>
      <c r="U92" s="86">
        <v>2.8227406999999999E-2</v>
      </c>
      <c r="V92" s="86">
        <v>6.3271043999999999E-2</v>
      </c>
      <c r="W92" s="87">
        <v>2.772685E-3</v>
      </c>
      <c r="X92" s="87">
        <v>3.6000000000000001E-5</v>
      </c>
      <c r="Y92" s="84" t="b">
        <v>1</v>
      </c>
      <c r="Z92" s="87">
        <v>3.8100000000000002E-93</v>
      </c>
      <c r="AA92" s="84" t="s">
        <v>400</v>
      </c>
    </row>
    <row r="93" spans="1:27" x14ac:dyDescent="0.2">
      <c r="A93" s="84"/>
      <c r="B93" s="84"/>
      <c r="C93" s="84"/>
      <c r="D93" s="84"/>
      <c r="E93" s="84"/>
      <c r="F93" s="84"/>
      <c r="G93" s="84" t="s">
        <v>201</v>
      </c>
      <c r="H93" s="84">
        <v>15</v>
      </c>
      <c r="I93" s="84">
        <v>0.95899999999999996</v>
      </c>
      <c r="J93" s="84">
        <v>-1.972</v>
      </c>
      <c r="K93" s="84">
        <v>-3.851</v>
      </c>
      <c r="L93" s="84">
        <v>-9.2999999999999999E-2</v>
      </c>
      <c r="M93" s="84">
        <v>0.13900000000000001</v>
      </c>
      <c r="N93" s="84">
        <v>2.1000000000000001E-2</v>
      </c>
      <c r="O93" s="84">
        <v>0.91100000000000003</v>
      </c>
      <c r="P93" s="85">
        <v>6.0350755999999998E-2</v>
      </c>
      <c r="Q93" s="85">
        <v>11.67979826</v>
      </c>
      <c r="R93" s="84">
        <v>13</v>
      </c>
      <c r="S93" s="86">
        <v>0.55405890199999996</v>
      </c>
      <c r="T93" s="86">
        <v>-5.7318029E-2</v>
      </c>
      <c r="U93" s="86">
        <v>2.8227406999999999E-2</v>
      </c>
      <c r="V93" s="86">
        <v>6.3271043999999999E-2</v>
      </c>
      <c r="W93" s="87">
        <v>2.772685E-3</v>
      </c>
      <c r="X93" s="87">
        <v>3.6000000000000001E-5</v>
      </c>
      <c r="Y93" s="84" t="b">
        <v>1</v>
      </c>
      <c r="Z93" s="87">
        <v>3.8100000000000002E-93</v>
      </c>
      <c r="AA93" s="84"/>
    </row>
    <row r="94" spans="1:27" x14ac:dyDescent="0.2">
      <c r="A94" s="84"/>
      <c r="B94" s="84"/>
      <c r="C94" s="84"/>
      <c r="D94" s="84"/>
      <c r="E94" s="84"/>
      <c r="F94" s="84"/>
      <c r="G94" s="84" t="s">
        <v>216</v>
      </c>
      <c r="H94" s="84">
        <v>15</v>
      </c>
      <c r="I94" s="84">
        <v>0.70499999999999996</v>
      </c>
      <c r="J94" s="84">
        <v>-0.40699999999999997</v>
      </c>
      <c r="K94" s="84">
        <v>-1.788</v>
      </c>
      <c r="L94" s="84">
        <v>0.97499999999999998</v>
      </c>
      <c r="M94" s="84">
        <v>0.66600000000000004</v>
      </c>
      <c r="N94" s="84">
        <v>0.16700000000000001</v>
      </c>
      <c r="O94" s="84">
        <v>2.6509999999999998</v>
      </c>
      <c r="P94" s="85">
        <v>0.57315202499999995</v>
      </c>
      <c r="Q94" s="85" t="s">
        <v>16</v>
      </c>
      <c r="R94" s="84" t="s">
        <v>16</v>
      </c>
      <c r="S94" s="86" t="s">
        <v>16</v>
      </c>
      <c r="T94" s="86">
        <v>-5.7318029E-2</v>
      </c>
      <c r="U94" s="86">
        <v>2.8227406999999999E-2</v>
      </c>
      <c r="V94" s="86">
        <v>6.3271043999999999E-2</v>
      </c>
      <c r="W94" s="87">
        <v>2.772685E-3</v>
      </c>
      <c r="X94" s="87">
        <v>3.6000000000000001E-5</v>
      </c>
      <c r="Y94" s="84" t="b">
        <v>1</v>
      </c>
      <c r="Z94" s="87">
        <v>3.8100000000000002E-93</v>
      </c>
      <c r="AA94" s="84"/>
    </row>
    <row r="95" spans="1:27" x14ac:dyDescent="0.2">
      <c r="A95" s="84"/>
      <c r="B95" s="84"/>
      <c r="C95" s="84"/>
      <c r="D95" s="84"/>
      <c r="E95" s="84"/>
      <c r="F95" s="84"/>
      <c r="G95" s="84" t="s">
        <v>203</v>
      </c>
      <c r="H95" s="84">
        <v>15</v>
      </c>
      <c r="I95" s="84">
        <v>0.40400000000000003</v>
      </c>
      <c r="J95" s="84">
        <v>-0.42199999999999999</v>
      </c>
      <c r="K95" s="84">
        <v>-1.2130000000000001</v>
      </c>
      <c r="L95" s="84">
        <v>0.37</v>
      </c>
      <c r="M95" s="84">
        <v>0.65600000000000003</v>
      </c>
      <c r="N95" s="84">
        <v>0.29699999999999999</v>
      </c>
      <c r="O95" s="84">
        <v>1.448</v>
      </c>
      <c r="P95" s="85">
        <v>0.29661988700000003</v>
      </c>
      <c r="Q95" s="85" t="s">
        <v>16</v>
      </c>
      <c r="R95" s="84" t="s">
        <v>16</v>
      </c>
      <c r="S95" s="86" t="s">
        <v>16</v>
      </c>
      <c r="T95" s="86">
        <v>-5.7318029E-2</v>
      </c>
      <c r="U95" s="86">
        <v>2.8227406999999999E-2</v>
      </c>
      <c r="V95" s="86">
        <v>6.3271043999999999E-2</v>
      </c>
      <c r="W95" s="87">
        <v>2.772685E-3</v>
      </c>
      <c r="X95" s="87">
        <v>3.6000000000000001E-5</v>
      </c>
      <c r="Y95" s="84" t="b">
        <v>1</v>
      </c>
      <c r="Z95" s="87">
        <v>3.8100000000000002E-93</v>
      </c>
      <c r="AA95" s="84"/>
    </row>
    <row r="96" spans="1:27" x14ac:dyDescent="0.2">
      <c r="A96" s="84"/>
      <c r="B96" s="84"/>
      <c r="C96" s="84"/>
      <c r="D96" s="84"/>
      <c r="E96" s="84"/>
      <c r="F96" s="84"/>
      <c r="G96" s="84" t="s">
        <v>223</v>
      </c>
      <c r="H96" s="84">
        <v>15</v>
      </c>
      <c r="I96" s="84">
        <v>0.59699999999999998</v>
      </c>
      <c r="J96" s="84">
        <v>-0.54600000000000004</v>
      </c>
      <c r="K96" s="84">
        <v>-1.7170000000000001</v>
      </c>
      <c r="L96" s="84">
        <v>0.624</v>
      </c>
      <c r="M96" s="84">
        <v>0.57899999999999996</v>
      </c>
      <c r="N96" s="84">
        <v>0.18</v>
      </c>
      <c r="O96" s="84">
        <v>1.8660000000000001</v>
      </c>
      <c r="P96" s="85">
        <v>0.375754904</v>
      </c>
      <c r="Q96" s="85" t="s">
        <v>16</v>
      </c>
      <c r="R96" s="84" t="s">
        <v>16</v>
      </c>
      <c r="S96" s="86" t="s">
        <v>16</v>
      </c>
      <c r="T96" s="86">
        <v>-5.7318029E-2</v>
      </c>
      <c r="U96" s="86">
        <v>2.8227406999999999E-2</v>
      </c>
      <c r="V96" s="86">
        <v>6.3271043999999999E-2</v>
      </c>
      <c r="W96" s="87">
        <v>2.772685E-3</v>
      </c>
      <c r="X96" s="87">
        <v>3.6000000000000001E-5</v>
      </c>
      <c r="Y96" s="84" t="b">
        <v>1</v>
      </c>
      <c r="Z96" s="87">
        <v>3.8100000000000002E-93</v>
      </c>
      <c r="AA96" s="84"/>
    </row>
    <row r="97" spans="1:27" x14ac:dyDescent="0.2">
      <c r="A97" s="84" t="s">
        <v>389</v>
      </c>
      <c r="B97" s="84" t="s">
        <v>535</v>
      </c>
      <c r="C97" s="84" t="s">
        <v>397</v>
      </c>
      <c r="D97" s="84" t="s">
        <v>539</v>
      </c>
      <c r="E97" s="84" t="s">
        <v>33</v>
      </c>
      <c r="F97" s="84" t="s">
        <v>456</v>
      </c>
      <c r="G97" s="84" t="s">
        <v>200</v>
      </c>
      <c r="H97" s="84">
        <v>7</v>
      </c>
      <c r="I97" s="84">
        <v>0.628</v>
      </c>
      <c r="J97" s="84">
        <v>0.441</v>
      </c>
      <c r="K97" s="84">
        <v>-0.79</v>
      </c>
      <c r="L97" s="84">
        <v>1.6719999999999999</v>
      </c>
      <c r="M97" s="84">
        <v>1.5549999999999999</v>
      </c>
      <c r="N97" s="84">
        <v>0.45400000000000001</v>
      </c>
      <c r="O97" s="84">
        <v>5.3250000000000002</v>
      </c>
      <c r="P97" s="85">
        <v>0.48230803300000002</v>
      </c>
      <c r="Q97" s="85">
        <v>1.903012186</v>
      </c>
      <c r="R97" s="84">
        <v>6</v>
      </c>
      <c r="S97" s="86">
        <v>0.92839882500000004</v>
      </c>
      <c r="T97" s="86">
        <v>5.2671380000000002E-3</v>
      </c>
      <c r="U97" s="86">
        <v>5.3897496000000003E-2</v>
      </c>
      <c r="V97" s="86">
        <v>0.92594718899999995</v>
      </c>
      <c r="W97" s="87">
        <v>9.2111099999999996E-4</v>
      </c>
      <c r="X97" s="87">
        <v>5.4E-6</v>
      </c>
      <c r="Y97" s="84" t="b">
        <v>1</v>
      </c>
      <c r="Z97" s="87">
        <v>5.3699999999999998E-35</v>
      </c>
      <c r="AA97" s="84" t="s">
        <v>424</v>
      </c>
    </row>
    <row r="98" spans="1:27" x14ac:dyDescent="0.2">
      <c r="A98" s="84"/>
      <c r="B98" s="84"/>
      <c r="C98" s="84"/>
      <c r="D98" s="84"/>
      <c r="E98" s="84"/>
      <c r="F98" s="84"/>
      <c r="G98" s="84" t="s">
        <v>201</v>
      </c>
      <c r="H98" s="84">
        <v>7</v>
      </c>
      <c r="I98" s="84">
        <v>2.4990000000000001</v>
      </c>
      <c r="J98" s="84">
        <v>0.67800000000000005</v>
      </c>
      <c r="K98" s="84">
        <v>-4.2210000000000001</v>
      </c>
      <c r="L98" s="84">
        <v>5.577</v>
      </c>
      <c r="M98" s="84">
        <v>1.9690000000000001</v>
      </c>
      <c r="N98" s="84">
        <v>1.4999999999999999E-2</v>
      </c>
      <c r="O98" s="84">
        <v>264.15699999999998</v>
      </c>
      <c r="P98" s="85">
        <v>0.79711564700000004</v>
      </c>
      <c r="Q98" s="85">
        <v>1.8934619909999999</v>
      </c>
      <c r="R98" s="84">
        <v>5</v>
      </c>
      <c r="S98" s="86">
        <v>0.86368149999999999</v>
      </c>
      <c r="T98" s="86">
        <v>5.2671380000000002E-3</v>
      </c>
      <c r="U98" s="86">
        <v>5.3897496000000003E-2</v>
      </c>
      <c r="V98" s="86">
        <v>0.92594718899999995</v>
      </c>
      <c r="W98" s="87">
        <v>9.2111099999999996E-4</v>
      </c>
      <c r="X98" s="87">
        <v>5.4E-6</v>
      </c>
      <c r="Y98" s="84" t="b">
        <v>1</v>
      </c>
      <c r="Z98" s="87">
        <v>5.3699999999999998E-35</v>
      </c>
      <c r="AA98" s="84"/>
    </row>
    <row r="99" spans="1:27" x14ac:dyDescent="0.2">
      <c r="A99" s="84"/>
      <c r="B99" s="84"/>
      <c r="C99" s="84"/>
      <c r="D99" s="84"/>
      <c r="E99" s="84"/>
      <c r="F99" s="84"/>
      <c r="G99" s="84" t="s">
        <v>216</v>
      </c>
      <c r="H99" s="84">
        <v>7</v>
      </c>
      <c r="I99" s="84">
        <v>1.044</v>
      </c>
      <c r="J99" s="84">
        <v>0.69299999999999995</v>
      </c>
      <c r="K99" s="84">
        <v>-1.353</v>
      </c>
      <c r="L99" s="84">
        <v>2.7389999999999999</v>
      </c>
      <c r="M99" s="84">
        <v>2</v>
      </c>
      <c r="N99" s="84">
        <v>0.25800000000000001</v>
      </c>
      <c r="O99" s="84">
        <v>15.474</v>
      </c>
      <c r="P99" s="85">
        <v>0.53140831300000002</v>
      </c>
      <c r="Q99" s="85" t="s">
        <v>16</v>
      </c>
      <c r="R99" s="84" t="s">
        <v>16</v>
      </c>
      <c r="S99" s="86" t="s">
        <v>16</v>
      </c>
      <c r="T99" s="86">
        <v>5.2671380000000002E-3</v>
      </c>
      <c r="U99" s="86">
        <v>5.3897496000000003E-2</v>
      </c>
      <c r="V99" s="86">
        <v>0.92594718899999995</v>
      </c>
      <c r="W99" s="87">
        <v>9.2111099999999996E-4</v>
      </c>
      <c r="X99" s="87">
        <v>5.4E-6</v>
      </c>
      <c r="Y99" s="84" t="b">
        <v>1</v>
      </c>
      <c r="Z99" s="87">
        <v>5.3699999999999998E-35</v>
      </c>
      <c r="AA99" s="84"/>
    </row>
    <row r="100" spans="1:27" x14ac:dyDescent="0.2">
      <c r="A100" s="84"/>
      <c r="B100" s="84"/>
      <c r="C100" s="84"/>
      <c r="D100" s="84"/>
      <c r="E100" s="84"/>
      <c r="F100" s="84"/>
      <c r="G100" s="84" t="s">
        <v>203</v>
      </c>
      <c r="H100" s="84">
        <v>7</v>
      </c>
      <c r="I100" s="84">
        <v>0.77600000000000002</v>
      </c>
      <c r="J100" s="84">
        <v>0.45900000000000002</v>
      </c>
      <c r="K100" s="84">
        <v>-1.0620000000000001</v>
      </c>
      <c r="L100" s="84">
        <v>1.9810000000000001</v>
      </c>
      <c r="M100" s="84">
        <v>1.583</v>
      </c>
      <c r="N100" s="84">
        <v>0.34599999999999997</v>
      </c>
      <c r="O100" s="84">
        <v>7.2480000000000002</v>
      </c>
      <c r="P100" s="85">
        <v>0.55423535599999996</v>
      </c>
      <c r="Q100" s="85" t="s">
        <v>16</v>
      </c>
      <c r="R100" s="84" t="s">
        <v>16</v>
      </c>
      <c r="S100" s="86" t="s">
        <v>16</v>
      </c>
      <c r="T100" s="86">
        <v>5.2671380000000002E-3</v>
      </c>
      <c r="U100" s="86">
        <v>5.3897496000000003E-2</v>
      </c>
      <c r="V100" s="86">
        <v>0.92594718899999995</v>
      </c>
      <c r="W100" s="87">
        <v>9.2111099999999996E-4</v>
      </c>
      <c r="X100" s="87">
        <v>5.4E-6</v>
      </c>
      <c r="Y100" s="84" t="b">
        <v>1</v>
      </c>
      <c r="Z100" s="87">
        <v>5.3699999999999998E-35</v>
      </c>
      <c r="AA100" s="84"/>
    </row>
    <row r="101" spans="1:27" x14ac:dyDescent="0.2">
      <c r="A101" s="84"/>
      <c r="B101" s="84"/>
      <c r="C101" s="84"/>
      <c r="D101" s="84"/>
      <c r="E101" s="84"/>
      <c r="F101" s="84"/>
      <c r="G101" s="84" t="s">
        <v>223</v>
      </c>
      <c r="H101" s="84">
        <v>7</v>
      </c>
      <c r="I101" s="84">
        <v>0.90600000000000003</v>
      </c>
      <c r="J101" s="84">
        <v>0.45200000000000001</v>
      </c>
      <c r="K101" s="84">
        <v>-1.325</v>
      </c>
      <c r="L101" s="84">
        <v>2.2280000000000002</v>
      </c>
      <c r="M101" s="84">
        <v>1.571</v>
      </c>
      <c r="N101" s="84">
        <v>0.26600000000000001</v>
      </c>
      <c r="O101" s="84">
        <v>9.282</v>
      </c>
      <c r="P101" s="85">
        <v>0.63587660400000001</v>
      </c>
      <c r="Q101" s="85" t="s">
        <v>16</v>
      </c>
      <c r="R101" s="84" t="s">
        <v>16</v>
      </c>
      <c r="S101" s="86" t="s">
        <v>16</v>
      </c>
      <c r="T101" s="86">
        <v>5.2671380000000002E-3</v>
      </c>
      <c r="U101" s="86">
        <v>5.3897496000000003E-2</v>
      </c>
      <c r="V101" s="86">
        <v>0.92594718899999995</v>
      </c>
      <c r="W101" s="87">
        <v>9.2111099999999996E-4</v>
      </c>
      <c r="X101" s="87">
        <v>5.4E-6</v>
      </c>
      <c r="Y101" s="84" t="b">
        <v>1</v>
      </c>
      <c r="Z101" s="87">
        <v>5.3699999999999998E-35</v>
      </c>
      <c r="AA101" s="84"/>
    </row>
    <row r="102" spans="1:27" x14ac:dyDescent="0.2">
      <c r="A102" s="84" t="s">
        <v>389</v>
      </c>
      <c r="B102" s="84" t="s">
        <v>167</v>
      </c>
      <c r="C102" s="84" t="s">
        <v>392</v>
      </c>
      <c r="D102" s="84" t="s">
        <v>430</v>
      </c>
      <c r="E102" s="84" t="s">
        <v>391</v>
      </c>
      <c r="F102" s="84" t="s">
        <v>456</v>
      </c>
      <c r="G102" s="84" t="s">
        <v>200</v>
      </c>
      <c r="H102" s="84">
        <v>2</v>
      </c>
      <c r="I102" s="84">
        <v>1.9490000000000001</v>
      </c>
      <c r="J102" s="84">
        <v>0.502</v>
      </c>
      <c r="K102" s="84">
        <v>-3.3170000000000002</v>
      </c>
      <c r="L102" s="84">
        <v>4.3220000000000001</v>
      </c>
      <c r="M102" s="84">
        <v>1.653</v>
      </c>
      <c r="N102" s="84">
        <v>3.5999999999999997E-2</v>
      </c>
      <c r="O102" s="84">
        <v>75.361000000000004</v>
      </c>
      <c r="P102" s="85">
        <v>0.79656510400000002</v>
      </c>
      <c r="Q102" s="85">
        <v>0.103475941</v>
      </c>
      <c r="R102" s="84">
        <v>1</v>
      </c>
      <c r="S102" s="86">
        <v>0.74769758200000003</v>
      </c>
      <c r="T102" s="86" t="s">
        <v>16</v>
      </c>
      <c r="U102" s="86" t="s">
        <v>16</v>
      </c>
      <c r="V102" s="86" t="s">
        <v>16</v>
      </c>
      <c r="W102" s="87">
        <v>7.9800000000000002E-5</v>
      </c>
      <c r="X102" s="87">
        <v>3.8299999999999998E-7</v>
      </c>
      <c r="Y102" s="84" t="b">
        <v>1</v>
      </c>
      <c r="Z102" s="87">
        <v>2.65E-5</v>
      </c>
      <c r="AA102" s="84" t="s">
        <v>431</v>
      </c>
    </row>
    <row r="103" spans="1:27" x14ac:dyDescent="0.2">
      <c r="A103" s="84" t="s">
        <v>389</v>
      </c>
      <c r="B103" s="84" t="s">
        <v>167</v>
      </c>
      <c r="C103" s="84" t="s">
        <v>392</v>
      </c>
      <c r="D103" s="84" t="s">
        <v>432</v>
      </c>
      <c r="E103" s="84" t="s">
        <v>340</v>
      </c>
      <c r="F103" s="84" t="s">
        <v>456</v>
      </c>
      <c r="G103" s="84" t="s">
        <v>200</v>
      </c>
      <c r="H103" s="84">
        <v>9</v>
      </c>
      <c r="I103" s="84">
        <v>0.36099999999999999</v>
      </c>
      <c r="J103" s="84">
        <v>-0.35299999999999998</v>
      </c>
      <c r="K103" s="84">
        <v>-1.0609999999999999</v>
      </c>
      <c r="L103" s="84">
        <v>0.35499999999999998</v>
      </c>
      <c r="M103" s="84">
        <v>0.70299999999999996</v>
      </c>
      <c r="N103" s="84">
        <v>0.34599999999999997</v>
      </c>
      <c r="O103" s="84">
        <v>1.427</v>
      </c>
      <c r="P103" s="85">
        <v>0.32891484199999999</v>
      </c>
      <c r="Q103" s="85">
        <v>6.9461266830000001</v>
      </c>
      <c r="R103" s="84">
        <v>8</v>
      </c>
      <c r="S103" s="86">
        <v>0.54245623200000004</v>
      </c>
      <c r="T103" s="86">
        <v>-1.1602563999999999E-2</v>
      </c>
      <c r="U103" s="86">
        <v>3.0691353000000001E-2</v>
      </c>
      <c r="V103" s="86">
        <v>0.71660360000000001</v>
      </c>
      <c r="W103" s="87">
        <v>1.368092E-3</v>
      </c>
      <c r="X103" s="87">
        <v>1.8600000000000001E-5</v>
      </c>
      <c r="Y103" s="84" t="b">
        <v>1</v>
      </c>
      <c r="Z103" s="87">
        <v>2.4000000000000002E-52</v>
      </c>
      <c r="AA103" s="84" t="s">
        <v>433</v>
      </c>
    </row>
    <row r="104" spans="1:27" x14ac:dyDescent="0.2">
      <c r="A104" s="84"/>
      <c r="B104" s="84"/>
      <c r="C104" s="84"/>
      <c r="D104" s="84"/>
      <c r="E104" s="84"/>
      <c r="F104" s="84"/>
      <c r="G104" s="84" t="s">
        <v>201</v>
      </c>
      <c r="H104" s="84">
        <v>9</v>
      </c>
      <c r="I104" s="84">
        <v>1.036</v>
      </c>
      <c r="J104" s="84">
        <v>-0.72</v>
      </c>
      <c r="K104" s="84">
        <v>-2.75</v>
      </c>
      <c r="L104" s="84">
        <v>1.3109999999999999</v>
      </c>
      <c r="M104" s="84">
        <v>0.48699999999999999</v>
      </c>
      <c r="N104" s="84">
        <v>6.4000000000000001E-2</v>
      </c>
      <c r="O104" s="84">
        <v>3.71</v>
      </c>
      <c r="P104" s="85">
        <v>0.50964069199999995</v>
      </c>
      <c r="Q104" s="85">
        <v>6.8032123200000001</v>
      </c>
      <c r="R104" s="84">
        <v>7</v>
      </c>
      <c r="S104" s="86">
        <v>0.44965308300000001</v>
      </c>
      <c r="T104" s="86">
        <v>-1.1602563999999999E-2</v>
      </c>
      <c r="U104" s="86">
        <v>3.0691353000000001E-2</v>
      </c>
      <c r="V104" s="86">
        <v>0.71660360000000001</v>
      </c>
      <c r="W104" s="87">
        <v>1.368092E-3</v>
      </c>
      <c r="X104" s="87">
        <v>1.8600000000000001E-5</v>
      </c>
      <c r="Y104" s="84" t="b">
        <v>1</v>
      </c>
      <c r="Z104" s="87">
        <v>2.4000000000000002E-52</v>
      </c>
      <c r="AA104" s="84"/>
    </row>
    <row r="105" spans="1:27" x14ac:dyDescent="0.2">
      <c r="A105" s="84"/>
      <c r="B105" s="84"/>
      <c r="C105" s="84"/>
      <c r="D105" s="84"/>
      <c r="E105" s="84"/>
      <c r="F105" s="84"/>
      <c r="G105" s="84" t="s">
        <v>216</v>
      </c>
      <c r="H105" s="84">
        <v>9</v>
      </c>
      <c r="I105" s="84">
        <v>0.81699999999999995</v>
      </c>
      <c r="J105" s="84">
        <v>-1.1379999999999999</v>
      </c>
      <c r="K105" s="84">
        <v>-2.74</v>
      </c>
      <c r="L105" s="84">
        <v>0.46400000000000002</v>
      </c>
      <c r="M105" s="84">
        <v>0.32</v>
      </c>
      <c r="N105" s="84">
        <v>6.5000000000000002E-2</v>
      </c>
      <c r="O105" s="84">
        <v>1.59</v>
      </c>
      <c r="P105" s="85">
        <v>0.20119194400000001</v>
      </c>
      <c r="Q105" s="85" t="s">
        <v>16</v>
      </c>
      <c r="R105" s="84" t="s">
        <v>16</v>
      </c>
      <c r="S105" s="86" t="s">
        <v>16</v>
      </c>
      <c r="T105" s="86">
        <v>-1.1602563999999999E-2</v>
      </c>
      <c r="U105" s="86">
        <v>3.0691353000000001E-2</v>
      </c>
      <c r="V105" s="86">
        <v>0.71660360000000001</v>
      </c>
      <c r="W105" s="87">
        <v>1.368092E-3</v>
      </c>
      <c r="X105" s="87">
        <v>1.8600000000000001E-5</v>
      </c>
      <c r="Y105" s="84" t="b">
        <v>1</v>
      </c>
      <c r="Z105" s="87">
        <v>2.4000000000000002E-52</v>
      </c>
      <c r="AA105" s="84"/>
    </row>
    <row r="106" spans="1:27" x14ac:dyDescent="0.2">
      <c r="A106" s="84"/>
      <c r="B106" s="84"/>
      <c r="C106" s="84"/>
      <c r="D106" s="84"/>
      <c r="E106" s="84"/>
      <c r="F106" s="84"/>
      <c r="G106" s="84" t="s">
        <v>203</v>
      </c>
      <c r="H106" s="84">
        <v>9</v>
      </c>
      <c r="I106" s="84">
        <v>0.5</v>
      </c>
      <c r="J106" s="84">
        <v>-0.35799999999999998</v>
      </c>
      <c r="K106" s="84">
        <v>-1.3380000000000001</v>
      </c>
      <c r="L106" s="84">
        <v>0.621</v>
      </c>
      <c r="M106" s="84">
        <v>0.69899999999999995</v>
      </c>
      <c r="N106" s="84">
        <v>0.26200000000000001</v>
      </c>
      <c r="O106" s="84">
        <v>1.8620000000000001</v>
      </c>
      <c r="P106" s="85">
        <v>0.47350088099999998</v>
      </c>
      <c r="Q106" s="85" t="s">
        <v>16</v>
      </c>
      <c r="R106" s="84" t="s">
        <v>16</v>
      </c>
      <c r="S106" s="86" t="s">
        <v>16</v>
      </c>
      <c r="T106" s="86">
        <v>-1.1602563999999999E-2</v>
      </c>
      <c r="U106" s="86">
        <v>3.0691353000000001E-2</v>
      </c>
      <c r="V106" s="86">
        <v>0.71660360000000001</v>
      </c>
      <c r="W106" s="87">
        <v>1.368092E-3</v>
      </c>
      <c r="X106" s="87">
        <v>1.8600000000000001E-5</v>
      </c>
      <c r="Y106" s="84" t="b">
        <v>1</v>
      </c>
      <c r="Z106" s="87">
        <v>2.4000000000000002E-52</v>
      </c>
      <c r="AA106" s="84"/>
    </row>
    <row r="107" spans="1:27" x14ac:dyDescent="0.2">
      <c r="A107" s="84"/>
      <c r="B107" s="84"/>
      <c r="C107" s="84"/>
      <c r="D107" s="84"/>
      <c r="E107" s="84"/>
      <c r="F107" s="84"/>
      <c r="G107" s="84" t="s">
        <v>223</v>
      </c>
      <c r="H107" s="84">
        <v>9</v>
      </c>
      <c r="I107" s="84">
        <v>0.63200000000000001</v>
      </c>
      <c r="J107" s="84">
        <v>-0.83699999999999997</v>
      </c>
      <c r="K107" s="84">
        <v>-2.0760000000000001</v>
      </c>
      <c r="L107" s="84">
        <v>0.40300000000000002</v>
      </c>
      <c r="M107" s="84">
        <v>0.433</v>
      </c>
      <c r="N107" s="84">
        <v>0.125</v>
      </c>
      <c r="O107" s="84">
        <v>1.496</v>
      </c>
      <c r="P107" s="85">
        <v>0.222289705</v>
      </c>
      <c r="Q107" s="85" t="s">
        <v>16</v>
      </c>
      <c r="R107" s="84" t="s">
        <v>16</v>
      </c>
      <c r="S107" s="86" t="s">
        <v>16</v>
      </c>
      <c r="T107" s="86">
        <v>-1.1602563999999999E-2</v>
      </c>
      <c r="U107" s="86">
        <v>3.0691353000000001E-2</v>
      </c>
      <c r="V107" s="86">
        <v>0.71660360000000001</v>
      </c>
      <c r="W107" s="87">
        <v>1.368092E-3</v>
      </c>
      <c r="X107" s="87">
        <v>1.8600000000000001E-5</v>
      </c>
      <c r="Y107" s="84" t="b">
        <v>1</v>
      </c>
      <c r="Z107" s="87">
        <v>2.4000000000000002E-52</v>
      </c>
      <c r="AA107" s="84"/>
    </row>
    <row r="108" spans="1:27" x14ac:dyDescent="0.2">
      <c r="A108" s="84" t="s">
        <v>389</v>
      </c>
      <c r="B108" s="84" t="s">
        <v>167</v>
      </c>
      <c r="C108" s="84" t="s">
        <v>397</v>
      </c>
      <c r="D108" s="84" t="s">
        <v>436</v>
      </c>
      <c r="E108" s="84" t="s">
        <v>340</v>
      </c>
      <c r="F108" s="84" t="s">
        <v>456</v>
      </c>
      <c r="G108" s="84" t="s">
        <v>200</v>
      </c>
      <c r="H108" s="84">
        <v>10</v>
      </c>
      <c r="I108" s="84">
        <v>0.36399999999999999</v>
      </c>
      <c r="J108" s="84">
        <v>-0.38200000000000001</v>
      </c>
      <c r="K108" s="84">
        <v>-1.0960000000000001</v>
      </c>
      <c r="L108" s="84">
        <v>0.33100000000000002</v>
      </c>
      <c r="M108" s="84">
        <v>0.68200000000000005</v>
      </c>
      <c r="N108" s="84">
        <v>0.33400000000000002</v>
      </c>
      <c r="O108" s="84">
        <v>1.393</v>
      </c>
      <c r="P108" s="85">
        <v>0.293828215</v>
      </c>
      <c r="Q108" s="85">
        <v>7.2757792569999999</v>
      </c>
      <c r="R108" s="84">
        <v>9</v>
      </c>
      <c r="S108" s="86">
        <v>0.60843080999999999</v>
      </c>
      <c r="T108" s="86">
        <v>-1.8146184999999999E-2</v>
      </c>
      <c r="U108" s="86">
        <v>3.7600485000000003E-2</v>
      </c>
      <c r="V108" s="86">
        <v>0.64230474800000004</v>
      </c>
      <c r="W108" s="87">
        <v>1.644635E-3</v>
      </c>
      <c r="X108" s="87">
        <v>1.8899999999999999E-5</v>
      </c>
      <c r="Y108" s="84" t="b">
        <v>1</v>
      </c>
      <c r="Z108" s="87">
        <v>8.7100000000000003E-57</v>
      </c>
      <c r="AA108" s="84" t="s">
        <v>437</v>
      </c>
    </row>
    <row r="109" spans="1:27" x14ac:dyDescent="0.2">
      <c r="A109" s="84"/>
      <c r="B109" s="84"/>
      <c r="C109" s="84"/>
      <c r="D109" s="84"/>
      <c r="E109" s="84"/>
      <c r="F109" s="84"/>
      <c r="G109" s="84" t="s">
        <v>201</v>
      </c>
      <c r="H109" s="84">
        <v>10</v>
      </c>
      <c r="I109" s="84">
        <v>1.25</v>
      </c>
      <c r="J109" s="84">
        <v>-0.95899999999999996</v>
      </c>
      <c r="K109" s="84">
        <v>-3.41</v>
      </c>
      <c r="L109" s="84">
        <v>1.4910000000000001</v>
      </c>
      <c r="M109" s="84">
        <v>0.38300000000000001</v>
      </c>
      <c r="N109" s="84">
        <v>3.3000000000000002E-2</v>
      </c>
      <c r="O109" s="84">
        <v>4.4420000000000002</v>
      </c>
      <c r="P109" s="85">
        <v>0.46490807699999998</v>
      </c>
      <c r="Q109" s="85">
        <v>7.0428716089999996</v>
      </c>
      <c r="R109" s="84">
        <v>8</v>
      </c>
      <c r="S109" s="86">
        <v>0.532014294</v>
      </c>
      <c r="T109" s="86">
        <v>-1.8146184999999999E-2</v>
      </c>
      <c r="U109" s="86">
        <v>3.7600485000000003E-2</v>
      </c>
      <c r="V109" s="86">
        <v>0.64230474800000004</v>
      </c>
      <c r="W109" s="87">
        <v>1.644635E-3</v>
      </c>
      <c r="X109" s="87">
        <v>1.8899999999999999E-5</v>
      </c>
      <c r="Y109" s="84" t="b">
        <v>1</v>
      </c>
      <c r="Z109" s="87">
        <v>8.7100000000000003E-57</v>
      </c>
      <c r="AA109" s="84"/>
    </row>
    <row r="110" spans="1:27" x14ac:dyDescent="0.2">
      <c r="A110" s="84"/>
      <c r="B110" s="84"/>
      <c r="C110" s="84"/>
      <c r="D110" s="84"/>
      <c r="E110" s="84"/>
      <c r="F110" s="84"/>
      <c r="G110" s="84" t="s">
        <v>216</v>
      </c>
      <c r="H110" s="84">
        <v>10</v>
      </c>
      <c r="I110" s="84">
        <v>0.81299999999999994</v>
      </c>
      <c r="J110" s="84">
        <v>-0.32</v>
      </c>
      <c r="K110" s="84">
        <v>-1.9139999999999999</v>
      </c>
      <c r="L110" s="84">
        <v>1.274</v>
      </c>
      <c r="M110" s="84">
        <v>0.72599999999999998</v>
      </c>
      <c r="N110" s="84">
        <v>0.14799999999999999</v>
      </c>
      <c r="O110" s="84">
        <v>3.5750000000000002</v>
      </c>
      <c r="P110" s="85">
        <v>0.70317247900000002</v>
      </c>
      <c r="Q110" s="85" t="s">
        <v>16</v>
      </c>
      <c r="R110" s="84" t="s">
        <v>16</v>
      </c>
      <c r="S110" s="86" t="s">
        <v>16</v>
      </c>
      <c r="T110" s="86">
        <v>-1.8146184999999999E-2</v>
      </c>
      <c r="U110" s="86">
        <v>3.7600485000000003E-2</v>
      </c>
      <c r="V110" s="86">
        <v>0.64230474800000004</v>
      </c>
      <c r="W110" s="87">
        <v>1.644635E-3</v>
      </c>
      <c r="X110" s="87">
        <v>1.8899999999999999E-5</v>
      </c>
      <c r="Y110" s="84" t="b">
        <v>1</v>
      </c>
      <c r="Z110" s="87">
        <v>8.7100000000000003E-57</v>
      </c>
      <c r="AA110" s="84"/>
    </row>
    <row r="111" spans="1:27" x14ac:dyDescent="0.2">
      <c r="A111" s="84"/>
      <c r="B111" s="84"/>
      <c r="C111" s="84"/>
      <c r="D111" s="84"/>
      <c r="E111" s="84"/>
      <c r="F111" s="84"/>
      <c r="G111" s="84" t="s">
        <v>203</v>
      </c>
      <c r="H111" s="84">
        <v>10</v>
      </c>
      <c r="I111" s="84">
        <v>0.49299999999999999</v>
      </c>
      <c r="J111" s="84">
        <v>-0.436</v>
      </c>
      <c r="K111" s="84">
        <v>-1.403</v>
      </c>
      <c r="L111" s="84">
        <v>0.53</v>
      </c>
      <c r="M111" s="84">
        <v>0.64600000000000002</v>
      </c>
      <c r="N111" s="84">
        <v>0.246</v>
      </c>
      <c r="O111" s="84">
        <v>1.6990000000000001</v>
      </c>
      <c r="P111" s="85">
        <v>0.37631851999999999</v>
      </c>
      <c r="Q111" s="85" t="s">
        <v>16</v>
      </c>
      <c r="R111" s="84" t="s">
        <v>16</v>
      </c>
      <c r="S111" s="86" t="s">
        <v>16</v>
      </c>
      <c r="T111" s="86">
        <v>-1.8146184999999999E-2</v>
      </c>
      <c r="U111" s="86">
        <v>3.7600485000000003E-2</v>
      </c>
      <c r="V111" s="86">
        <v>0.64230474800000004</v>
      </c>
      <c r="W111" s="87">
        <v>1.644635E-3</v>
      </c>
      <c r="X111" s="87">
        <v>1.8899999999999999E-5</v>
      </c>
      <c r="Y111" s="84" t="b">
        <v>1</v>
      </c>
      <c r="Z111" s="87">
        <v>8.7100000000000003E-57</v>
      </c>
      <c r="AA111" s="84"/>
    </row>
    <row r="112" spans="1:27" x14ac:dyDescent="0.2">
      <c r="A112" s="84"/>
      <c r="B112" s="84"/>
      <c r="C112" s="84"/>
      <c r="D112" s="84"/>
      <c r="E112" s="84"/>
      <c r="F112" s="84"/>
      <c r="G112" s="84" t="s">
        <v>223</v>
      </c>
      <c r="H112" s="84">
        <v>10</v>
      </c>
      <c r="I112" s="84">
        <v>0.76400000000000001</v>
      </c>
      <c r="J112" s="84">
        <v>-0.38800000000000001</v>
      </c>
      <c r="K112" s="84">
        <v>-1.887</v>
      </c>
      <c r="L112" s="84">
        <v>1.1100000000000001</v>
      </c>
      <c r="M112" s="84">
        <v>0.67800000000000005</v>
      </c>
      <c r="N112" s="84">
        <v>0.152</v>
      </c>
      <c r="O112" s="84">
        <v>3.0350000000000001</v>
      </c>
      <c r="P112" s="85">
        <v>0.62369084699999999</v>
      </c>
      <c r="Q112" s="85" t="s">
        <v>16</v>
      </c>
      <c r="R112" s="84" t="s">
        <v>16</v>
      </c>
      <c r="S112" s="86" t="s">
        <v>16</v>
      </c>
      <c r="T112" s="86">
        <v>-1.8146184999999999E-2</v>
      </c>
      <c r="U112" s="86">
        <v>3.7600485000000003E-2</v>
      </c>
      <c r="V112" s="86">
        <v>0.64230474800000004</v>
      </c>
      <c r="W112" s="87">
        <v>1.644635E-3</v>
      </c>
      <c r="X112" s="87">
        <v>1.8899999999999999E-5</v>
      </c>
      <c r="Y112" s="84" t="b">
        <v>1</v>
      </c>
      <c r="Z112" s="87">
        <v>8.7100000000000003E-57</v>
      </c>
      <c r="AA112" s="84"/>
    </row>
    <row r="113" spans="1:27" x14ac:dyDescent="0.2">
      <c r="A113" s="84" t="s">
        <v>389</v>
      </c>
      <c r="B113" s="84" t="s">
        <v>167</v>
      </c>
      <c r="C113" s="84" t="s">
        <v>397</v>
      </c>
      <c r="D113" s="84" t="s">
        <v>434</v>
      </c>
      <c r="E113" s="84" t="s">
        <v>33</v>
      </c>
      <c r="F113" s="84" t="s">
        <v>456</v>
      </c>
      <c r="G113" s="84" t="s">
        <v>200</v>
      </c>
      <c r="H113" s="84">
        <v>3</v>
      </c>
      <c r="I113" s="84">
        <v>1.123</v>
      </c>
      <c r="J113" s="84">
        <v>0.53200000000000003</v>
      </c>
      <c r="K113" s="84">
        <v>-1.67</v>
      </c>
      <c r="L113" s="84">
        <v>2.734</v>
      </c>
      <c r="M113" s="84">
        <v>1.7030000000000001</v>
      </c>
      <c r="N113" s="84">
        <v>0.188</v>
      </c>
      <c r="O113" s="84">
        <v>15.398</v>
      </c>
      <c r="P113" s="85">
        <v>0.63563993799999996</v>
      </c>
      <c r="Q113" s="85">
        <v>0.25315770900000001</v>
      </c>
      <c r="R113" s="84">
        <v>2</v>
      </c>
      <c r="S113" s="86">
        <v>0.88110466799999998</v>
      </c>
      <c r="T113" s="86">
        <v>-3.6644404999999998E-2</v>
      </c>
      <c r="U113" s="86">
        <v>7.9929891000000003E-2</v>
      </c>
      <c r="V113" s="86">
        <v>0.72633986500000003</v>
      </c>
      <c r="W113" s="87">
        <v>2.82818E-4</v>
      </c>
      <c r="X113" s="87">
        <v>1.08E-6</v>
      </c>
      <c r="Y113" s="84" t="b">
        <v>1</v>
      </c>
      <c r="Z113" s="87">
        <v>3.7200000000000003E-12</v>
      </c>
      <c r="AA113" s="84" t="s">
        <v>455</v>
      </c>
    </row>
    <row r="114" spans="1:27" x14ac:dyDescent="0.2">
      <c r="A114" s="84"/>
      <c r="B114" s="84"/>
      <c r="C114" s="84"/>
      <c r="D114" s="84"/>
      <c r="E114" s="84"/>
      <c r="F114" s="84"/>
      <c r="G114" s="84" t="s">
        <v>201</v>
      </c>
      <c r="H114" s="84">
        <v>3</v>
      </c>
      <c r="I114" s="84">
        <v>4.5949999999999998</v>
      </c>
      <c r="J114" s="84">
        <v>-1.51</v>
      </c>
      <c r="K114" s="84">
        <v>-10.516</v>
      </c>
      <c r="L114" s="84">
        <v>7.4960000000000004</v>
      </c>
      <c r="M114" s="84">
        <v>0.221</v>
      </c>
      <c r="N114" s="84">
        <v>0</v>
      </c>
      <c r="O114" s="84">
        <v>1800.296</v>
      </c>
      <c r="P114" s="85">
        <v>0.79782529999999996</v>
      </c>
      <c r="Q114" s="85">
        <v>4.2975040999999999E-2</v>
      </c>
      <c r="R114" s="84">
        <v>1</v>
      </c>
      <c r="S114" s="86">
        <v>0.83577227600000004</v>
      </c>
      <c r="T114" s="86">
        <v>-3.6644404999999998E-2</v>
      </c>
      <c r="U114" s="86">
        <v>7.9929891000000003E-2</v>
      </c>
      <c r="V114" s="86">
        <v>0.72633986500000003</v>
      </c>
      <c r="W114" s="87">
        <v>2.82818E-4</v>
      </c>
      <c r="X114" s="87">
        <v>1.08E-6</v>
      </c>
      <c r="Y114" s="84" t="b">
        <v>1</v>
      </c>
      <c r="Z114" s="87">
        <v>3.7200000000000003E-12</v>
      </c>
      <c r="AA114" s="84"/>
    </row>
    <row r="115" spans="1:27" x14ac:dyDescent="0.2">
      <c r="A115" s="84"/>
      <c r="B115" s="84"/>
      <c r="C115" s="84"/>
      <c r="D115" s="84"/>
      <c r="E115" s="84"/>
      <c r="F115" s="84"/>
      <c r="G115" s="84" t="s">
        <v>216</v>
      </c>
      <c r="H115" s="84">
        <v>3</v>
      </c>
      <c r="I115" s="84">
        <v>1.591</v>
      </c>
      <c r="J115" s="84">
        <v>0.86299999999999999</v>
      </c>
      <c r="K115" s="84">
        <v>-2.2549999999999999</v>
      </c>
      <c r="L115" s="84">
        <v>3.98</v>
      </c>
      <c r="M115" s="84">
        <v>2.37</v>
      </c>
      <c r="N115" s="84">
        <v>0.105</v>
      </c>
      <c r="O115" s="84">
        <v>53.533000000000001</v>
      </c>
      <c r="P115" s="85">
        <v>0.64189286999999995</v>
      </c>
      <c r="Q115" s="85" t="s">
        <v>16</v>
      </c>
      <c r="R115" s="84" t="s">
        <v>16</v>
      </c>
      <c r="S115" s="86" t="s">
        <v>16</v>
      </c>
      <c r="T115" s="86">
        <v>-3.6644404999999998E-2</v>
      </c>
      <c r="U115" s="86">
        <v>7.9929891000000003E-2</v>
      </c>
      <c r="V115" s="86">
        <v>0.72633986500000003</v>
      </c>
      <c r="W115" s="87">
        <v>2.82818E-4</v>
      </c>
      <c r="X115" s="87">
        <v>1.08E-6</v>
      </c>
      <c r="Y115" s="84" t="b">
        <v>1</v>
      </c>
      <c r="Z115" s="87">
        <v>3.7200000000000003E-12</v>
      </c>
      <c r="AA115" s="84"/>
    </row>
    <row r="116" spans="1:27" x14ac:dyDescent="0.2">
      <c r="A116" s="84"/>
      <c r="B116" s="84"/>
      <c r="C116" s="84"/>
      <c r="D116" s="84"/>
      <c r="E116" s="84"/>
      <c r="F116" s="84"/>
      <c r="G116" s="84" t="s">
        <v>203</v>
      </c>
      <c r="H116" s="84">
        <v>3</v>
      </c>
      <c r="I116" s="84">
        <v>1.266</v>
      </c>
      <c r="J116" s="84">
        <v>0.82099999999999995</v>
      </c>
      <c r="K116" s="84">
        <v>-1.661</v>
      </c>
      <c r="L116" s="84">
        <v>3.302</v>
      </c>
      <c r="M116" s="84">
        <v>2.2719999999999998</v>
      </c>
      <c r="N116" s="84">
        <v>0.19</v>
      </c>
      <c r="O116" s="84">
        <v>27.16</v>
      </c>
      <c r="P116" s="85">
        <v>0.51685995900000004</v>
      </c>
      <c r="Q116" s="85" t="s">
        <v>16</v>
      </c>
      <c r="R116" s="84" t="s">
        <v>16</v>
      </c>
      <c r="S116" s="86" t="s">
        <v>16</v>
      </c>
      <c r="T116" s="86">
        <v>-3.6644404999999998E-2</v>
      </c>
      <c r="U116" s="86">
        <v>7.9929891000000003E-2</v>
      </c>
      <c r="V116" s="86">
        <v>0.72633986500000003</v>
      </c>
      <c r="W116" s="87">
        <v>2.82818E-4</v>
      </c>
      <c r="X116" s="87">
        <v>1.08E-6</v>
      </c>
      <c r="Y116" s="84" t="b">
        <v>1</v>
      </c>
      <c r="Z116" s="87">
        <v>3.7200000000000003E-12</v>
      </c>
      <c r="AA116" s="84"/>
    </row>
    <row r="117" spans="1:27" x14ac:dyDescent="0.2">
      <c r="A117" s="84"/>
      <c r="B117" s="84"/>
      <c r="C117" s="84"/>
      <c r="D117" s="84"/>
      <c r="E117" s="84"/>
      <c r="F117" s="84"/>
      <c r="G117" s="84" t="s">
        <v>223</v>
      </c>
      <c r="H117" s="84">
        <v>3</v>
      </c>
      <c r="I117" s="84">
        <v>1.6</v>
      </c>
      <c r="J117" s="84">
        <v>0.85499999999999998</v>
      </c>
      <c r="K117" s="84">
        <v>-2.282</v>
      </c>
      <c r="L117" s="84">
        <v>3.9910000000000001</v>
      </c>
      <c r="M117" s="84">
        <v>2.351</v>
      </c>
      <c r="N117" s="84">
        <v>0.10199999999999999</v>
      </c>
      <c r="O117" s="84">
        <v>54.133000000000003</v>
      </c>
      <c r="P117" s="85">
        <v>0.64673567099999996</v>
      </c>
      <c r="Q117" s="85" t="s">
        <v>16</v>
      </c>
      <c r="R117" s="84" t="s">
        <v>16</v>
      </c>
      <c r="S117" s="86" t="s">
        <v>16</v>
      </c>
      <c r="T117" s="86">
        <v>-3.6644404999999998E-2</v>
      </c>
      <c r="U117" s="86">
        <v>7.9929891000000003E-2</v>
      </c>
      <c r="V117" s="86">
        <v>0.72633986500000003</v>
      </c>
      <c r="W117" s="87">
        <v>2.82818E-4</v>
      </c>
      <c r="X117" s="87">
        <v>1.08E-6</v>
      </c>
      <c r="Y117" s="84" t="b">
        <v>1</v>
      </c>
      <c r="Z117" s="87">
        <v>3.7200000000000003E-12</v>
      </c>
      <c r="AA117" s="84"/>
    </row>
    <row r="118" spans="1:27" x14ac:dyDescent="0.2">
      <c r="A118" s="84" t="s">
        <v>389</v>
      </c>
      <c r="B118" s="84" t="s">
        <v>146</v>
      </c>
      <c r="C118" s="84" t="s">
        <v>392</v>
      </c>
      <c r="D118" s="84" t="s">
        <v>390</v>
      </c>
      <c r="E118" s="84" t="s">
        <v>391</v>
      </c>
      <c r="F118" s="84" t="s">
        <v>457</v>
      </c>
      <c r="G118" s="84" t="s">
        <v>200</v>
      </c>
      <c r="H118" s="84">
        <v>4</v>
      </c>
      <c r="I118" s="84">
        <v>0.13800000000000001</v>
      </c>
      <c r="J118" s="84">
        <v>-0.10199999999999999</v>
      </c>
      <c r="K118" s="84">
        <v>-0.373</v>
      </c>
      <c r="L118" s="84">
        <v>0.16900000000000001</v>
      </c>
      <c r="M118" s="84" t="s">
        <v>16</v>
      </c>
      <c r="N118" s="84" t="s">
        <v>16</v>
      </c>
      <c r="O118" s="84" t="s">
        <v>16</v>
      </c>
      <c r="P118" s="85">
        <v>0.45872634099999998</v>
      </c>
      <c r="Q118" s="85">
        <v>15.578174990000001</v>
      </c>
      <c r="R118" s="84">
        <v>3</v>
      </c>
      <c r="S118" s="86">
        <v>1.3836530000000001E-3</v>
      </c>
      <c r="T118" s="86">
        <v>-7.8385280000000009E-3</v>
      </c>
      <c r="U118" s="86">
        <v>5.5207249999999998E-3</v>
      </c>
      <c r="V118" s="86">
        <v>0.29149160800000001</v>
      </c>
      <c r="W118" s="87">
        <v>5.2321900000000001E-4</v>
      </c>
      <c r="X118" s="87">
        <v>4.7299999999999998E-5</v>
      </c>
      <c r="Y118" s="84" t="b">
        <v>1</v>
      </c>
      <c r="Z118" s="87">
        <v>2.3400000000000002E-15</v>
      </c>
      <c r="AA118" s="84" t="s">
        <v>451</v>
      </c>
    </row>
    <row r="119" spans="1:27" x14ac:dyDescent="0.2">
      <c r="A119" s="84"/>
      <c r="B119" s="84"/>
      <c r="C119" s="84"/>
      <c r="D119" s="84"/>
      <c r="E119" s="84"/>
      <c r="F119" s="84"/>
      <c r="G119" s="84" t="s">
        <v>201</v>
      </c>
      <c r="H119" s="84">
        <v>4</v>
      </c>
      <c r="I119" s="84">
        <v>0.25700000000000001</v>
      </c>
      <c r="J119" s="84">
        <v>-0.42599999999999999</v>
      </c>
      <c r="K119" s="84">
        <v>-0.93100000000000005</v>
      </c>
      <c r="L119" s="84">
        <v>7.8E-2</v>
      </c>
      <c r="M119" s="84" t="s">
        <v>16</v>
      </c>
      <c r="N119" s="84" t="s">
        <v>16</v>
      </c>
      <c r="O119" s="84" t="s">
        <v>16</v>
      </c>
      <c r="P119" s="85">
        <v>0.23964907399999999</v>
      </c>
      <c r="Q119" s="85">
        <v>7.7581781809999999</v>
      </c>
      <c r="R119" s="84">
        <v>2</v>
      </c>
      <c r="S119" s="86">
        <v>2.0669645E-2</v>
      </c>
      <c r="T119" s="86">
        <v>-7.8385280000000009E-3</v>
      </c>
      <c r="U119" s="86">
        <v>5.5207249999999998E-3</v>
      </c>
      <c r="V119" s="86">
        <v>0.29149160800000001</v>
      </c>
      <c r="W119" s="87">
        <v>5.2321900000000001E-4</v>
      </c>
      <c r="X119" s="87">
        <v>4.7299999999999998E-5</v>
      </c>
      <c r="Y119" s="84" t="b">
        <v>1</v>
      </c>
      <c r="Z119" s="87">
        <v>2.3400000000000002E-15</v>
      </c>
      <c r="AA119" s="84"/>
    </row>
    <row r="120" spans="1:27" x14ac:dyDescent="0.2">
      <c r="A120" s="84"/>
      <c r="B120" s="84"/>
      <c r="C120" s="84"/>
      <c r="D120" s="84"/>
      <c r="E120" s="84"/>
      <c r="F120" s="84"/>
      <c r="G120" s="84" t="s">
        <v>216</v>
      </c>
      <c r="H120" s="84">
        <v>4</v>
      </c>
      <c r="I120" s="84">
        <v>0.14000000000000001</v>
      </c>
      <c r="J120" s="84">
        <v>-1.7999999999999999E-2</v>
      </c>
      <c r="K120" s="84">
        <v>-0.29199999999999998</v>
      </c>
      <c r="L120" s="84">
        <v>0.25600000000000001</v>
      </c>
      <c r="M120" s="84" t="s">
        <v>16</v>
      </c>
      <c r="N120" s="84" t="s">
        <v>16</v>
      </c>
      <c r="O120" s="84" t="s">
        <v>16</v>
      </c>
      <c r="P120" s="85">
        <v>0.90534418999999999</v>
      </c>
      <c r="Q120" s="85" t="s">
        <v>16</v>
      </c>
      <c r="R120" s="84" t="s">
        <v>16</v>
      </c>
      <c r="S120" s="86" t="s">
        <v>16</v>
      </c>
      <c r="T120" s="86">
        <v>-7.8385280000000009E-3</v>
      </c>
      <c r="U120" s="86">
        <v>5.5207249999999998E-3</v>
      </c>
      <c r="V120" s="86">
        <v>0.29149160800000001</v>
      </c>
      <c r="W120" s="87">
        <v>5.2321900000000001E-4</v>
      </c>
      <c r="X120" s="87">
        <v>4.7299999999999998E-5</v>
      </c>
      <c r="Y120" s="84" t="b">
        <v>1</v>
      </c>
      <c r="Z120" s="87">
        <v>2.3400000000000002E-15</v>
      </c>
      <c r="AA120" s="84"/>
    </row>
    <row r="121" spans="1:27" x14ac:dyDescent="0.2">
      <c r="A121" s="84"/>
      <c r="B121" s="84"/>
      <c r="C121" s="84"/>
      <c r="D121" s="84"/>
      <c r="E121" s="84"/>
      <c r="F121" s="84"/>
      <c r="G121" s="84" t="s">
        <v>203</v>
      </c>
      <c r="H121" s="84">
        <v>4</v>
      </c>
      <c r="I121" s="84">
        <v>7.0000000000000007E-2</v>
      </c>
      <c r="J121" s="84">
        <v>-0.14199999999999999</v>
      </c>
      <c r="K121" s="84">
        <v>-0.27900000000000003</v>
      </c>
      <c r="L121" s="84">
        <v>-5.0000000000000001E-3</v>
      </c>
      <c r="M121" s="84" t="s">
        <v>16</v>
      </c>
      <c r="N121" s="84" t="s">
        <v>16</v>
      </c>
      <c r="O121" s="84" t="s">
        <v>16</v>
      </c>
      <c r="P121" s="85">
        <v>4.1872265999999998E-2</v>
      </c>
      <c r="Q121" s="85" t="s">
        <v>16</v>
      </c>
      <c r="R121" s="84" t="s">
        <v>16</v>
      </c>
      <c r="S121" s="86" t="s">
        <v>16</v>
      </c>
      <c r="T121" s="86">
        <v>-7.8385280000000009E-3</v>
      </c>
      <c r="U121" s="86">
        <v>5.5207249999999998E-3</v>
      </c>
      <c r="V121" s="86">
        <v>0.29149160800000001</v>
      </c>
      <c r="W121" s="87">
        <v>5.2321900000000001E-4</v>
      </c>
      <c r="X121" s="87">
        <v>4.7299999999999998E-5</v>
      </c>
      <c r="Y121" s="84" t="b">
        <v>1</v>
      </c>
      <c r="Z121" s="87">
        <v>2.3400000000000002E-15</v>
      </c>
      <c r="AA121" s="84"/>
    </row>
    <row r="122" spans="1:27" x14ac:dyDescent="0.2">
      <c r="A122" s="84"/>
      <c r="B122" s="84"/>
      <c r="C122" s="84"/>
      <c r="D122" s="84"/>
      <c r="E122" s="84"/>
      <c r="F122" s="84"/>
      <c r="G122" s="84" t="s">
        <v>223</v>
      </c>
      <c r="H122" s="84">
        <v>4</v>
      </c>
      <c r="I122" s="84">
        <v>7.1999999999999995E-2</v>
      </c>
      <c r="J122" s="84">
        <v>-0.214</v>
      </c>
      <c r="K122" s="84">
        <v>-0.35499999999999998</v>
      </c>
      <c r="L122" s="84">
        <v>-7.3999999999999996E-2</v>
      </c>
      <c r="M122" s="84" t="s">
        <v>16</v>
      </c>
      <c r="N122" s="84" t="s">
        <v>16</v>
      </c>
      <c r="O122" s="84" t="s">
        <v>16</v>
      </c>
      <c r="P122" s="85">
        <v>5.7853709000000003E-2</v>
      </c>
      <c r="Q122" s="85" t="s">
        <v>16</v>
      </c>
      <c r="R122" s="84" t="s">
        <v>16</v>
      </c>
      <c r="S122" s="86" t="s">
        <v>16</v>
      </c>
      <c r="T122" s="86">
        <v>-7.8385280000000009E-3</v>
      </c>
      <c r="U122" s="86">
        <v>5.5207249999999998E-3</v>
      </c>
      <c r="V122" s="86">
        <v>0.29149160800000001</v>
      </c>
      <c r="W122" s="87">
        <v>5.2321900000000001E-4</v>
      </c>
      <c r="X122" s="87">
        <v>4.7299999999999998E-5</v>
      </c>
      <c r="Y122" s="84" t="b">
        <v>1</v>
      </c>
      <c r="Z122" s="87">
        <v>2.3400000000000002E-15</v>
      </c>
      <c r="AA122" s="84"/>
    </row>
    <row r="123" spans="1:27" x14ac:dyDescent="0.2">
      <c r="A123" s="84" t="s">
        <v>389</v>
      </c>
      <c r="B123" s="84" t="s">
        <v>146</v>
      </c>
      <c r="C123" s="84" t="s">
        <v>392</v>
      </c>
      <c r="D123" s="84" t="s">
        <v>394</v>
      </c>
      <c r="E123" s="84" t="s">
        <v>340</v>
      </c>
      <c r="F123" s="84" t="s">
        <v>457</v>
      </c>
      <c r="G123" s="84" t="s">
        <v>200</v>
      </c>
      <c r="H123" s="84">
        <v>8</v>
      </c>
      <c r="I123" s="84">
        <v>2.5999999999999999E-2</v>
      </c>
      <c r="J123" s="84">
        <v>-8.8999999999999996E-2</v>
      </c>
      <c r="K123" s="84">
        <v>-0.14099999999999999</v>
      </c>
      <c r="L123" s="84">
        <v>-3.6999999999999998E-2</v>
      </c>
      <c r="M123" s="84" t="s">
        <v>16</v>
      </c>
      <c r="N123" s="84" t="s">
        <v>16</v>
      </c>
      <c r="O123" s="84" t="s">
        <v>16</v>
      </c>
      <c r="P123" s="87">
        <v>7.4558600000000001E-4</v>
      </c>
      <c r="Q123" s="85">
        <v>7.2786987720000003</v>
      </c>
      <c r="R123" s="84">
        <v>7</v>
      </c>
      <c r="S123" s="86">
        <v>0.400450109</v>
      </c>
      <c r="T123" s="86">
        <v>2.6241530000000002E-3</v>
      </c>
      <c r="U123" s="86">
        <v>1.822562E-3</v>
      </c>
      <c r="V123" s="86">
        <v>0.19998376300000001</v>
      </c>
      <c r="W123" s="87">
        <v>1.7139200000000001E-3</v>
      </c>
      <c r="X123" s="87">
        <v>4.8999999999999998E-5</v>
      </c>
      <c r="Y123" s="84" t="b">
        <v>1</v>
      </c>
      <c r="Z123" s="87">
        <v>2.7399999999999999E-54</v>
      </c>
      <c r="AA123" s="84" t="s">
        <v>395</v>
      </c>
    </row>
    <row r="124" spans="1:27" x14ac:dyDescent="0.2">
      <c r="A124" s="84"/>
      <c r="B124" s="84"/>
      <c r="C124" s="84"/>
      <c r="D124" s="84"/>
      <c r="E124" s="84"/>
      <c r="F124" s="84"/>
      <c r="G124" s="84" t="s">
        <v>201</v>
      </c>
      <c r="H124" s="84">
        <v>8</v>
      </c>
      <c r="I124" s="84">
        <v>4.5999999999999999E-2</v>
      </c>
      <c r="J124" s="84">
        <v>-3.5000000000000003E-2</v>
      </c>
      <c r="K124" s="84">
        <v>-0.124</v>
      </c>
      <c r="L124" s="84">
        <v>5.3999999999999999E-2</v>
      </c>
      <c r="M124" s="84" t="s">
        <v>16</v>
      </c>
      <c r="N124" s="84" t="s">
        <v>16</v>
      </c>
      <c r="O124" s="84" t="s">
        <v>16</v>
      </c>
      <c r="P124" s="85">
        <v>0.46827316200000002</v>
      </c>
      <c r="Q124" s="85">
        <v>5.2056295769999998</v>
      </c>
      <c r="R124" s="84">
        <v>6</v>
      </c>
      <c r="S124" s="86">
        <v>0.51772316799999996</v>
      </c>
      <c r="T124" s="86">
        <v>2.6241530000000002E-3</v>
      </c>
      <c r="U124" s="86">
        <v>1.822562E-3</v>
      </c>
      <c r="V124" s="86">
        <v>0.19998376300000001</v>
      </c>
      <c r="W124" s="87">
        <v>1.7139200000000001E-3</v>
      </c>
      <c r="X124" s="87">
        <v>4.8999999999999998E-5</v>
      </c>
      <c r="Y124" s="84" t="b">
        <v>1</v>
      </c>
      <c r="Z124" s="87">
        <v>2.7399999999999999E-54</v>
      </c>
      <c r="AA124" s="84"/>
    </row>
    <row r="125" spans="1:27" x14ac:dyDescent="0.2">
      <c r="A125" s="84"/>
      <c r="B125" s="84"/>
      <c r="C125" s="84"/>
      <c r="D125" s="84"/>
      <c r="E125" s="84"/>
      <c r="F125" s="84"/>
      <c r="G125" s="84" t="s">
        <v>216</v>
      </c>
      <c r="H125" s="84">
        <v>8</v>
      </c>
      <c r="I125" s="84">
        <v>5.7000000000000002E-2</v>
      </c>
      <c r="J125" s="84">
        <v>-0.10100000000000001</v>
      </c>
      <c r="K125" s="84">
        <v>-0.21299999999999999</v>
      </c>
      <c r="L125" s="84">
        <v>1.0999999999999999E-2</v>
      </c>
      <c r="M125" s="84" t="s">
        <v>16</v>
      </c>
      <c r="N125" s="84" t="s">
        <v>16</v>
      </c>
      <c r="O125" s="84" t="s">
        <v>16</v>
      </c>
      <c r="P125" s="85">
        <v>0.120919499</v>
      </c>
      <c r="Q125" s="85" t="s">
        <v>16</v>
      </c>
      <c r="R125" s="84" t="s">
        <v>16</v>
      </c>
      <c r="S125" s="86" t="s">
        <v>16</v>
      </c>
      <c r="T125" s="86">
        <v>2.6241530000000002E-3</v>
      </c>
      <c r="U125" s="86">
        <v>1.822562E-3</v>
      </c>
      <c r="V125" s="86">
        <v>0.19998376300000001</v>
      </c>
      <c r="W125" s="87">
        <v>1.7139200000000001E-3</v>
      </c>
      <c r="X125" s="87">
        <v>4.8999999999999998E-5</v>
      </c>
      <c r="Y125" s="84" t="b">
        <v>1</v>
      </c>
      <c r="Z125" s="87">
        <v>2.7399999999999999E-54</v>
      </c>
      <c r="AA125" s="84"/>
    </row>
    <row r="126" spans="1:27" x14ac:dyDescent="0.2">
      <c r="A126" s="84"/>
      <c r="B126" s="84"/>
      <c r="C126" s="84"/>
      <c r="D126" s="84"/>
      <c r="E126" s="84"/>
      <c r="F126" s="84"/>
      <c r="G126" s="84" t="s">
        <v>203</v>
      </c>
      <c r="H126" s="84">
        <v>8</v>
      </c>
      <c r="I126" s="84">
        <v>3.1E-2</v>
      </c>
      <c r="J126" s="84">
        <v>-8.8999999999999996E-2</v>
      </c>
      <c r="K126" s="84">
        <v>-0.15</v>
      </c>
      <c r="L126" s="84">
        <v>-2.7E-2</v>
      </c>
      <c r="M126" s="84" t="s">
        <v>16</v>
      </c>
      <c r="N126" s="84" t="s">
        <v>16</v>
      </c>
      <c r="O126" s="84" t="s">
        <v>16</v>
      </c>
      <c r="P126" s="87">
        <v>4.7223880000000001E-3</v>
      </c>
      <c r="Q126" s="85" t="s">
        <v>16</v>
      </c>
      <c r="R126" s="84" t="s">
        <v>16</v>
      </c>
      <c r="S126" s="86" t="s">
        <v>16</v>
      </c>
      <c r="T126" s="86">
        <v>2.6241530000000002E-3</v>
      </c>
      <c r="U126" s="86">
        <v>1.822562E-3</v>
      </c>
      <c r="V126" s="86">
        <v>0.19998376300000001</v>
      </c>
      <c r="W126" s="87">
        <v>1.7139200000000001E-3</v>
      </c>
      <c r="X126" s="87">
        <v>4.8999999999999998E-5</v>
      </c>
      <c r="Y126" s="84" t="b">
        <v>1</v>
      </c>
      <c r="Z126" s="87">
        <v>2.7399999999999999E-54</v>
      </c>
      <c r="AA126" s="84"/>
    </row>
    <row r="127" spans="1:27" x14ac:dyDescent="0.2">
      <c r="A127" s="84"/>
      <c r="B127" s="84"/>
      <c r="C127" s="84"/>
      <c r="D127" s="84"/>
      <c r="E127" s="84"/>
      <c r="F127" s="84"/>
      <c r="G127" s="84" t="s">
        <v>223</v>
      </c>
      <c r="H127" s="84">
        <v>8</v>
      </c>
      <c r="I127" s="84">
        <v>3.1E-2</v>
      </c>
      <c r="J127" s="84">
        <v>-8.8999999999999996E-2</v>
      </c>
      <c r="K127" s="84">
        <v>-0.15</v>
      </c>
      <c r="L127" s="84">
        <v>-2.8000000000000001E-2</v>
      </c>
      <c r="M127" s="84" t="s">
        <v>16</v>
      </c>
      <c r="N127" s="84" t="s">
        <v>16</v>
      </c>
      <c r="O127" s="84" t="s">
        <v>16</v>
      </c>
      <c r="P127" s="85">
        <v>2.3680949999999999E-2</v>
      </c>
      <c r="Q127" s="85" t="s">
        <v>16</v>
      </c>
      <c r="R127" s="84" t="s">
        <v>16</v>
      </c>
      <c r="S127" s="86" t="s">
        <v>16</v>
      </c>
      <c r="T127" s="86">
        <v>2.6241530000000002E-3</v>
      </c>
      <c r="U127" s="86">
        <v>1.822562E-3</v>
      </c>
      <c r="V127" s="86">
        <v>0.19998376300000001</v>
      </c>
      <c r="W127" s="87">
        <v>1.7139200000000001E-3</v>
      </c>
      <c r="X127" s="87">
        <v>4.8999999999999998E-5</v>
      </c>
      <c r="Y127" s="84" t="b">
        <v>1</v>
      </c>
      <c r="Z127" s="87">
        <v>2.7399999999999999E-54</v>
      </c>
      <c r="AA127" s="84"/>
    </row>
    <row r="128" spans="1:27" x14ac:dyDescent="0.2">
      <c r="A128" s="84" t="s">
        <v>389</v>
      </c>
      <c r="B128" s="84" t="s">
        <v>146</v>
      </c>
      <c r="C128" s="84" t="s">
        <v>397</v>
      </c>
      <c r="D128" s="84" t="s">
        <v>399</v>
      </c>
      <c r="E128" s="84" t="s">
        <v>340</v>
      </c>
      <c r="F128" s="84" t="s">
        <v>457</v>
      </c>
      <c r="G128" s="84" t="s">
        <v>200</v>
      </c>
      <c r="H128" s="84">
        <v>5</v>
      </c>
      <c r="I128" s="84">
        <v>5.3999999999999999E-2</v>
      </c>
      <c r="J128" s="84">
        <v>1.4999999999999999E-2</v>
      </c>
      <c r="K128" s="84">
        <v>-9.1999999999999998E-2</v>
      </c>
      <c r="L128" s="84">
        <v>0.121</v>
      </c>
      <c r="M128" s="84" t="s">
        <v>16</v>
      </c>
      <c r="N128" s="84" t="s">
        <v>16</v>
      </c>
      <c r="O128" s="84" t="s">
        <v>16</v>
      </c>
      <c r="P128" s="85">
        <v>0.78857600000000005</v>
      </c>
      <c r="Q128" s="85">
        <v>9.8584362940000005</v>
      </c>
      <c r="R128" s="84">
        <v>4</v>
      </c>
      <c r="S128" s="86">
        <v>4.2881028000000002E-2</v>
      </c>
      <c r="T128" s="86">
        <v>1.311411E-3</v>
      </c>
      <c r="U128" s="86">
        <v>6.0442589999999997E-3</v>
      </c>
      <c r="V128" s="86">
        <v>0.84215099500000001</v>
      </c>
      <c r="W128" s="87">
        <v>1.12805E-3</v>
      </c>
      <c r="X128" s="87">
        <v>2.5700000000000001E-5</v>
      </c>
      <c r="Y128" s="84" t="b">
        <v>1</v>
      </c>
      <c r="Z128" s="87">
        <v>6.09E-34</v>
      </c>
      <c r="AA128" s="84" t="s">
        <v>400</v>
      </c>
    </row>
    <row r="129" spans="1:27" x14ac:dyDescent="0.2">
      <c r="A129" s="84"/>
      <c r="B129" s="84"/>
      <c r="C129" s="84"/>
      <c r="D129" s="84"/>
      <c r="E129" s="84"/>
      <c r="F129" s="84"/>
      <c r="G129" s="84" t="s">
        <v>201</v>
      </c>
      <c r="H129" s="84">
        <v>5</v>
      </c>
      <c r="I129" s="84">
        <v>0.214</v>
      </c>
      <c r="J129" s="84">
        <v>5.8999999999999997E-2</v>
      </c>
      <c r="K129" s="84">
        <v>-0.36</v>
      </c>
      <c r="L129" s="84">
        <v>0.47799999999999998</v>
      </c>
      <c r="M129" s="84" t="s">
        <v>16</v>
      </c>
      <c r="N129" s="84" t="s">
        <v>16</v>
      </c>
      <c r="O129" s="84" t="s">
        <v>16</v>
      </c>
      <c r="P129" s="85">
        <v>0.80077629299999997</v>
      </c>
      <c r="Q129" s="85">
        <v>9.7061306080000005</v>
      </c>
      <c r="R129" s="84">
        <v>3</v>
      </c>
      <c r="S129" s="86">
        <v>2.1236629E-2</v>
      </c>
      <c r="T129" s="86">
        <v>1.311411E-3</v>
      </c>
      <c r="U129" s="86">
        <v>6.0442589999999997E-3</v>
      </c>
      <c r="V129" s="86">
        <v>0.84215099500000001</v>
      </c>
      <c r="W129" s="87">
        <v>1.12805E-3</v>
      </c>
      <c r="X129" s="87">
        <v>2.5700000000000001E-5</v>
      </c>
      <c r="Y129" s="84" t="b">
        <v>1</v>
      </c>
      <c r="Z129" s="87">
        <v>6.09E-34</v>
      </c>
      <c r="AA129" s="84"/>
    </row>
    <row r="130" spans="1:27" x14ac:dyDescent="0.2">
      <c r="A130" s="84"/>
      <c r="B130" s="84"/>
      <c r="C130" s="84"/>
      <c r="D130" s="84"/>
      <c r="E130" s="84"/>
      <c r="F130" s="84"/>
      <c r="G130" s="84" t="s">
        <v>216</v>
      </c>
      <c r="H130" s="84">
        <v>5</v>
      </c>
      <c r="I130" s="84">
        <v>6.5000000000000002E-2</v>
      </c>
      <c r="J130" s="84">
        <v>-3.4000000000000002E-2</v>
      </c>
      <c r="K130" s="84">
        <v>-0.161</v>
      </c>
      <c r="L130" s="84">
        <v>9.4E-2</v>
      </c>
      <c r="M130" s="84" t="s">
        <v>16</v>
      </c>
      <c r="N130" s="84" t="s">
        <v>16</v>
      </c>
      <c r="O130" s="84" t="s">
        <v>16</v>
      </c>
      <c r="P130" s="85">
        <v>0.63359094100000002</v>
      </c>
      <c r="Q130" s="85" t="s">
        <v>16</v>
      </c>
      <c r="R130" s="84" t="s">
        <v>16</v>
      </c>
      <c r="S130" s="86" t="s">
        <v>16</v>
      </c>
      <c r="T130" s="86">
        <v>1.311411E-3</v>
      </c>
      <c r="U130" s="86">
        <v>6.0442589999999997E-3</v>
      </c>
      <c r="V130" s="86">
        <v>0.84215099500000001</v>
      </c>
      <c r="W130" s="87">
        <v>1.12805E-3</v>
      </c>
      <c r="X130" s="87">
        <v>2.5700000000000001E-5</v>
      </c>
      <c r="Y130" s="84" t="b">
        <v>1</v>
      </c>
      <c r="Z130" s="87">
        <v>6.09E-34</v>
      </c>
      <c r="AA130" s="84"/>
    </row>
    <row r="131" spans="1:27" x14ac:dyDescent="0.2">
      <c r="A131" s="84"/>
      <c r="B131" s="84"/>
      <c r="C131" s="84"/>
      <c r="D131" s="84"/>
      <c r="E131" s="84"/>
      <c r="F131" s="84"/>
      <c r="G131" s="84" t="s">
        <v>203</v>
      </c>
      <c r="H131" s="84">
        <v>5</v>
      </c>
      <c r="I131" s="84">
        <v>4.3999999999999997E-2</v>
      </c>
      <c r="J131" s="84">
        <v>-2.1999999999999999E-2</v>
      </c>
      <c r="K131" s="84">
        <v>-0.109</v>
      </c>
      <c r="L131" s="84">
        <v>6.4000000000000001E-2</v>
      </c>
      <c r="M131" s="84" t="s">
        <v>16</v>
      </c>
      <c r="N131" s="84" t="s">
        <v>16</v>
      </c>
      <c r="O131" s="84" t="s">
        <v>16</v>
      </c>
      <c r="P131" s="85">
        <v>0.60939588600000005</v>
      </c>
      <c r="Q131" s="85" t="s">
        <v>16</v>
      </c>
      <c r="R131" s="84" t="s">
        <v>16</v>
      </c>
      <c r="S131" s="86" t="s">
        <v>16</v>
      </c>
      <c r="T131" s="86">
        <v>1.311411E-3</v>
      </c>
      <c r="U131" s="86">
        <v>6.0442589999999997E-3</v>
      </c>
      <c r="V131" s="86">
        <v>0.84215099500000001</v>
      </c>
      <c r="W131" s="87">
        <v>1.12805E-3</v>
      </c>
      <c r="X131" s="87">
        <v>2.5700000000000001E-5</v>
      </c>
      <c r="Y131" s="84" t="b">
        <v>1</v>
      </c>
      <c r="Z131" s="87">
        <v>6.09E-34</v>
      </c>
      <c r="AA131" s="84"/>
    </row>
    <row r="132" spans="1:27" x14ac:dyDescent="0.2">
      <c r="A132" s="84"/>
      <c r="B132" s="84"/>
      <c r="C132" s="84"/>
      <c r="D132" s="84"/>
      <c r="E132" s="84"/>
      <c r="F132" s="84"/>
      <c r="G132" s="84" t="s">
        <v>223</v>
      </c>
      <c r="H132" s="84">
        <v>5</v>
      </c>
      <c r="I132" s="84">
        <v>4.4999999999999998E-2</v>
      </c>
      <c r="J132" s="84">
        <v>-2.5999999999999999E-2</v>
      </c>
      <c r="K132" s="84">
        <v>-0.115</v>
      </c>
      <c r="L132" s="84">
        <v>6.3E-2</v>
      </c>
      <c r="M132" s="84" t="s">
        <v>16</v>
      </c>
      <c r="N132" s="84" t="s">
        <v>16</v>
      </c>
      <c r="O132" s="84" t="s">
        <v>16</v>
      </c>
      <c r="P132" s="85">
        <v>0.60079322499999999</v>
      </c>
      <c r="Q132" s="85" t="s">
        <v>16</v>
      </c>
      <c r="R132" s="84" t="s">
        <v>16</v>
      </c>
      <c r="S132" s="86" t="s">
        <v>16</v>
      </c>
      <c r="T132" s="86">
        <v>1.311411E-3</v>
      </c>
      <c r="U132" s="86">
        <v>6.0442589999999997E-3</v>
      </c>
      <c r="V132" s="86">
        <v>0.84215099500000001</v>
      </c>
      <c r="W132" s="87">
        <v>1.12805E-3</v>
      </c>
      <c r="X132" s="87">
        <v>2.5700000000000001E-5</v>
      </c>
      <c r="Y132" s="84" t="b">
        <v>1</v>
      </c>
      <c r="Z132" s="87">
        <v>6.09E-34</v>
      </c>
      <c r="AA132" s="84"/>
    </row>
    <row r="133" spans="1:27" x14ac:dyDescent="0.2">
      <c r="A133" s="84" t="s">
        <v>389</v>
      </c>
      <c r="B133" s="84" t="s">
        <v>146</v>
      </c>
      <c r="C133" s="84" t="s">
        <v>397</v>
      </c>
      <c r="D133" s="84" t="s">
        <v>396</v>
      </c>
      <c r="E133" s="84" t="s">
        <v>33</v>
      </c>
      <c r="F133" s="84" t="s">
        <v>457</v>
      </c>
      <c r="G133" s="84" t="s">
        <v>200</v>
      </c>
      <c r="H133" s="84">
        <v>4</v>
      </c>
      <c r="I133" s="84">
        <v>0.14499999999999999</v>
      </c>
      <c r="J133" s="84">
        <v>5.8999999999999997E-2</v>
      </c>
      <c r="K133" s="84">
        <v>-0.22500000000000001</v>
      </c>
      <c r="L133" s="84">
        <v>0.34200000000000003</v>
      </c>
      <c r="M133" s="84" t="s">
        <v>16</v>
      </c>
      <c r="N133" s="84" t="s">
        <v>16</v>
      </c>
      <c r="O133" s="84" t="s">
        <v>16</v>
      </c>
      <c r="P133" s="85">
        <v>0.68566933200000002</v>
      </c>
      <c r="Q133" s="85">
        <v>18.54337988</v>
      </c>
      <c r="R133" s="84">
        <v>3</v>
      </c>
      <c r="S133" s="86">
        <v>3.3974800000000001E-4</v>
      </c>
      <c r="T133" s="86">
        <v>-1.8226999000000001E-2</v>
      </c>
      <c r="U133" s="86">
        <v>2.1640588999999998E-2</v>
      </c>
      <c r="V133" s="86">
        <v>0.488307092</v>
      </c>
      <c r="W133" s="87">
        <v>6.3829299999999996E-4</v>
      </c>
      <c r="X133" s="87">
        <v>5.02E-5</v>
      </c>
      <c r="Y133" s="84" t="b">
        <v>1</v>
      </c>
      <c r="Z133" s="87">
        <v>7.4999999999999996E-15</v>
      </c>
      <c r="AA133" s="84" t="s">
        <v>453</v>
      </c>
    </row>
    <row r="134" spans="1:27" x14ac:dyDescent="0.2">
      <c r="A134" s="84"/>
      <c r="B134" s="84"/>
      <c r="C134" s="84"/>
      <c r="D134" s="84"/>
      <c r="E134" s="84"/>
      <c r="F134" s="84"/>
      <c r="G134" s="84" t="s">
        <v>201</v>
      </c>
      <c r="H134" s="84">
        <v>4</v>
      </c>
      <c r="I134" s="84">
        <v>0.88100000000000001</v>
      </c>
      <c r="J134" s="84">
        <v>-0.67200000000000004</v>
      </c>
      <c r="K134" s="84">
        <v>-2.4</v>
      </c>
      <c r="L134" s="84">
        <v>1.0549999999999999</v>
      </c>
      <c r="M134" s="84" t="s">
        <v>16</v>
      </c>
      <c r="N134" s="84" t="s">
        <v>16</v>
      </c>
      <c r="O134" s="84" t="s">
        <v>16</v>
      </c>
      <c r="P134" s="85">
        <v>0.52513906099999996</v>
      </c>
      <c r="Q134" s="85">
        <v>13.688173539999999</v>
      </c>
      <c r="R134" s="84">
        <v>2</v>
      </c>
      <c r="S134" s="86">
        <v>1.065739E-3</v>
      </c>
      <c r="T134" s="86">
        <v>-1.8226999000000001E-2</v>
      </c>
      <c r="U134" s="86">
        <v>2.1640588999999998E-2</v>
      </c>
      <c r="V134" s="86">
        <v>0.488307092</v>
      </c>
      <c r="W134" s="87">
        <v>6.3829299999999996E-4</v>
      </c>
      <c r="X134" s="87">
        <v>5.02E-5</v>
      </c>
      <c r="Y134" s="84" t="b">
        <v>1</v>
      </c>
      <c r="Z134" s="87">
        <v>7.4999999999999996E-15</v>
      </c>
      <c r="AA134" s="84"/>
    </row>
    <row r="135" spans="1:27" x14ac:dyDescent="0.2">
      <c r="A135" s="84"/>
      <c r="B135" s="84"/>
      <c r="C135" s="84"/>
      <c r="D135" s="84"/>
      <c r="E135" s="84"/>
      <c r="F135" s="84"/>
      <c r="G135" s="84" t="s">
        <v>216</v>
      </c>
      <c r="H135" s="84">
        <v>4</v>
      </c>
      <c r="I135" s="84">
        <v>0.13200000000000001</v>
      </c>
      <c r="J135" s="84">
        <v>0.155</v>
      </c>
      <c r="K135" s="84">
        <v>-0.105</v>
      </c>
      <c r="L135" s="84">
        <v>0.41399999999999998</v>
      </c>
      <c r="M135" s="84" t="s">
        <v>16</v>
      </c>
      <c r="N135" s="84" t="s">
        <v>16</v>
      </c>
      <c r="O135" s="84" t="s">
        <v>16</v>
      </c>
      <c r="P135" s="85">
        <v>0.32775353899999998</v>
      </c>
      <c r="Q135" s="85" t="s">
        <v>16</v>
      </c>
      <c r="R135" s="84" t="s">
        <v>16</v>
      </c>
      <c r="S135" s="86" t="s">
        <v>16</v>
      </c>
      <c r="T135" s="86">
        <v>-1.8226999000000001E-2</v>
      </c>
      <c r="U135" s="86">
        <v>2.1640588999999998E-2</v>
      </c>
      <c r="V135" s="86">
        <v>0.488307092</v>
      </c>
      <c r="W135" s="87">
        <v>6.3829299999999996E-4</v>
      </c>
      <c r="X135" s="87">
        <v>5.02E-5</v>
      </c>
      <c r="Y135" s="84" t="b">
        <v>1</v>
      </c>
      <c r="Z135" s="87">
        <v>7.4999999999999996E-15</v>
      </c>
      <c r="AA135" s="84"/>
    </row>
    <row r="136" spans="1:27" x14ac:dyDescent="0.2">
      <c r="A136" s="84"/>
      <c r="B136" s="84"/>
      <c r="C136" s="84"/>
      <c r="D136" s="84"/>
      <c r="E136" s="84"/>
      <c r="F136" s="84"/>
      <c r="G136" s="84" t="s">
        <v>203</v>
      </c>
      <c r="H136" s="84">
        <v>4</v>
      </c>
      <c r="I136" s="84">
        <v>7.0999999999999994E-2</v>
      </c>
      <c r="J136" s="84">
        <v>7.1999999999999995E-2</v>
      </c>
      <c r="K136" s="84">
        <v>-6.7000000000000004E-2</v>
      </c>
      <c r="L136" s="84">
        <v>0.21</v>
      </c>
      <c r="M136" s="84" t="s">
        <v>16</v>
      </c>
      <c r="N136" s="84" t="s">
        <v>16</v>
      </c>
      <c r="O136" s="84" t="s">
        <v>16</v>
      </c>
      <c r="P136" s="85">
        <v>0.31001932700000001</v>
      </c>
      <c r="Q136" s="85" t="s">
        <v>16</v>
      </c>
      <c r="R136" s="84" t="s">
        <v>16</v>
      </c>
      <c r="S136" s="86" t="s">
        <v>16</v>
      </c>
      <c r="T136" s="86">
        <v>-1.8226999000000001E-2</v>
      </c>
      <c r="U136" s="86">
        <v>2.1640588999999998E-2</v>
      </c>
      <c r="V136" s="86">
        <v>0.488307092</v>
      </c>
      <c r="W136" s="87">
        <v>6.3829299999999996E-4</v>
      </c>
      <c r="X136" s="87">
        <v>5.02E-5</v>
      </c>
      <c r="Y136" s="84" t="b">
        <v>1</v>
      </c>
      <c r="Z136" s="87">
        <v>7.4999999999999996E-15</v>
      </c>
      <c r="AA136" s="84"/>
    </row>
    <row r="137" spans="1:27" x14ac:dyDescent="0.2">
      <c r="A137" s="84"/>
      <c r="B137" s="84"/>
      <c r="C137" s="84"/>
      <c r="D137" s="84"/>
      <c r="E137" s="84"/>
      <c r="F137" s="84"/>
      <c r="G137" s="84" t="s">
        <v>223</v>
      </c>
      <c r="H137" s="84">
        <v>4</v>
      </c>
      <c r="I137" s="84">
        <v>7.2999999999999995E-2</v>
      </c>
      <c r="J137" s="84">
        <v>7.9000000000000001E-2</v>
      </c>
      <c r="K137" s="84">
        <v>-6.4000000000000001E-2</v>
      </c>
      <c r="L137" s="84">
        <v>0.221</v>
      </c>
      <c r="M137" s="84" t="s">
        <v>16</v>
      </c>
      <c r="N137" s="84" t="s">
        <v>16</v>
      </c>
      <c r="O137" s="84" t="s">
        <v>16</v>
      </c>
      <c r="P137" s="85">
        <v>0.35848641599999997</v>
      </c>
      <c r="Q137" s="85" t="s">
        <v>16</v>
      </c>
      <c r="R137" s="84" t="s">
        <v>16</v>
      </c>
      <c r="S137" s="86" t="s">
        <v>16</v>
      </c>
      <c r="T137" s="86">
        <v>-1.8226999000000001E-2</v>
      </c>
      <c r="U137" s="86">
        <v>2.1640588999999998E-2</v>
      </c>
      <c r="V137" s="86">
        <v>0.488307092</v>
      </c>
      <c r="W137" s="87">
        <v>6.3829299999999996E-4</v>
      </c>
      <c r="X137" s="87">
        <v>5.02E-5</v>
      </c>
      <c r="Y137" s="84" t="b">
        <v>1</v>
      </c>
      <c r="Z137" s="87">
        <v>7.4999999999999996E-15</v>
      </c>
      <c r="AA137" s="84"/>
    </row>
    <row r="138" spans="1:27" x14ac:dyDescent="0.2">
      <c r="A138" s="84" t="s">
        <v>389</v>
      </c>
      <c r="B138" s="84" t="s">
        <v>535</v>
      </c>
      <c r="C138" s="84" t="s">
        <v>392</v>
      </c>
      <c r="D138" s="84" t="s">
        <v>536</v>
      </c>
      <c r="E138" s="84" t="s">
        <v>391</v>
      </c>
      <c r="F138" s="84" t="s">
        <v>457</v>
      </c>
      <c r="G138" s="84" t="s">
        <v>200</v>
      </c>
      <c r="H138" s="84">
        <v>6</v>
      </c>
      <c r="I138" s="84">
        <v>0.109</v>
      </c>
      <c r="J138" s="84">
        <v>-0.13700000000000001</v>
      </c>
      <c r="K138" s="84">
        <v>-0.35099999999999998</v>
      </c>
      <c r="L138" s="84">
        <v>7.6999999999999999E-2</v>
      </c>
      <c r="M138" s="84" t="s">
        <v>16</v>
      </c>
      <c r="N138" s="84" t="s">
        <v>16</v>
      </c>
      <c r="O138" s="84" t="s">
        <v>16</v>
      </c>
      <c r="P138" s="85">
        <v>0.210399212</v>
      </c>
      <c r="Q138" s="85">
        <v>18.657888010000001</v>
      </c>
      <c r="R138" s="84">
        <v>5</v>
      </c>
      <c r="S138" s="86">
        <v>2.2254620000000001E-3</v>
      </c>
      <c r="T138" s="86">
        <v>-1.1487680000000001E-3</v>
      </c>
      <c r="U138" s="86">
        <v>3.9147970000000002E-3</v>
      </c>
      <c r="V138" s="86">
        <v>0.78377901000000005</v>
      </c>
      <c r="W138" s="87">
        <v>6.0304100000000002E-4</v>
      </c>
      <c r="X138" s="87">
        <v>6.2899999999999997E-5</v>
      </c>
      <c r="Y138" s="84" t="b">
        <v>1</v>
      </c>
      <c r="Z138" s="87">
        <v>2.67E-16</v>
      </c>
      <c r="AA138" s="84" t="s">
        <v>421</v>
      </c>
    </row>
    <row r="139" spans="1:27" x14ac:dyDescent="0.2">
      <c r="A139" s="84"/>
      <c r="B139" s="84"/>
      <c r="C139" s="84"/>
      <c r="D139" s="84"/>
      <c r="E139" s="84"/>
      <c r="F139" s="84"/>
      <c r="G139" s="84" t="s">
        <v>201</v>
      </c>
      <c r="H139" s="84">
        <v>6</v>
      </c>
      <c r="I139" s="84">
        <v>0.23100000000000001</v>
      </c>
      <c r="J139" s="84">
        <v>-0.19500000000000001</v>
      </c>
      <c r="K139" s="84">
        <v>-0.64800000000000002</v>
      </c>
      <c r="L139" s="84">
        <v>0.25800000000000001</v>
      </c>
      <c r="M139" s="84" t="s">
        <v>16</v>
      </c>
      <c r="N139" s="84" t="s">
        <v>16</v>
      </c>
      <c r="O139" s="84" t="s">
        <v>16</v>
      </c>
      <c r="P139" s="85">
        <v>0.446765629</v>
      </c>
      <c r="Q139" s="85">
        <v>18.264701519999999</v>
      </c>
      <c r="R139" s="84">
        <v>4</v>
      </c>
      <c r="S139" s="86">
        <v>1.0954199999999999E-3</v>
      </c>
      <c r="T139" s="86">
        <v>-1.1487680000000001E-3</v>
      </c>
      <c r="U139" s="86">
        <v>3.9147970000000002E-3</v>
      </c>
      <c r="V139" s="86">
        <v>0.78377901000000005</v>
      </c>
      <c r="W139" s="87">
        <v>6.0304100000000002E-4</v>
      </c>
      <c r="X139" s="87">
        <v>6.2899999999999997E-5</v>
      </c>
      <c r="Y139" s="84" t="b">
        <v>1</v>
      </c>
      <c r="Z139" s="87">
        <v>2.67E-16</v>
      </c>
      <c r="AA139" s="84"/>
    </row>
    <row r="140" spans="1:27" x14ac:dyDescent="0.2">
      <c r="A140" s="84"/>
      <c r="B140" s="84"/>
      <c r="C140" s="84"/>
      <c r="D140" s="84"/>
      <c r="E140" s="84"/>
      <c r="F140" s="84"/>
      <c r="G140" s="84" t="s">
        <v>216</v>
      </c>
      <c r="H140" s="84">
        <v>6</v>
      </c>
      <c r="I140" s="84">
        <v>0.123</v>
      </c>
      <c r="J140" s="84">
        <v>-0.17699999999999999</v>
      </c>
      <c r="K140" s="84">
        <v>-0.41799999999999998</v>
      </c>
      <c r="L140" s="84">
        <v>6.5000000000000002E-2</v>
      </c>
      <c r="M140" s="84" t="s">
        <v>16</v>
      </c>
      <c r="N140" s="84" t="s">
        <v>16</v>
      </c>
      <c r="O140" s="84" t="s">
        <v>16</v>
      </c>
      <c r="P140" s="85">
        <v>0.21141579799999999</v>
      </c>
      <c r="Q140" s="85" t="s">
        <v>16</v>
      </c>
      <c r="R140" s="84" t="s">
        <v>16</v>
      </c>
      <c r="S140" s="86" t="s">
        <v>16</v>
      </c>
      <c r="T140" s="86">
        <v>-1.1487680000000001E-3</v>
      </c>
      <c r="U140" s="86">
        <v>3.9147970000000002E-3</v>
      </c>
      <c r="V140" s="86">
        <v>0.78377901000000005</v>
      </c>
      <c r="W140" s="87">
        <v>6.0304100000000002E-4</v>
      </c>
      <c r="X140" s="87">
        <v>6.2899999999999997E-5</v>
      </c>
      <c r="Y140" s="84" t="b">
        <v>1</v>
      </c>
      <c r="Z140" s="87">
        <v>2.67E-16</v>
      </c>
      <c r="AA140" s="84"/>
    </row>
    <row r="141" spans="1:27" x14ac:dyDescent="0.2">
      <c r="A141" s="84"/>
      <c r="B141" s="84"/>
      <c r="C141" s="84"/>
      <c r="D141" s="84"/>
      <c r="E141" s="84"/>
      <c r="F141" s="84"/>
      <c r="G141" s="84" t="s">
        <v>203</v>
      </c>
      <c r="H141" s="84">
        <v>6</v>
      </c>
      <c r="I141" s="84">
        <v>6.7000000000000004E-2</v>
      </c>
      <c r="J141" s="84">
        <v>-0.18099999999999999</v>
      </c>
      <c r="K141" s="84">
        <v>-0.313</v>
      </c>
      <c r="L141" s="84">
        <v>-4.8000000000000001E-2</v>
      </c>
      <c r="M141" s="84" t="s">
        <v>16</v>
      </c>
      <c r="N141" s="84" t="s">
        <v>16</v>
      </c>
      <c r="O141" s="84" t="s">
        <v>16</v>
      </c>
      <c r="P141" s="87">
        <v>7.4785479999999998E-3</v>
      </c>
      <c r="Q141" s="85" t="s">
        <v>16</v>
      </c>
      <c r="R141" s="84" t="s">
        <v>16</v>
      </c>
      <c r="S141" s="86" t="s">
        <v>16</v>
      </c>
      <c r="T141" s="86">
        <v>-1.1487680000000001E-3</v>
      </c>
      <c r="U141" s="86">
        <v>3.9147970000000002E-3</v>
      </c>
      <c r="V141" s="86">
        <v>0.78377901000000005</v>
      </c>
      <c r="W141" s="87">
        <v>6.0304100000000002E-4</v>
      </c>
      <c r="X141" s="87">
        <v>6.2899999999999997E-5</v>
      </c>
      <c r="Y141" s="84" t="b">
        <v>1</v>
      </c>
      <c r="Z141" s="87">
        <v>2.67E-16</v>
      </c>
      <c r="AA141" s="84"/>
    </row>
    <row r="142" spans="1:27" x14ac:dyDescent="0.2">
      <c r="A142" s="84"/>
      <c r="B142" s="84"/>
      <c r="C142" s="84"/>
      <c r="D142" s="84"/>
      <c r="E142" s="84"/>
      <c r="F142" s="84"/>
      <c r="G142" s="84" t="s">
        <v>223</v>
      </c>
      <c r="H142" s="84">
        <v>6</v>
      </c>
      <c r="I142" s="84">
        <v>7.0999999999999994E-2</v>
      </c>
      <c r="J142" s="84">
        <v>-0.224</v>
      </c>
      <c r="K142" s="84">
        <v>-0.36299999999999999</v>
      </c>
      <c r="L142" s="84">
        <v>-8.5999999999999993E-2</v>
      </c>
      <c r="M142" s="84" t="s">
        <v>16</v>
      </c>
      <c r="N142" s="84" t="s">
        <v>16</v>
      </c>
      <c r="O142" s="84" t="s">
        <v>16</v>
      </c>
      <c r="P142" s="85">
        <v>2.4446795E-2</v>
      </c>
      <c r="Q142" s="85" t="s">
        <v>16</v>
      </c>
      <c r="R142" s="84" t="s">
        <v>16</v>
      </c>
      <c r="S142" s="86" t="s">
        <v>16</v>
      </c>
      <c r="T142" s="86">
        <v>-1.1487680000000001E-3</v>
      </c>
      <c r="U142" s="86">
        <v>3.9147970000000002E-3</v>
      </c>
      <c r="V142" s="86">
        <v>0.78377901000000005</v>
      </c>
      <c r="W142" s="87">
        <v>6.0304100000000002E-4</v>
      </c>
      <c r="X142" s="87">
        <v>6.2899999999999997E-5</v>
      </c>
      <c r="Y142" s="84" t="b">
        <v>1</v>
      </c>
      <c r="Z142" s="87">
        <v>2.67E-16</v>
      </c>
      <c r="AA142" s="84"/>
    </row>
    <row r="143" spans="1:27" x14ac:dyDescent="0.2">
      <c r="A143" s="84" t="s">
        <v>389</v>
      </c>
      <c r="B143" s="84" t="s">
        <v>535</v>
      </c>
      <c r="C143" s="84" t="s">
        <v>392</v>
      </c>
      <c r="D143" s="84" t="s">
        <v>537</v>
      </c>
      <c r="E143" s="84" t="s">
        <v>340</v>
      </c>
      <c r="F143" s="84" t="s">
        <v>457</v>
      </c>
      <c r="G143" s="84" t="s">
        <v>200</v>
      </c>
      <c r="H143" s="84">
        <v>18</v>
      </c>
      <c r="I143" s="84">
        <v>2.4E-2</v>
      </c>
      <c r="J143" s="84">
        <v>-0.04</v>
      </c>
      <c r="K143" s="84">
        <v>-8.6999999999999994E-2</v>
      </c>
      <c r="L143" s="84">
        <v>7.0000000000000001E-3</v>
      </c>
      <c r="M143" s="84" t="s">
        <v>16</v>
      </c>
      <c r="N143" s="84" t="s">
        <v>16</v>
      </c>
      <c r="O143" s="84" t="s">
        <v>16</v>
      </c>
      <c r="P143" s="85">
        <v>9.2060673999999995E-2</v>
      </c>
      <c r="Q143" s="85">
        <v>26.558552720000002</v>
      </c>
      <c r="R143" s="84">
        <v>17</v>
      </c>
      <c r="S143" s="86">
        <v>6.4867807999999999E-2</v>
      </c>
      <c r="T143" s="86">
        <v>3.4138300000000001E-4</v>
      </c>
      <c r="U143" s="86">
        <v>1.6177909999999999E-3</v>
      </c>
      <c r="V143" s="86">
        <v>0.83553758099999997</v>
      </c>
      <c r="W143" s="87">
        <v>3.0820119999999999E-3</v>
      </c>
      <c r="X143" s="87">
        <v>7.9499999999999994E-5</v>
      </c>
      <c r="Y143" s="84" t="b">
        <v>1</v>
      </c>
      <c r="Z143" s="87">
        <v>3.5599999999999998E-98</v>
      </c>
      <c r="AA143" s="84" t="s">
        <v>454</v>
      </c>
    </row>
    <row r="144" spans="1:27" x14ac:dyDescent="0.2">
      <c r="A144" s="84"/>
      <c r="B144" s="84"/>
      <c r="C144" s="84"/>
      <c r="D144" s="84"/>
      <c r="E144" s="84"/>
      <c r="F144" s="84"/>
      <c r="G144" s="84" t="s">
        <v>201</v>
      </c>
      <c r="H144" s="84">
        <v>18</v>
      </c>
      <c r="I144" s="84">
        <v>4.9000000000000002E-2</v>
      </c>
      <c r="J144" s="84">
        <v>-3.1E-2</v>
      </c>
      <c r="K144" s="84">
        <v>-0.126</v>
      </c>
      <c r="L144" s="84">
        <v>6.4000000000000001E-2</v>
      </c>
      <c r="M144" s="84" t="s">
        <v>16</v>
      </c>
      <c r="N144" s="84" t="s">
        <v>16</v>
      </c>
      <c r="O144" s="84" t="s">
        <v>16</v>
      </c>
      <c r="P144" s="85">
        <v>0.53000504400000004</v>
      </c>
      <c r="Q144" s="85">
        <v>26.484844590000002</v>
      </c>
      <c r="R144" s="84">
        <v>16</v>
      </c>
      <c r="S144" s="86">
        <v>4.7576490999999999E-2</v>
      </c>
      <c r="T144" s="86">
        <v>3.4138300000000001E-4</v>
      </c>
      <c r="U144" s="86">
        <v>1.6177909999999999E-3</v>
      </c>
      <c r="V144" s="86">
        <v>0.83553758099999997</v>
      </c>
      <c r="W144" s="87">
        <v>3.0820119999999999E-3</v>
      </c>
      <c r="X144" s="87">
        <v>7.9499999999999994E-5</v>
      </c>
      <c r="Y144" s="84" t="b">
        <v>1</v>
      </c>
      <c r="Z144" s="87">
        <v>3.5599999999999998E-98</v>
      </c>
      <c r="AA144" s="84"/>
    </row>
    <row r="145" spans="1:27" x14ac:dyDescent="0.2">
      <c r="A145" s="84"/>
      <c r="B145" s="84"/>
      <c r="C145" s="84"/>
      <c r="D145" s="84"/>
      <c r="E145" s="84"/>
      <c r="F145" s="84"/>
      <c r="G145" s="84" t="s">
        <v>216</v>
      </c>
      <c r="H145" s="84">
        <v>18</v>
      </c>
      <c r="I145" s="84">
        <v>0.06</v>
      </c>
      <c r="J145" s="84">
        <v>-2.5000000000000001E-2</v>
      </c>
      <c r="K145" s="84">
        <v>-0.14199999999999999</v>
      </c>
      <c r="L145" s="84">
        <v>9.1999999999999998E-2</v>
      </c>
      <c r="M145" s="84" t="s">
        <v>16</v>
      </c>
      <c r="N145" s="84" t="s">
        <v>16</v>
      </c>
      <c r="O145" s="84" t="s">
        <v>16</v>
      </c>
      <c r="P145" s="85">
        <v>0.676764166</v>
      </c>
      <c r="Q145" s="85" t="s">
        <v>16</v>
      </c>
      <c r="R145" s="84" t="s">
        <v>16</v>
      </c>
      <c r="S145" s="86" t="s">
        <v>16</v>
      </c>
      <c r="T145" s="86">
        <v>3.4138300000000001E-4</v>
      </c>
      <c r="U145" s="86">
        <v>1.6177909999999999E-3</v>
      </c>
      <c r="V145" s="86">
        <v>0.83553758099999997</v>
      </c>
      <c r="W145" s="87">
        <v>3.0820119999999999E-3</v>
      </c>
      <c r="X145" s="87">
        <v>7.9499999999999994E-5</v>
      </c>
      <c r="Y145" s="84" t="b">
        <v>1</v>
      </c>
      <c r="Z145" s="87">
        <v>3.5599999999999998E-98</v>
      </c>
      <c r="AA145" s="84"/>
    </row>
    <row r="146" spans="1:27" x14ac:dyDescent="0.2">
      <c r="A146" s="84"/>
      <c r="B146" s="84"/>
      <c r="C146" s="84"/>
      <c r="D146" s="84"/>
      <c r="E146" s="84"/>
      <c r="F146" s="84"/>
      <c r="G146" s="84" t="s">
        <v>203</v>
      </c>
      <c r="H146" s="84">
        <v>18</v>
      </c>
      <c r="I146" s="84">
        <v>2.8000000000000001E-2</v>
      </c>
      <c r="J146" s="84">
        <v>-6.2E-2</v>
      </c>
      <c r="K146" s="84">
        <v>-0.11700000000000001</v>
      </c>
      <c r="L146" s="84">
        <v>-8.0000000000000002E-3</v>
      </c>
      <c r="M146" s="84" t="s">
        <v>16</v>
      </c>
      <c r="N146" s="84" t="s">
        <v>16</v>
      </c>
      <c r="O146" s="84" t="s">
        <v>16</v>
      </c>
      <c r="P146" s="85">
        <v>2.5725320999999999E-2</v>
      </c>
      <c r="Q146" s="85" t="s">
        <v>16</v>
      </c>
      <c r="R146" s="84" t="s">
        <v>16</v>
      </c>
      <c r="S146" s="86" t="s">
        <v>16</v>
      </c>
      <c r="T146" s="86">
        <v>3.4138300000000001E-4</v>
      </c>
      <c r="U146" s="86">
        <v>1.6177909999999999E-3</v>
      </c>
      <c r="V146" s="86">
        <v>0.83553758099999997</v>
      </c>
      <c r="W146" s="87">
        <v>3.0820119999999999E-3</v>
      </c>
      <c r="X146" s="87">
        <v>7.9499999999999994E-5</v>
      </c>
      <c r="Y146" s="84" t="b">
        <v>1</v>
      </c>
      <c r="Z146" s="87">
        <v>3.5599999999999998E-98</v>
      </c>
      <c r="AA146" s="84"/>
    </row>
    <row r="147" spans="1:27" x14ac:dyDescent="0.2">
      <c r="A147" s="84"/>
      <c r="B147" s="84"/>
      <c r="C147" s="84"/>
      <c r="D147" s="84"/>
      <c r="E147" s="84"/>
      <c r="F147" s="84"/>
      <c r="G147" s="84" t="s">
        <v>223</v>
      </c>
      <c r="H147" s="84">
        <v>18</v>
      </c>
      <c r="I147" s="84">
        <v>3.3000000000000002E-2</v>
      </c>
      <c r="J147" s="84">
        <v>-7.5999999999999998E-2</v>
      </c>
      <c r="K147" s="84">
        <v>-0.14199999999999999</v>
      </c>
      <c r="L147" s="84">
        <v>-1.0999999999999999E-2</v>
      </c>
      <c r="M147" s="84" t="s">
        <v>16</v>
      </c>
      <c r="N147" s="84" t="s">
        <v>16</v>
      </c>
      <c r="O147" s="84" t="s">
        <v>16</v>
      </c>
      <c r="P147" s="85">
        <v>3.4340895000000003E-2</v>
      </c>
      <c r="Q147" s="85" t="s">
        <v>16</v>
      </c>
      <c r="R147" s="84" t="s">
        <v>16</v>
      </c>
      <c r="S147" s="86" t="s">
        <v>16</v>
      </c>
      <c r="T147" s="86">
        <v>3.4138300000000001E-4</v>
      </c>
      <c r="U147" s="86">
        <v>1.6177909999999999E-3</v>
      </c>
      <c r="V147" s="86">
        <v>0.83553758099999997</v>
      </c>
      <c r="W147" s="87">
        <v>3.0820119999999999E-3</v>
      </c>
      <c r="X147" s="87">
        <v>7.9499999999999994E-5</v>
      </c>
      <c r="Y147" s="84" t="b">
        <v>1</v>
      </c>
      <c r="Z147" s="87">
        <v>3.5599999999999998E-98</v>
      </c>
      <c r="AA147" s="84"/>
    </row>
    <row r="148" spans="1:27" x14ac:dyDescent="0.2">
      <c r="A148" s="84" t="s">
        <v>389</v>
      </c>
      <c r="B148" s="84" t="s">
        <v>535</v>
      </c>
      <c r="C148" s="84" t="s">
        <v>397</v>
      </c>
      <c r="D148" s="84" t="s">
        <v>538</v>
      </c>
      <c r="E148" s="84" t="s">
        <v>340</v>
      </c>
      <c r="F148" s="84" t="s">
        <v>457</v>
      </c>
      <c r="G148" s="84" t="s">
        <v>200</v>
      </c>
      <c r="H148" s="84">
        <v>15</v>
      </c>
      <c r="I148" s="84">
        <v>2.8000000000000001E-2</v>
      </c>
      <c r="J148" s="84">
        <v>0.02</v>
      </c>
      <c r="K148" s="84">
        <v>-3.5999999999999997E-2</v>
      </c>
      <c r="L148" s="84">
        <v>7.5999999999999998E-2</v>
      </c>
      <c r="M148" s="84" t="s">
        <v>16</v>
      </c>
      <c r="N148" s="84" t="s">
        <v>16</v>
      </c>
      <c r="O148" s="84" t="s">
        <v>16</v>
      </c>
      <c r="P148" s="85">
        <v>0.48037290100000002</v>
      </c>
      <c r="Q148" s="85">
        <v>23.790051760000001</v>
      </c>
      <c r="R148" s="84">
        <v>14</v>
      </c>
      <c r="S148" s="86">
        <v>4.8568409999999999E-2</v>
      </c>
      <c r="T148" s="86">
        <v>1.6300189999999999E-3</v>
      </c>
      <c r="U148" s="86">
        <v>2.7421099999999999E-3</v>
      </c>
      <c r="V148" s="86">
        <v>0.56242127900000005</v>
      </c>
      <c r="W148" s="87">
        <v>2.772685E-3</v>
      </c>
      <c r="X148" s="87">
        <v>6.3200000000000005E-5</v>
      </c>
      <c r="Y148" s="84" t="b">
        <v>1</v>
      </c>
      <c r="Z148" s="87">
        <v>5.9400000000000001E-81</v>
      </c>
      <c r="AA148" s="84" t="s">
        <v>400</v>
      </c>
    </row>
    <row r="149" spans="1:27" x14ac:dyDescent="0.2">
      <c r="A149" s="84"/>
      <c r="B149" s="84"/>
      <c r="C149" s="84"/>
      <c r="D149" s="84"/>
      <c r="E149" s="84"/>
      <c r="F149" s="84"/>
      <c r="G149" s="84" t="s">
        <v>201</v>
      </c>
      <c r="H149" s="84">
        <v>15</v>
      </c>
      <c r="I149" s="84">
        <v>9.1999999999999998E-2</v>
      </c>
      <c r="J149" s="84">
        <v>7.1999999999999995E-2</v>
      </c>
      <c r="K149" s="84">
        <v>-0.108</v>
      </c>
      <c r="L149" s="84">
        <v>0.252</v>
      </c>
      <c r="M149" s="84" t="s">
        <v>16</v>
      </c>
      <c r="N149" s="84" t="s">
        <v>16</v>
      </c>
      <c r="O149" s="84" t="s">
        <v>16</v>
      </c>
      <c r="P149" s="85">
        <v>0.44819247299999998</v>
      </c>
      <c r="Q149" s="85">
        <v>23.16051599</v>
      </c>
      <c r="R149" s="84">
        <v>13</v>
      </c>
      <c r="S149" s="86">
        <v>3.9789855999999998E-2</v>
      </c>
      <c r="T149" s="86">
        <v>1.6300189999999999E-3</v>
      </c>
      <c r="U149" s="86">
        <v>2.7421099999999999E-3</v>
      </c>
      <c r="V149" s="86">
        <v>0.56242127900000005</v>
      </c>
      <c r="W149" s="87">
        <v>2.772685E-3</v>
      </c>
      <c r="X149" s="87">
        <v>6.3200000000000005E-5</v>
      </c>
      <c r="Y149" s="84" t="b">
        <v>1</v>
      </c>
      <c r="Z149" s="87">
        <v>5.9400000000000001E-81</v>
      </c>
      <c r="AA149" s="84"/>
    </row>
    <row r="150" spans="1:27" x14ac:dyDescent="0.2">
      <c r="A150" s="84"/>
      <c r="B150" s="84"/>
      <c r="C150" s="84"/>
      <c r="D150" s="84"/>
      <c r="E150" s="84"/>
      <c r="F150" s="84"/>
      <c r="G150" s="84" t="s">
        <v>216</v>
      </c>
      <c r="H150" s="84">
        <v>15</v>
      </c>
      <c r="I150" s="84">
        <v>5.8000000000000003E-2</v>
      </c>
      <c r="J150" s="84">
        <v>-6.7000000000000004E-2</v>
      </c>
      <c r="K150" s="84">
        <v>-0.18099999999999999</v>
      </c>
      <c r="L150" s="84">
        <v>4.8000000000000001E-2</v>
      </c>
      <c r="M150" s="84" t="s">
        <v>16</v>
      </c>
      <c r="N150" s="84" t="s">
        <v>16</v>
      </c>
      <c r="O150" s="84" t="s">
        <v>16</v>
      </c>
      <c r="P150" s="85">
        <v>0.27329949599999998</v>
      </c>
      <c r="Q150" s="85" t="s">
        <v>16</v>
      </c>
      <c r="R150" s="84" t="s">
        <v>16</v>
      </c>
      <c r="S150" s="86" t="s">
        <v>16</v>
      </c>
      <c r="T150" s="86">
        <v>1.6300189999999999E-3</v>
      </c>
      <c r="U150" s="86">
        <v>2.7421099999999999E-3</v>
      </c>
      <c r="V150" s="86">
        <v>0.56242127900000005</v>
      </c>
      <c r="W150" s="87">
        <v>2.772685E-3</v>
      </c>
      <c r="X150" s="87">
        <v>6.3200000000000005E-5</v>
      </c>
      <c r="Y150" s="84" t="b">
        <v>1</v>
      </c>
      <c r="Z150" s="87">
        <v>5.9400000000000001E-81</v>
      </c>
      <c r="AA150" s="84"/>
    </row>
    <row r="151" spans="1:27" x14ac:dyDescent="0.2">
      <c r="A151" s="84"/>
      <c r="B151" s="84"/>
      <c r="C151" s="84"/>
      <c r="D151" s="84"/>
      <c r="E151" s="84"/>
      <c r="F151" s="84"/>
      <c r="G151" s="84" t="s">
        <v>203</v>
      </c>
      <c r="H151" s="84">
        <v>15</v>
      </c>
      <c r="I151" s="84">
        <v>3.2000000000000001E-2</v>
      </c>
      <c r="J151" s="84">
        <v>-2.9000000000000001E-2</v>
      </c>
      <c r="K151" s="84">
        <v>-9.1999999999999998E-2</v>
      </c>
      <c r="L151" s="84">
        <v>3.4000000000000002E-2</v>
      </c>
      <c r="M151" s="84" t="s">
        <v>16</v>
      </c>
      <c r="N151" s="84" t="s">
        <v>16</v>
      </c>
      <c r="O151" s="84" t="s">
        <v>16</v>
      </c>
      <c r="P151" s="85">
        <v>0.36878820000000001</v>
      </c>
      <c r="Q151" s="85" t="s">
        <v>16</v>
      </c>
      <c r="R151" s="84" t="s">
        <v>16</v>
      </c>
      <c r="S151" s="86" t="s">
        <v>16</v>
      </c>
      <c r="T151" s="86">
        <v>1.6300189999999999E-3</v>
      </c>
      <c r="U151" s="86">
        <v>2.7421099999999999E-3</v>
      </c>
      <c r="V151" s="86">
        <v>0.56242127900000005</v>
      </c>
      <c r="W151" s="87">
        <v>2.772685E-3</v>
      </c>
      <c r="X151" s="87">
        <v>6.3200000000000005E-5</v>
      </c>
      <c r="Y151" s="84" t="b">
        <v>1</v>
      </c>
      <c r="Z151" s="87">
        <v>5.9400000000000001E-81</v>
      </c>
      <c r="AA151" s="84"/>
    </row>
    <row r="152" spans="1:27" x14ac:dyDescent="0.2">
      <c r="A152" s="84"/>
      <c r="B152" s="84"/>
      <c r="C152" s="84"/>
      <c r="D152" s="84"/>
      <c r="E152" s="84"/>
      <c r="F152" s="84"/>
      <c r="G152" s="84" t="s">
        <v>223</v>
      </c>
      <c r="H152" s="84">
        <v>15</v>
      </c>
      <c r="I152" s="84">
        <v>4.4999999999999998E-2</v>
      </c>
      <c r="J152" s="84">
        <v>-5.0999999999999997E-2</v>
      </c>
      <c r="K152" s="84">
        <v>-0.14000000000000001</v>
      </c>
      <c r="L152" s="84">
        <v>3.7999999999999999E-2</v>
      </c>
      <c r="M152" s="84" t="s">
        <v>16</v>
      </c>
      <c r="N152" s="84" t="s">
        <v>16</v>
      </c>
      <c r="O152" s="84" t="s">
        <v>16</v>
      </c>
      <c r="P152" s="85">
        <v>0.27780941799999997</v>
      </c>
      <c r="Q152" s="85" t="s">
        <v>16</v>
      </c>
      <c r="R152" s="84" t="s">
        <v>16</v>
      </c>
      <c r="S152" s="86" t="s">
        <v>16</v>
      </c>
      <c r="T152" s="86">
        <v>1.6300189999999999E-3</v>
      </c>
      <c r="U152" s="86">
        <v>2.7421099999999999E-3</v>
      </c>
      <c r="V152" s="86">
        <v>0.56242127900000005</v>
      </c>
      <c r="W152" s="87">
        <v>2.772685E-3</v>
      </c>
      <c r="X152" s="87">
        <v>6.3200000000000005E-5</v>
      </c>
      <c r="Y152" s="84" t="b">
        <v>1</v>
      </c>
      <c r="Z152" s="87">
        <v>5.9400000000000001E-81</v>
      </c>
      <c r="AA152" s="84"/>
    </row>
    <row r="153" spans="1:27" x14ac:dyDescent="0.2">
      <c r="A153" s="84" t="s">
        <v>389</v>
      </c>
      <c r="B153" s="84" t="s">
        <v>535</v>
      </c>
      <c r="C153" s="84" t="s">
        <v>397</v>
      </c>
      <c r="D153" s="84" t="s">
        <v>539</v>
      </c>
      <c r="E153" s="84" t="s">
        <v>33</v>
      </c>
      <c r="F153" s="84" t="s">
        <v>457</v>
      </c>
      <c r="G153" s="84" t="s">
        <v>200</v>
      </c>
      <c r="H153" s="84">
        <v>7</v>
      </c>
      <c r="I153" s="84">
        <v>9.5000000000000001E-2</v>
      </c>
      <c r="J153" s="84">
        <v>2E-3</v>
      </c>
      <c r="K153" s="84">
        <v>-0.185</v>
      </c>
      <c r="L153" s="84">
        <v>0.188</v>
      </c>
      <c r="M153" s="84" t="s">
        <v>16</v>
      </c>
      <c r="N153" s="84" t="s">
        <v>16</v>
      </c>
      <c r="O153" s="84" t="s">
        <v>16</v>
      </c>
      <c r="P153" s="85">
        <v>0.98674540399999999</v>
      </c>
      <c r="Q153" s="85">
        <v>23.214114250000002</v>
      </c>
      <c r="R153" s="84">
        <v>6</v>
      </c>
      <c r="S153" s="86">
        <v>7.2784800000000001E-4</v>
      </c>
      <c r="T153" s="86">
        <v>-3.379801E-3</v>
      </c>
      <c r="U153" s="86">
        <v>8.556457E-3</v>
      </c>
      <c r="V153" s="86">
        <v>0.70913083799999999</v>
      </c>
      <c r="W153" s="87">
        <v>9.2111099999999996E-4</v>
      </c>
      <c r="X153" s="87">
        <v>5.9599999999999999E-5</v>
      </c>
      <c r="Y153" s="84" t="b">
        <v>1</v>
      </c>
      <c r="Z153" s="87">
        <v>3.6500000000000001E-22</v>
      </c>
      <c r="AA153" s="84" t="s">
        <v>424</v>
      </c>
    </row>
    <row r="154" spans="1:27" x14ac:dyDescent="0.2">
      <c r="A154" s="84"/>
      <c r="B154" s="84"/>
      <c r="C154" s="84"/>
      <c r="D154" s="84"/>
      <c r="E154" s="84"/>
      <c r="F154" s="84"/>
      <c r="G154" s="84" t="s">
        <v>201</v>
      </c>
      <c r="H154" s="84">
        <v>7</v>
      </c>
      <c r="I154" s="84">
        <v>0.39300000000000002</v>
      </c>
      <c r="J154" s="84">
        <v>-0.14799999999999999</v>
      </c>
      <c r="K154" s="84">
        <v>-0.91800000000000004</v>
      </c>
      <c r="L154" s="84">
        <v>0.622</v>
      </c>
      <c r="M154" s="84" t="s">
        <v>16</v>
      </c>
      <c r="N154" s="84" t="s">
        <v>16</v>
      </c>
      <c r="O154" s="84" t="s">
        <v>16</v>
      </c>
      <c r="P154" s="85">
        <v>0.72145389100000001</v>
      </c>
      <c r="Q154" s="85">
        <v>22.511638269999999</v>
      </c>
      <c r="R154" s="84">
        <v>5</v>
      </c>
      <c r="S154" s="86">
        <v>4.1840200000000001E-4</v>
      </c>
      <c r="T154" s="86">
        <v>-3.379801E-3</v>
      </c>
      <c r="U154" s="86">
        <v>8.556457E-3</v>
      </c>
      <c r="V154" s="86">
        <v>0.70913083799999999</v>
      </c>
      <c r="W154" s="87">
        <v>9.2111099999999996E-4</v>
      </c>
      <c r="X154" s="87">
        <v>5.9599999999999999E-5</v>
      </c>
      <c r="Y154" s="84" t="b">
        <v>1</v>
      </c>
      <c r="Z154" s="87">
        <v>3.6500000000000001E-22</v>
      </c>
      <c r="AA154" s="84"/>
    </row>
    <row r="155" spans="1:27" x14ac:dyDescent="0.2">
      <c r="A155" s="84"/>
      <c r="B155" s="84"/>
      <c r="C155" s="84"/>
      <c r="D155" s="84"/>
      <c r="E155" s="84"/>
      <c r="F155" s="84"/>
      <c r="G155" s="84" t="s">
        <v>216</v>
      </c>
      <c r="H155" s="84">
        <v>7</v>
      </c>
      <c r="I155" s="84">
        <v>0.124</v>
      </c>
      <c r="J155" s="84">
        <v>-4.0000000000000001E-3</v>
      </c>
      <c r="K155" s="84">
        <v>-0.248</v>
      </c>
      <c r="L155" s="84">
        <v>0.24</v>
      </c>
      <c r="M155" s="84" t="s">
        <v>16</v>
      </c>
      <c r="N155" s="84" t="s">
        <v>16</v>
      </c>
      <c r="O155" s="84" t="s">
        <v>16</v>
      </c>
      <c r="P155" s="85">
        <v>0.97634954799999996</v>
      </c>
      <c r="Q155" s="85" t="s">
        <v>16</v>
      </c>
      <c r="R155" s="84" t="s">
        <v>16</v>
      </c>
      <c r="S155" s="86" t="s">
        <v>16</v>
      </c>
      <c r="T155" s="86">
        <v>-3.379801E-3</v>
      </c>
      <c r="U155" s="86">
        <v>8.556457E-3</v>
      </c>
      <c r="V155" s="86">
        <v>0.70913083799999999</v>
      </c>
      <c r="W155" s="87">
        <v>9.2111099999999996E-4</v>
      </c>
      <c r="X155" s="87">
        <v>5.9599999999999999E-5</v>
      </c>
      <c r="Y155" s="84" t="b">
        <v>1</v>
      </c>
      <c r="Z155" s="87">
        <v>3.6500000000000001E-22</v>
      </c>
      <c r="AA155" s="84"/>
    </row>
    <row r="156" spans="1:27" x14ac:dyDescent="0.2">
      <c r="A156" s="84"/>
      <c r="B156" s="84"/>
      <c r="C156" s="84"/>
      <c r="D156" s="84"/>
      <c r="E156" s="84"/>
      <c r="F156" s="84"/>
      <c r="G156" s="84" t="s">
        <v>203</v>
      </c>
      <c r="H156" s="84">
        <v>7</v>
      </c>
      <c r="I156" s="84">
        <v>6.6000000000000003E-2</v>
      </c>
      <c r="J156" s="84">
        <v>1.9E-2</v>
      </c>
      <c r="K156" s="84">
        <v>-0.111</v>
      </c>
      <c r="L156" s="84">
        <v>0.14799999999999999</v>
      </c>
      <c r="M156" s="84" t="s">
        <v>16</v>
      </c>
      <c r="N156" s="84" t="s">
        <v>16</v>
      </c>
      <c r="O156" s="84" t="s">
        <v>16</v>
      </c>
      <c r="P156" s="85">
        <v>0.77857981600000004</v>
      </c>
      <c r="Q156" s="85" t="s">
        <v>16</v>
      </c>
      <c r="R156" s="84" t="s">
        <v>16</v>
      </c>
      <c r="S156" s="86" t="s">
        <v>16</v>
      </c>
      <c r="T156" s="86">
        <v>-3.379801E-3</v>
      </c>
      <c r="U156" s="86">
        <v>8.556457E-3</v>
      </c>
      <c r="V156" s="86">
        <v>0.70913083799999999</v>
      </c>
      <c r="W156" s="87">
        <v>9.2111099999999996E-4</v>
      </c>
      <c r="X156" s="87">
        <v>5.9599999999999999E-5</v>
      </c>
      <c r="Y156" s="84" t="b">
        <v>1</v>
      </c>
      <c r="Z156" s="87">
        <v>3.6500000000000001E-22</v>
      </c>
      <c r="AA156" s="84"/>
    </row>
    <row r="157" spans="1:27" x14ac:dyDescent="0.2">
      <c r="A157" s="84"/>
      <c r="B157" s="84"/>
      <c r="C157" s="84"/>
      <c r="D157" s="84"/>
      <c r="E157" s="84"/>
      <c r="F157" s="84"/>
      <c r="G157" s="84" t="s">
        <v>223</v>
      </c>
      <c r="H157" s="84">
        <v>7</v>
      </c>
      <c r="I157" s="84">
        <v>7.8E-2</v>
      </c>
      <c r="J157" s="84">
        <v>0.02</v>
      </c>
      <c r="K157" s="84">
        <v>-0.13200000000000001</v>
      </c>
      <c r="L157" s="84">
        <v>0.17299999999999999</v>
      </c>
      <c r="M157" s="84" t="s">
        <v>16</v>
      </c>
      <c r="N157" s="84" t="s">
        <v>16</v>
      </c>
      <c r="O157" s="84" t="s">
        <v>16</v>
      </c>
      <c r="P157" s="85">
        <v>0.801361671</v>
      </c>
      <c r="Q157" s="85" t="s">
        <v>16</v>
      </c>
      <c r="R157" s="84" t="s">
        <v>16</v>
      </c>
      <c r="S157" s="86" t="s">
        <v>16</v>
      </c>
      <c r="T157" s="86">
        <v>-3.379801E-3</v>
      </c>
      <c r="U157" s="86">
        <v>8.556457E-3</v>
      </c>
      <c r="V157" s="86">
        <v>0.70913083799999999</v>
      </c>
      <c r="W157" s="87">
        <v>9.2111099999999996E-4</v>
      </c>
      <c r="X157" s="87">
        <v>5.9599999999999999E-5</v>
      </c>
      <c r="Y157" s="84" t="b">
        <v>1</v>
      </c>
      <c r="Z157" s="87">
        <v>3.6500000000000001E-22</v>
      </c>
      <c r="AA157" s="84"/>
    </row>
    <row r="158" spans="1:27" x14ac:dyDescent="0.2">
      <c r="A158" s="84" t="s">
        <v>389</v>
      </c>
      <c r="B158" s="84" t="s">
        <v>167</v>
      </c>
      <c r="C158" s="84" t="s">
        <v>392</v>
      </c>
      <c r="D158" s="84" t="s">
        <v>430</v>
      </c>
      <c r="E158" s="84" t="s">
        <v>391</v>
      </c>
      <c r="F158" s="84" t="s">
        <v>457</v>
      </c>
      <c r="G158" s="84" t="s">
        <v>200</v>
      </c>
      <c r="H158" s="84">
        <v>2</v>
      </c>
      <c r="I158" s="84">
        <v>0.158</v>
      </c>
      <c r="J158" s="84">
        <v>-0.371</v>
      </c>
      <c r="K158" s="84">
        <v>-0.68</v>
      </c>
      <c r="L158" s="84">
        <v>-6.0999999999999999E-2</v>
      </c>
      <c r="M158" s="84" t="s">
        <v>16</v>
      </c>
      <c r="N158" s="84" t="s">
        <v>16</v>
      </c>
      <c r="O158" s="84" t="s">
        <v>16</v>
      </c>
      <c r="P158" s="85">
        <v>1.8806468999999999E-2</v>
      </c>
      <c r="Q158" s="85">
        <v>0.56312267400000005</v>
      </c>
      <c r="R158" s="84">
        <v>1</v>
      </c>
      <c r="S158" s="86">
        <v>0.45300479900000001</v>
      </c>
      <c r="T158" s="86" t="s">
        <v>16</v>
      </c>
      <c r="U158" s="86" t="s">
        <v>16</v>
      </c>
      <c r="V158" s="86" t="s">
        <v>16</v>
      </c>
      <c r="W158" s="87">
        <v>7.9800000000000002E-5</v>
      </c>
      <c r="X158" s="87">
        <v>1.56E-5</v>
      </c>
      <c r="Y158" s="84" t="b">
        <v>1</v>
      </c>
      <c r="Z158" s="84">
        <v>1.5347035E-2</v>
      </c>
      <c r="AA158" s="84" t="s">
        <v>431</v>
      </c>
    </row>
    <row r="159" spans="1:27" x14ac:dyDescent="0.2">
      <c r="A159" s="84" t="s">
        <v>389</v>
      </c>
      <c r="B159" s="84" t="s">
        <v>167</v>
      </c>
      <c r="C159" s="84" t="s">
        <v>392</v>
      </c>
      <c r="D159" s="84" t="s">
        <v>432</v>
      </c>
      <c r="E159" s="84" t="s">
        <v>340</v>
      </c>
      <c r="F159" s="84" t="s">
        <v>457</v>
      </c>
      <c r="G159" s="84" t="s">
        <v>200</v>
      </c>
      <c r="H159" s="84">
        <v>10</v>
      </c>
      <c r="I159" s="84">
        <v>3.2000000000000001E-2</v>
      </c>
      <c r="J159" s="84">
        <v>1.7000000000000001E-2</v>
      </c>
      <c r="K159" s="84">
        <v>-4.4999999999999998E-2</v>
      </c>
      <c r="L159" s="84">
        <v>7.9000000000000001E-2</v>
      </c>
      <c r="M159" s="84" t="s">
        <v>16</v>
      </c>
      <c r="N159" s="84" t="s">
        <v>16</v>
      </c>
      <c r="O159" s="84" t="s">
        <v>16</v>
      </c>
      <c r="P159" s="85">
        <v>0.58629264599999997</v>
      </c>
      <c r="Q159" s="85">
        <v>11.509957780000001</v>
      </c>
      <c r="R159" s="84">
        <v>9</v>
      </c>
      <c r="S159" s="86">
        <v>0.24236539100000001</v>
      </c>
      <c r="T159" s="86">
        <v>1.19575E-3</v>
      </c>
      <c r="U159" s="86">
        <v>2.4282430000000001E-3</v>
      </c>
      <c r="V159" s="86">
        <v>0.635641185</v>
      </c>
      <c r="W159" s="87">
        <v>1.368092E-3</v>
      </c>
      <c r="X159" s="87">
        <v>3.0499999999999999E-5</v>
      </c>
      <c r="Y159" s="84" t="b">
        <v>1</v>
      </c>
      <c r="Z159" s="87">
        <v>1.06E-45</v>
      </c>
      <c r="AA159" s="84" t="s">
        <v>433</v>
      </c>
    </row>
    <row r="160" spans="1:27" x14ac:dyDescent="0.2">
      <c r="A160" s="84"/>
      <c r="B160" s="84"/>
      <c r="C160" s="84"/>
      <c r="D160" s="84"/>
      <c r="E160" s="84"/>
      <c r="F160" s="84"/>
      <c r="G160" s="84" t="s">
        <v>201</v>
      </c>
      <c r="H160" s="84">
        <v>10</v>
      </c>
      <c r="I160" s="84">
        <v>8.5000000000000006E-2</v>
      </c>
      <c r="J160" s="84">
        <v>5.6000000000000001E-2</v>
      </c>
      <c r="K160" s="84">
        <v>-0.111</v>
      </c>
      <c r="L160" s="84">
        <v>0.222</v>
      </c>
      <c r="M160" s="84" t="s">
        <v>16</v>
      </c>
      <c r="N160" s="84" t="s">
        <v>16</v>
      </c>
      <c r="O160" s="84" t="s">
        <v>16</v>
      </c>
      <c r="P160" s="85">
        <v>0.53007821499999996</v>
      </c>
      <c r="Q160" s="85">
        <v>11.171338370000001</v>
      </c>
      <c r="R160" s="84">
        <v>8</v>
      </c>
      <c r="S160" s="86">
        <v>0.192178658</v>
      </c>
      <c r="T160" s="86">
        <v>1.19575E-3</v>
      </c>
      <c r="U160" s="86">
        <v>2.4282430000000001E-3</v>
      </c>
      <c r="V160" s="86">
        <v>0.635641185</v>
      </c>
      <c r="W160" s="87">
        <v>1.368092E-3</v>
      </c>
      <c r="X160" s="87">
        <v>3.0499999999999999E-5</v>
      </c>
      <c r="Y160" s="84" t="b">
        <v>1</v>
      </c>
      <c r="Z160" s="87">
        <v>1.06E-45</v>
      </c>
      <c r="AA160" s="84"/>
    </row>
    <row r="161" spans="1:27" x14ac:dyDescent="0.2">
      <c r="A161" s="84"/>
      <c r="B161" s="84"/>
      <c r="C161" s="84"/>
      <c r="D161" s="84"/>
      <c r="E161" s="84"/>
      <c r="F161" s="84"/>
      <c r="G161" s="84" t="s">
        <v>216</v>
      </c>
      <c r="H161" s="84">
        <v>10</v>
      </c>
      <c r="I161" s="84">
        <v>8.2000000000000003E-2</v>
      </c>
      <c r="J161" s="84">
        <v>1.7999999999999999E-2</v>
      </c>
      <c r="K161" s="84">
        <v>-0.14199999999999999</v>
      </c>
      <c r="L161" s="84">
        <v>0.17799999999999999</v>
      </c>
      <c r="M161" s="84" t="s">
        <v>16</v>
      </c>
      <c r="N161" s="84" t="s">
        <v>16</v>
      </c>
      <c r="O161" s="84" t="s">
        <v>16</v>
      </c>
      <c r="P161" s="85">
        <v>0.83165577700000004</v>
      </c>
      <c r="Q161" s="85" t="s">
        <v>16</v>
      </c>
      <c r="R161" s="84" t="s">
        <v>16</v>
      </c>
      <c r="S161" s="86" t="s">
        <v>16</v>
      </c>
      <c r="T161" s="86">
        <v>1.19575E-3</v>
      </c>
      <c r="U161" s="86">
        <v>2.4282430000000001E-3</v>
      </c>
      <c r="V161" s="86">
        <v>0.635641185</v>
      </c>
      <c r="W161" s="87">
        <v>1.368092E-3</v>
      </c>
      <c r="X161" s="87">
        <v>3.0499999999999999E-5</v>
      </c>
      <c r="Y161" s="84" t="b">
        <v>1</v>
      </c>
      <c r="Z161" s="87">
        <v>1.06E-45</v>
      </c>
      <c r="AA161" s="84"/>
    </row>
    <row r="162" spans="1:27" x14ac:dyDescent="0.2">
      <c r="A162" s="84"/>
      <c r="B162" s="84"/>
      <c r="C162" s="84"/>
      <c r="D162" s="84"/>
      <c r="E162" s="84"/>
      <c r="F162" s="84"/>
      <c r="G162" s="84" t="s">
        <v>203</v>
      </c>
      <c r="H162" s="84">
        <v>10</v>
      </c>
      <c r="I162" s="84">
        <v>4.1000000000000002E-2</v>
      </c>
      <c r="J162" s="84">
        <v>2.4E-2</v>
      </c>
      <c r="K162" s="84">
        <v>-5.6000000000000001E-2</v>
      </c>
      <c r="L162" s="84">
        <v>0.104</v>
      </c>
      <c r="M162" s="84" t="s">
        <v>16</v>
      </c>
      <c r="N162" s="84" t="s">
        <v>16</v>
      </c>
      <c r="O162" s="84" t="s">
        <v>16</v>
      </c>
      <c r="P162" s="85">
        <v>0.55617519800000004</v>
      </c>
      <c r="Q162" s="85" t="s">
        <v>16</v>
      </c>
      <c r="R162" s="84" t="s">
        <v>16</v>
      </c>
      <c r="S162" s="86" t="s">
        <v>16</v>
      </c>
      <c r="T162" s="86">
        <v>1.19575E-3</v>
      </c>
      <c r="U162" s="86">
        <v>2.4282430000000001E-3</v>
      </c>
      <c r="V162" s="86">
        <v>0.635641185</v>
      </c>
      <c r="W162" s="87">
        <v>1.368092E-3</v>
      </c>
      <c r="X162" s="87">
        <v>3.0499999999999999E-5</v>
      </c>
      <c r="Y162" s="84" t="b">
        <v>1</v>
      </c>
      <c r="Z162" s="87">
        <v>1.06E-45</v>
      </c>
      <c r="AA162" s="84"/>
    </row>
    <row r="163" spans="1:27" x14ac:dyDescent="0.2">
      <c r="A163" s="84"/>
      <c r="B163" s="84"/>
      <c r="C163" s="84"/>
      <c r="D163" s="84"/>
      <c r="E163" s="84"/>
      <c r="F163" s="84"/>
      <c r="G163" s="84" t="s">
        <v>223</v>
      </c>
      <c r="H163" s="84">
        <v>10</v>
      </c>
      <c r="I163" s="84">
        <v>6.0999999999999999E-2</v>
      </c>
      <c r="J163" s="84">
        <v>6.7000000000000004E-2</v>
      </c>
      <c r="K163" s="84">
        <v>-5.3999999999999999E-2</v>
      </c>
      <c r="L163" s="84">
        <v>0.187</v>
      </c>
      <c r="M163" s="84" t="s">
        <v>16</v>
      </c>
      <c r="N163" s="84" t="s">
        <v>16</v>
      </c>
      <c r="O163" s="84" t="s">
        <v>16</v>
      </c>
      <c r="P163" s="85">
        <v>0.30654114399999999</v>
      </c>
      <c r="Q163" s="85" t="s">
        <v>16</v>
      </c>
      <c r="R163" s="84" t="s">
        <v>16</v>
      </c>
      <c r="S163" s="86" t="s">
        <v>16</v>
      </c>
      <c r="T163" s="86">
        <v>1.19575E-3</v>
      </c>
      <c r="U163" s="86">
        <v>2.4282430000000001E-3</v>
      </c>
      <c r="V163" s="86">
        <v>0.635641185</v>
      </c>
      <c r="W163" s="87">
        <v>1.368092E-3</v>
      </c>
      <c r="X163" s="87">
        <v>3.0499999999999999E-5</v>
      </c>
      <c r="Y163" s="84" t="b">
        <v>1</v>
      </c>
      <c r="Z163" s="87">
        <v>1.06E-45</v>
      </c>
      <c r="AA163" s="84"/>
    </row>
    <row r="164" spans="1:27" x14ac:dyDescent="0.2">
      <c r="A164" s="84" t="s">
        <v>389</v>
      </c>
      <c r="B164" s="84" t="s">
        <v>167</v>
      </c>
      <c r="C164" s="84" t="s">
        <v>397</v>
      </c>
      <c r="D164" s="84" t="s">
        <v>436</v>
      </c>
      <c r="E164" s="84" t="s">
        <v>340</v>
      </c>
      <c r="F164" s="84" t="s">
        <v>457</v>
      </c>
      <c r="G164" s="84" t="s">
        <v>200</v>
      </c>
      <c r="H164" s="84">
        <v>10</v>
      </c>
      <c r="I164" s="84">
        <v>3.5000000000000003E-2</v>
      </c>
      <c r="J164" s="84">
        <v>2.4E-2</v>
      </c>
      <c r="K164" s="84">
        <v>-4.4999999999999998E-2</v>
      </c>
      <c r="L164" s="84">
        <v>9.1999999999999998E-2</v>
      </c>
      <c r="M164" s="84" t="s">
        <v>16</v>
      </c>
      <c r="N164" s="84" t="s">
        <v>16</v>
      </c>
      <c r="O164" s="84" t="s">
        <v>16</v>
      </c>
      <c r="P164" s="85">
        <v>0.497018079</v>
      </c>
      <c r="Q164" s="85">
        <v>13.88878603</v>
      </c>
      <c r="R164" s="84">
        <v>9</v>
      </c>
      <c r="S164" s="86">
        <v>0.126336685</v>
      </c>
      <c r="T164" s="86">
        <v>1.783925E-3</v>
      </c>
      <c r="U164" s="86">
        <v>3.4330070000000001E-3</v>
      </c>
      <c r="V164" s="86">
        <v>0.61738274900000001</v>
      </c>
      <c r="W164" s="87">
        <v>1.644635E-3</v>
      </c>
      <c r="X164" s="87">
        <v>3.7499999999999997E-5</v>
      </c>
      <c r="Y164" s="84" t="b">
        <v>1</v>
      </c>
      <c r="Z164" s="87">
        <v>9.9800000000000007E-49</v>
      </c>
      <c r="AA164" s="84" t="s">
        <v>437</v>
      </c>
    </row>
    <row r="165" spans="1:27" x14ac:dyDescent="0.2">
      <c r="A165" s="84"/>
      <c r="B165" s="84"/>
      <c r="C165" s="84"/>
      <c r="D165" s="84"/>
      <c r="E165" s="84"/>
      <c r="F165" s="84"/>
      <c r="G165" s="84" t="s">
        <v>201</v>
      </c>
      <c r="H165" s="84">
        <v>10</v>
      </c>
      <c r="I165" s="84">
        <v>0.111</v>
      </c>
      <c r="J165" s="84">
        <v>7.8E-2</v>
      </c>
      <c r="K165" s="84">
        <v>-0.13900000000000001</v>
      </c>
      <c r="L165" s="84">
        <v>0.29499999999999998</v>
      </c>
      <c r="M165" s="84" t="s">
        <v>16</v>
      </c>
      <c r="N165" s="84" t="s">
        <v>16</v>
      </c>
      <c r="O165" s="84" t="s">
        <v>16</v>
      </c>
      <c r="P165" s="85">
        <v>0.50074552699999997</v>
      </c>
      <c r="Q165" s="85">
        <v>13.43530282</v>
      </c>
      <c r="R165" s="84">
        <v>8</v>
      </c>
      <c r="S165" s="86">
        <v>9.7724131000000006E-2</v>
      </c>
      <c r="T165" s="86">
        <v>1.783925E-3</v>
      </c>
      <c r="U165" s="86">
        <v>3.4330070000000001E-3</v>
      </c>
      <c r="V165" s="86">
        <v>0.61738274900000001</v>
      </c>
      <c r="W165" s="87">
        <v>1.644635E-3</v>
      </c>
      <c r="X165" s="87">
        <v>3.7499999999999997E-5</v>
      </c>
      <c r="Y165" s="84" t="b">
        <v>1</v>
      </c>
      <c r="Z165" s="87">
        <v>9.9800000000000007E-49</v>
      </c>
      <c r="AA165" s="84"/>
    </row>
    <row r="166" spans="1:27" x14ac:dyDescent="0.2">
      <c r="A166" s="84"/>
      <c r="B166" s="84"/>
      <c r="C166" s="84"/>
      <c r="D166" s="84"/>
      <c r="E166" s="84"/>
      <c r="F166" s="84"/>
      <c r="G166" s="84" t="s">
        <v>216</v>
      </c>
      <c r="H166" s="84">
        <v>10</v>
      </c>
      <c r="I166" s="84">
        <v>8.2000000000000003E-2</v>
      </c>
      <c r="J166" s="84">
        <v>-7.2999999999999995E-2</v>
      </c>
      <c r="K166" s="84">
        <v>-0.23300000000000001</v>
      </c>
      <c r="L166" s="84">
        <v>8.6999999999999994E-2</v>
      </c>
      <c r="M166" s="84" t="s">
        <v>16</v>
      </c>
      <c r="N166" s="84" t="s">
        <v>16</v>
      </c>
      <c r="O166" s="84" t="s">
        <v>16</v>
      </c>
      <c r="P166" s="85">
        <v>0.39546176900000002</v>
      </c>
      <c r="Q166" s="85" t="s">
        <v>16</v>
      </c>
      <c r="R166" s="84" t="s">
        <v>16</v>
      </c>
      <c r="S166" s="86" t="s">
        <v>16</v>
      </c>
      <c r="T166" s="86">
        <v>1.783925E-3</v>
      </c>
      <c r="U166" s="86">
        <v>3.4330070000000001E-3</v>
      </c>
      <c r="V166" s="86">
        <v>0.61738274900000001</v>
      </c>
      <c r="W166" s="87">
        <v>1.644635E-3</v>
      </c>
      <c r="X166" s="87">
        <v>3.7499999999999997E-5</v>
      </c>
      <c r="Y166" s="84" t="b">
        <v>1</v>
      </c>
      <c r="Z166" s="87">
        <v>9.9800000000000007E-49</v>
      </c>
      <c r="AA166" s="84"/>
    </row>
    <row r="167" spans="1:27" x14ac:dyDescent="0.2">
      <c r="A167" s="84"/>
      <c r="B167" s="84"/>
      <c r="C167" s="84"/>
      <c r="D167" s="84"/>
      <c r="E167" s="84"/>
      <c r="F167" s="84"/>
      <c r="G167" s="84" t="s">
        <v>203</v>
      </c>
      <c r="H167" s="84">
        <v>10</v>
      </c>
      <c r="I167" s="84">
        <v>4.2000000000000003E-2</v>
      </c>
      <c r="J167" s="84">
        <v>-3.2000000000000001E-2</v>
      </c>
      <c r="K167" s="84">
        <v>-0.114</v>
      </c>
      <c r="L167" s="84">
        <v>0.05</v>
      </c>
      <c r="M167" s="84" t="s">
        <v>16</v>
      </c>
      <c r="N167" s="84" t="s">
        <v>16</v>
      </c>
      <c r="O167" s="84" t="s">
        <v>16</v>
      </c>
      <c r="P167" s="85">
        <v>0.43992606899999998</v>
      </c>
      <c r="Q167" s="85" t="s">
        <v>16</v>
      </c>
      <c r="R167" s="84" t="s">
        <v>16</v>
      </c>
      <c r="S167" s="86" t="s">
        <v>16</v>
      </c>
      <c r="T167" s="86">
        <v>1.783925E-3</v>
      </c>
      <c r="U167" s="86">
        <v>3.4330070000000001E-3</v>
      </c>
      <c r="V167" s="86">
        <v>0.61738274900000001</v>
      </c>
      <c r="W167" s="87">
        <v>1.644635E-3</v>
      </c>
      <c r="X167" s="87">
        <v>3.7499999999999997E-5</v>
      </c>
      <c r="Y167" s="84" t="b">
        <v>1</v>
      </c>
      <c r="Z167" s="87">
        <v>9.9800000000000007E-49</v>
      </c>
      <c r="AA167" s="84"/>
    </row>
    <row r="168" spans="1:27" x14ac:dyDescent="0.2">
      <c r="A168" s="84"/>
      <c r="B168" s="84"/>
      <c r="C168" s="84"/>
      <c r="D168" s="84"/>
      <c r="E168" s="84"/>
      <c r="F168" s="84"/>
      <c r="G168" s="84" t="s">
        <v>223</v>
      </c>
      <c r="H168" s="84">
        <v>10</v>
      </c>
      <c r="I168" s="84">
        <v>8.3000000000000004E-2</v>
      </c>
      <c r="J168" s="84">
        <v>-6.9000000000000006E-2</v>
      </c>
      <c r="K168" s="84">
        <v>-0.23200000000000001</v>
      </c>
      <c r="L168" s="84">
        <v>9.5000000000000001E-2</v>
      </c>
      <c r="M168" s="84" t="s">
        <v>16</v>
      </c>
      <c r="N168" s="84" t="s">
        <v>16</v>
      </c>
      <c r="O168" s="84" t="s">
        <v>16</v>
      </c>
      <c r="P168" s="85">
        <v>0.431739704</v>
      </c>
      <c r="Q168" s="85" t="s">
        <v>16</v>
      </c>
      <c r="R168" s="84" t="s">
        <v>16</v>
      </c>
      <c r="S168" s="86" t="s">
        <v>16</v>
      </c>
      <c r="T168" s="86">
        <v>1.783925E-3</v>
      </c>
      <c r="U168" s="86">
        <v>3.4330070000000001E-3</v>
      </c>
      <c r="V168" s="86">
        <v>0.61738274900000001</v>
      </c>
      <c r="W168" s="87">
        <v>1.644635E-3</v>
      </c>
      <c r="X168" s="87">
        <v>3.7499999999999997E-5</v>
      </c>
      <c r="Y168" s="84" t="b">
        <v>1</v>
      </c>
      <c r="Z168" s="87">
        <v>9.9800000000000007E-49</v>
      </c>
      <c r="AA168" s="84"/>
    </row>
    <row r="169" spans="1:27" x14ac:dyDescent="0.2">
      <c r="A169" s="84" t="s">
        <v>389</v>
      </c>
      <c r="B169" s="84" t="s">
        <v>167</v>
      </c>
      <c r="C169" s="84" t="s">
        <v>397</v>
      </c>
      <c r="D169" s="84" t="s">
        <v>434</v>
      </c>
      <c r="E169" s="84" t="s">
        <v>33</v>
      </c>
      <c r="F169" s="84" t="s">
        <v>457</v>
      </c>
      <c r="G169" s="84" t="s">
        <v>200</v>
      </c>
      <c r="H169" s="84">
        <v>3</v>
      </c>
      <c r="I169" s="84">
        <v>8.6999999999999994E-2</v>
      </c>
      <c r="J169" s="84">
        <v>-0.125</v>
      </c>
      <c r="K169" s="84">
        <v>-0.29399999999999998</v>
      </c>
      <c r="L169" s="84">
        <v>4.4999999999999998E-2</v>
      </c>
      <c r="M169" s="84" t="s">
        <v>16</v>
      </c>
      <c r="N169" s="84" t="s">
        <v>16</v>
      </c>
      <c r="O169" s="84" t="s">
        <v>16</v>
      </c>
      <c r="P169" s="85">
        <v>0.150390354</v>
      </c>
      <c r="Q169" s="85">
        <v>1.5909619269999999</v>
      </c>
      <c r="R169" s="84">
        <v>2</v>
      </c>
      <c r="S169" s="86">
        <v>0.45136409300000002</v>
      </c>
      <c r="T169" s="86">
        <v>-5.5619099999999998E-3</v>
      </c>
      <c r="U169" s="86">
        <v>5.7530740000000004E-3</v>
      </c>
      <c r="V169" s="86">
        <v>0.51075452700000001</v>
      </c>
      <c r="W169" s="87">
        <v>2.82818E-4</v>
      </c>
      <c r="X169" s="87">
        <v>9.3899999999999999E-6</v>
      </c>
      <c r="Y169" s="84" t="b">
        <v>1</v>
      </c>
      <c r="Z169" s="87">
        <v>4.08E-9</v>
      </c>
      <c r="AA169" s="84" t="s">
        <v>455</v>
      </c>
    </row>
    <row r="170" spans="1:27" x14ac:dyDescent="0.2">
      <c r="A170" s="84"/>
      <c r="B170" s="84"/>
      <c r="C170" s="84"/>
      <c r="D170" s="84"/>
      <c r="E170" s="84"/>
      <c r="F170" s="84"/>
      <c r="G170" s="84" t="s">
        <v>201</v>
      </c>
      <c r="H170" s="84">
        <v>3</v>
      </c>
      <c r="I170" s="84">
        <v>0.32</v>
      </c>
      <c r="J170" s="84">
        <v>-0.42299999999999999</v>
      </c>
      <c r="K170" s="84">
        <v>-1.05</v>
      </c>
      <c r="L170" s="84">
        <v>0.20499999999999999</v>
      </c>
      <c r="M170" s="84" t="s">
        <v>16</v>
      </c>
      <c r="N170" s="84" t="s">
        <v>16</v>
      </c>
      <c r="O170" s="84" t="s">
        <v>16</v>
      </c>
      <c r="P170" s="85">
        <v>0.41279466599999998</v>
      </c>
      <c r="Q170" s="85">
        <v>0.656314167</v>
      </c>
      <c r="R170" s="84">
        <v>1</v>
      </c>
      <c r="S170" s="86">
        <v>0.41786420499999999</v>
      </c>
      <c r="T170" s="86">
        <v>-5.5619099999999998E-3</v>
      </c>
      <c r="U170" s="86">
        <v>5.7530740000000004E-3</v>
      </c>
      <c r="V170" s="86">
        <v>0.51075452700000001</v>
      </c>
      <c r="W170" s="87">
        <v>2.82818E-4</v>
      </c>
      <c r="X170" s="87">
        <v>9.3899999999999999E-6</v>
      </c>
      <c r="Y170" s="84" t="b">
        <v>1</v>
      </c>
      <c r="Z170" s="87">
        <v>4.08E-9</v>
      </c>
      <c r="AA170" s="84"/>
    </row>
    <row r="171" spans="1:27" x14ac:dyDescent="0.2">
      <c r="A171" s="84"/>
      <c r="B171" s="84"/>
      <c r="C171" s="84"/>
      <c r="D171" s="84"/>
      <c r="E171" s="84"/>
      <c r="F171" s="84"/>
      <c r="G171" s="84" t="s">
        <v>216</v>
      </c>
      <c r="H171" s="84">
        <v>3</v>
      </c>
      <c r="I171" s="84">
        <v>0.13400000000000001</v>
      </c>
      <c r="J171" s="84">
        <v>-5.1999999999999998E-2</v>
      </c>
      <c r="K171" s="84">
        <v>-0.314</v>
      </c>
      <c r="L171" s="84">
        <v>0.21</v>
      </c>
      <c r="M171" s="84" t="s">
        <v>16</v>
      </c>
      <c r="N171" s="84" t="s">
        <v>16</v>
      </c>
      <c r="O171" s="84" t="s">
        <v>16</v>
      </c>
      <c r="P171" s="85">
        <v>0.73301761399999998</v>
      </c>
      <c r="Q171" s="85" t="s">
        <v>16</v>
      </c>
      <c r="R171" s="84" t="s">
        <v>16</v>
      </c>
      <c r="S171" s="86" t="s">
        <v>16</v>
      </c>
      <c r="T171" s="86">
        <v>-5.5619099999999998E-3</v>
      </c>
      <c r="U171" s="86">
        <v>5.7530740000000004E-3</v>
      </c>
      <c r="V171" s="86">
        <v>0.51075452700000001</v>
      </c>
      <c r="W171" s="87">
        <v>2.82818E-4</v>
      </c>
      <c r="X171" s="87">
        <v>9.3899999999999999E-6</v>
      </c>
      <c r="Y171" s="84" t="b">
        <v>1</v>
      </c>
      <c r="Z171" s="87">
        <v>4.08E-9</v>
      </c>
      <c r="AA171" s="84"/>
    </row>
    <row r="172" spans="1:27" x14ac:dyDescent="0.2">
      <c r="A172" s="84"/>
      <c r="B172" s="84"/>
      <c r="C172" s="84"/>
      <c r="D172" s="84"/>
      <c r="E172" s="84"/>
      <c r="F172" s="84"/>
      <c r="G172" s="84" t="s">
        <v>203</v>
      </c>
      <c r="H172" s="84">
        <v>3</v>
      </c>
      <c r="I172" s="84">
        <v>0.113</v>
      </c>
      <c r="J172" s="84">
        <v>-0.08</v>
      </c>
      <c r="K172" s="84">
        <v>-0.30099999999999999</v>
      </c>
      <c r="L172" s="84">
        <v>0.14099999999999999</v>
      </c>
      <c r="M172" s="84" t="s">
        <v>16</v>
      </c>
      <c r="N172" s="84" t="s">
        <v>16</v>
      </c>
      <c r="O172" s="84" t="s">
        <v>16</v>
      </c>
      <c r="P172" s="85">
        <v>0.47581623200000001</v>
      </c>
      <c r="Q172" s="85" t="s">
        <v>16</v>
      </c>
      <c r="R172" s="84" t="s">
        <v>16</v>
      </c>
      <c r="S172" s="86" t="s">
        <v>16</v>
      </c>
      <c r="T172" s="86">
        <v>-5.5619099999999998E-3</v>
      </c>
      <c r="U172" s="86">
        <v>5.7530740000000004E-3</v>
      </c>
      <c r="V172" s="86">
        <v>0.51075452700000001</v>
      </c>
      <c r="W172" s="87">
        <v>2.82818E-4</v>
      </c>
      <c r="X172" s="87">
        <v>9.3899999999999999E-6</v>
      </c>
      <c r="Y172" s="84" t="b">
        <v>1</v>
      </c>
      <c r="Z172" s="87">
        <v>4.08E-9</v>
      </c>
      <c r="AA172" s="84"/>
    </row>
    <row r="173" spans="1:27" x14ac:dyDescent="0.2">
      <c r="A173" s="84"/>
      <c r="B173" s="84"/>
      <c r="C173" s="84"/>
      <c r="D173" s="84"/>
      <c r="E173" s="84"/>
      <c r="F173" s="84"/>
      <c r="G173" s="84" t="s">
        <v>223</v>
      </c>
      <c r="H173" s="84">
        <v>3</v>
      </c>
      <c r="I173" s="84">
        <v>0.13700000000000001</v>
      </c>
      <c r="J173" s="84">
        <v>-0.05</v>
      </c>
      <c r="K173" s="84">
        <v>-0.317</v>
      </c>
      <c r="L173" s="84">
        <v>0.218</v>
      </c>
      <c r="M173" s="84" t="s">
        <v>16</v>
      </c>
      <c r="N173" s="84" t="s">
        <v>16</v>
      </c>
      <c r="O173" s="84" t="s">
        <v>16</v>
      </c>
      <c r="P173" s="85">
        <v>0.75075078699999998</v>
      </c>
      <c r="Q173" s="85" t="s">
        <v>16</v>
      </c>
      <c r="R173" s="84" t="s">
        <v>16</v>
      </c>
      <c r="S173" s="86" t="s">
        <v>16</v>
      </c>
      <c r="T173" s="86">
        <v>-5.5619099999999998E-3</v>
      </c>
      <c r="U173" s="86">
        <v>5.7530740000000004E-3</v>
      </c>
      <c r="V173" s="86">
        <v>0.51075452700000001</v>
      </c>
      <c r="W173" s="87">
        <v>2.82818E-4</v>
      </c>
      <c r="X173" s="87">
        <v>9.3899999999999999E-6</v>
      </c>
      <c r="Y173" s="84" t="b">
        <v>1</v>
      </c>
      <c r="Z173" s="87">
        <v>4.08E-9</v>
      </c>
      <c r="AA173" s="84"/>
    </row>
    <row r="174" spans="1:27" x14ac:dyDescent="0.2">
      <c r="A174" s="84" t="s">
        <v>389</v>
      </c>
      <c r="B174" s="84" t="s">
        <v>146</v>
      </c>
      <c r="C174" s="84" t="s">
        <v>392</v>
      </c>
      <c r="D174" s="84" t="s">
        <v>390</v>
      </c>
      <c r="E174" s="84" t="s">
        <v>391</v>
      </c>
      <c r="F174" s="84" t="s">
        <v>458</v>
      </c>
      <c r="G174" s="84" t="s">
        <v>200</v>
      </c>
      <c r="H174" s="84">
        <v>4</v>
      </c>
      <c r="I174" s="84">
        <v>0.14499999999999999</v>
      </c>
      <c r="J174" s="84">
        <v>4.9000000000000002E-2</v>
      </c>
      <c r="K174" s="84">
        <v>-0.23499999999999999</v>
      </c>
      <c r="L174" s="84">
        <v>0.33400000000000002</v>
      </c>
      <c r="M174" s="84" t="s">
        <v>16</v>
      </c>
      <c r="N174" s="84" t="s">
        <v>16</v>
      </c>
      <c r="O174" s="84" t="s">
        <v>16</v>
      </c>
      <c r="P174" s="85">
        <v>0.73357456399999998</v>
      </c>
      <c r="Q174" s="85">
        <v>15.792966870000001</v>
      </c>
      <c r="R174" s="84">
        <v>3</v>
      </c>
      <c r="S174" s="86">
        <v>1.250368E-3</v>
      </c>
      <c r="T174" s="86">
        <v>1.0473565000000001E-2</v>
      </c>
      <c r="U174" s="86">
        <v>3.540081E-3</v>
      </c>
      <c r="V174" s="86">
        <v>9.7776402999999998E-2</v>
      </c>
      <c r="W174" s="87">
        <v>5.2321900000000001E-4</v>
      </c>
      <c r="X174" s="87">
        <v>4.21E-5</v>
      </c>
      <c r="Y174" s="84" t="b">
        <v>1</v>
      </c>
      <c r="Z174" s="87">
        <v>4.8899999999999996E-16</v>
      </c>
      <c r="AA174" s="84" t="s">
        <v>451</v>
      </c>
    </row>
    <row r="175" spans="1:27" x14ac:dyDescent="0.2">
      <c r="A175" s="84"/>
      <c r="B175" s="84"/>
      <c r="C175" s="84"/>
      <c r="D175" s="84"/>
      <c r="E175" s="84"/>
      <c r="F175" s="84"/>
      <c r="G175" s="84" t="s">
        <v>201</v>
      </c>
      <c r="H175" s="84">
        <v>4</v>
      </c>
      <c r="I175" s="84">
        <v>0.16500000000000001</v>
      </c>
      <c r="J175" s="84">
        <v>0.48199999999999998</v>
      </c>
      <c r="K175" s="84">
        <v>0.158</v>
      </c>
      <c r="L175" s="84">
        <v>0.80500000000000005</v>
      </c>
      <c r="M175" s="84" t="s">
        <v>16</v>
      </c>
      <c r="N175" s="84" t="s">
        <v>16</v>
      </c>
      <c r="O175" s="84" t="s">
        <v>16</v>
      </c>
      <c r="P175" s="85">
        <v>0.100025427</v>
      </c>
      <c r="Q175" s="85">
        <v>2.937374664</v>
      </c>
      <c r="R175" s="84">
        <v>2</v>
      </c>
      <c r="S175" s="86">
        <v>0.230227499</v>
      </c>
      <c r="T175" s="86">
        <v>1.0473565000000001E-2</v>
      </c>
      <c r="U175" s="86">
        <v>3.540081E-3</v>
      </c>
      <c r="V175" s="86">
        <v>9.7776402999999998E-2</v>
      </c>
      <c r="W175" s="87">
        <v>5.2321900000000001E-4</v>
      </c>
      <c r="X175" s="87">
        <v>4.21E-5</v>
      </c>
      <c r="Y175" s="84" t="b">
        <v>1</v>
      </c>
      <c r="Z175" s="87">
        <v>4.8899999999999996E-16</v>
      </c>
      <c r="AA175" s="84"/>
    </row>
    <row r="176" spans="1:27" x14ac:dyDescent="0.2">
      <c r="A176" s="84"/>
      <c r="B176" s="84"/>
      <c r="C176" s="84"/>
      <c r="D176" s="84"/>
      <c r="E176" s="84"/>
      <c r="F176" s="84"/>
      <c r="G176" s="84" t="s">
        <v>216</v>
      </c>
      <c r="H176" s="84">
        <v>4</v>
      </c>
      <c r="I176" s="84">
        <v>0.24399999999999999</v>
      </c>
      <c r="J176" s="84">
        <v>-0.312</v>
      </c>
      <c r="K176" s="84">
        <v>-0.78900000000000003</v>
      </c>
      <c r="L176" s="84">
        <v>0.16500000000000001</v>
      </c>
      <c r="M176" s="84" t="s">
        <v>16</v>
      </c>
      <c r="N176" s="84" t="s">
        <v>16</v>
      </c>
      <c r="O176" s="84" t="s">
        <v>16</v>
      </c>
      <c r="P176" s="85">
        <v>0.29031314600000002</v>
      </c>
      <c r="Q176" s="85" t="s">
        <v>16</v>
      </c>
      <c r="R176" s="84" t="s">
        <v>16</v>
      </c>
      <c r="S176" s="86" t="s">
        <v>16</v>
      </c>
      <c r="T176" s="86">
        <v>1.0473565000000001E-2</v>
      </c>
      <c r="U176" s="86">
        <v>3.540081E-3</v>
      </c>
      <c r="V176" s="86">
        <v>9.7776402999999998E-2</v>
      </c>
      <c r="W176" s="87">
        <v>5.2321900000000001E-4</v>
      </c>
      <c r="X176" s="87">
        <v>4.21E-5</v>
      </c>
      <c r="Y176" s="84" t="b">
        <v>1</v>
      </c>
      <c r="Z176" s="87">
        <v>4.8899999999999996E-16</v>
      </c>
      <c r="AA176" s="84"/>
    </row>
    <row r="177" spans="1:27" x14ac:dyDescent="0.2">
      <c r="A177" s="84"/>
      <c r="B177" s="84"/>
      <c r="C177" s="84"/>
      <c r="D177" s="84"/>
      <c r="E177" s="84"/>
      <c r="F177" s="84"/>
      <c r="G177" s="84" t="s">
        <v>203</v>
      </c>
      <c r="H177" s="84">
        <v>4</v>
      </c>
      <c r="I177" s="84">
        <v>7.3999999999999996E-2</v>
      </c>
      <c r="J177" s="84">
        <v>9.9000000000000005E-2</v>
      </c>
      <c r="K177" s="84">
        <v>-4.7E-2</v>
      </c>
      <c r="L177" s="84">
        <v>0.24399999999999999</v>
      </c>
      <c r="M177" s="84" t="s">
        <v>16</v>
      </c>
      <c r="N177" s="84" t="s">
        <v>16</v>
      </c>
      <c r="O177" s="84" t="s">
        <v>16</v>
      </c>
      <c r="P177" s="85">
        <v>0.18271852399999999</v>
      </c>
      <c r="Q177" s="85" t="s">
        <v>16</v>
      </c>
      <c r="R177" s="84" t="s">
        <v>16</v>
      </c>
      <c r="S177" s="86" t="s">
        <v>16</v>
      </c>
      <c r="T177" s="86">
        <v>1.0473565000000001E-2</v>
      </c>
      <c r="U177" s="86">
        <v>3.540081E-3</v>
      </c>
      <c r="V177" s="86">
        <v>9.7776402999999998E-2</v>
      </c>
      <c r="W177" s="87">
        <v>5.2321900000000001E-4</v>
      </c>
      <c r="X177" s="87">
        <v>4.21E-5</v>
      </c>
      <c r="Y177" s="84" t="b">
        <v>1</v>
      </c>
      <c r="Z177" s="87">
        <v>4.8899999999999996E-16</v>
      </c>
      <c r="AA177" s="84"/>
    </row>
    <row r="178" spans="1:27" x14ac:dyDescent="0.2">
      <c r="A178" s="84"/>
      <c r="B178" s="84"/>
      <c r="C178" s="84"/>
      <c r="D178" s="84"/>
      <c r="E178" s="84"/>
      <c r="F178" s="84"/>
      <c r="G178" s="84" t="s">
        <v>223</v>
      </c>
      <c r="H178" s="84">
        <v>4</v>
      </c>
      <c r="I178" s="84">
        <v>7.5999999999999998E-2</v>
      </c>
      <c r="J178" s="84">
        <v>0.13900000000000001</v>
      </c>
      <c r="K178" s="84">
        <v>-0.01</v>
      </c>
      <c r="L178" s="84">
        <v>0.28699999999999998</v>
      </c>
      <c r="M178" s="84" t="s">
        <v>16</v>
      </c>
      <c r="N178" s="84" t="s">
        <v>16</v>
      </c>
      <c r="O178" s="84" t="s">
        <v>16</v>
      </c>
      <c r="P178" s="85">
        <v>0.16466362900000001</v>
      </c>
      <c r="Q178" s="85" t="s">
        <v>16</v>
      </c>
      <c r="R178" s="84" t="s">
        <v>16</v>
      </c>
      <c r="S178" s="86" t="s">
        <v>16</v>
      </c>
      <c r="T178" s="86">
        <v>1.0473565000000001E-2</v>
      </c>
      <c r="U178" s="86">
        <v>3.540081E-3</v>
      </c>
      <c r="V178" s="86">
        <v>9.7776402999999998E-2</v>
      </c>
      <c r="W178" s="87">
        <v>5.2321900000000001E-4</v>
      </c>
      <c r="X178" s="87">
        <v>4.21E-5</v>
      </c>
      <c r="Y178" s="84" t="b">
        <v>1</v>
      </c>
      <c r="Z178" s="87">
        <v>4.8899999999999996E-16</v>
      </c>
      <c r="AA178" s="84"/>
    </row>
    <row r="179" spans="1:27" x14ac:dyDescent="0.2">
      <c r="A179" s="84" t="s">
        <v>389</v>
      </c>
      <c r="B179" s="84" t="s">
        <v>146</v>
      </c>
      <c r="C179" s="84" t="s">
        <v>392</v>
      </c>
      <c r="D179" s="84" t="s">
        <v>394</v>
      </c>
      <c r="E179" s="84" t="s">
        <v>340</v>
      </c>
      <c r="F179" s="84" t="s">
        <v>458</v>
      </c>
      <c r="G179" s="84" t="s">
        <v>200</v>
      </c>
      <c r="H179" s="84">
        <v>8</v>
      </c>
      <c r="I179" s="84">
        <v>3.7999999999999999E-2</v>
      </c>
      <c r="J179" s="84">
        <v>3.9E-2</v>
      </c>
      <c r="K179" s="84">
        <v>-3.5000000000000003E-2</v>
      </c>
      <c r="L179" s="84">
        <v>0.114</v>
      </c>
      <c r="M179" s="84" t="s">
        <v>16</v>
      </c>
      <c r="N179" s="84" t="s">
        <v>16</v>
      </c>
      <c r="O179" s="84" t="s">
        <v>16</v>
      </c>
      <c r="P179" s="85">
        <v>0.29884128100000001</v>
      </c>
      <c r="Q179" s="85">
        <v>13.786578799999999</v>
      </c>
      <c r="R179" s="84">
        <v>7</v>
      </c>
      <c r="S179" s="86">
        <v>5.5110093999999998E-2</v>
      </c>
      <c r="T179" s="86">
        <v>4.1219639999999997E-3</v>
      </c>
      <c r="U179" s="86">
        <v>2.336234E-3</v>
      </c>
      <c r="V179" s="86">
        <v>0.128119451</v>
      </c>
      <c r="W179" s="87">
        <v>1.7139200000000001E-3</v>
      </c>
      <c r="X179" s="87">
        <v>4.0800000000000002E-5</v>
      </c>
      <c r="Y179" s="84" t="b">
        <v>1</v>
      </c>
      <c r="Z179" s="87">
        <v>3.6099999999999999E-56</v>
      </c>
      <c r="AA179" s="84" t="s">
        <v>395</v>
      </c>
    </row>
    <row r="180" spans="1:27" x14ac:dyDescent="0.2">
      <c r="A180" s="84"/>
      <c r="B180" s="84"/>
      <c r="C180" s="84"/>
      <c r="D180" s="84"/>
      <c r="E180" s="84"/>
      <c r="F180" s="84"/>
      <c r="G180" s="84" t="s">
        <v>201</v>
      </c>
      <c r="H180" s="84">
        <v>8</v>
      </c>
      <c r="I180" s="84">
        <v>5.8000000000000003E-2</v>
      </c>
      <c r="J180" s="84">
        <v>0.124</v>
      </c>
      <c r="K180" s="84">
        <v>0.01</v>
      </c>
      <c r="L180" s="84">
        <v>0.23799999999999999</v>
      </c>
      <c r="M180" s="84" t="s">
        <v>16</v>
      </c>
      <c r="N180" s="84" t="s">
        <v>16</v>
      </c>
      <c r="O180" s="84" t="s">
        <v>16</v>
      </c>
      <c r="P180" s="85">
        <v>7.7703585000000006E-2</v>
      </c>
      <c r="Q180" s="85">
        <v>9.0771072499999992</v>
      </c>
      <c r="R180" s="84">
        <v>6</v>
      </c>
      <c r="S180" s="86">
        <v>0.169287828</v>
      </c>
      <c r="T180" s="86">
        <v>4.1219639999999997E-3</v>
      </c>
      <c r="U180" s="86">
        <v>2.336234E-3</v>
      </c>
      <c r="V180" s="86">
        <v>0.128119451</v>
      </c>
      <c r="W180" s="87">
        <v>1.7139200000000001E-3</v>
      </c>
      <c r="X180" s="87">
        <v>4.0800000000000002E-5</v>
      </c>
      <c r="Y180" s="84" t="b">
        <v>1</v>
      </c>
      <c r="Z180" s="87">
        <v>3.6099999999999999E-56</v>
      </c>
      <c r="AA180" s="84"/>
    </row>
    <row r="181" spans="1:27" x14ac:dyDescent="0.2">
      <c r="A181" s="84"/>
      <c r="B181" s="84"/>
      <c r="C181" s="84"/>
      <c r="D181" s="84"/>
      <c r="E181" s="84"/>
      <c r="F181" s="84"/>
      <c r="G181" s="84" t="s">
        <v>216</v>
      </c>
      <c r="H181" s="84">
        <v>8</v>
      </c>
      <c r="I181" s="84">
        <v>8.4000000000000005E-2</v>
      </c>
      <c r="J181" s="84">
        <v>-9.5000000000000001E-2</v>
      </c>
      <c r="K181" s="84">
        <v>-0.25900000000000001</v>
      </c>
      <c r="L181" s="84">
        <v>6.8000000000000005E-2</v>
      </c>
      <c r="M181" s="84" t="s">
        <v>16</v>
      </c>
      <c r="N181" s="84" t="s">
        <v>16</v>
      </c>
      <c r="O181" s="84" t="s">
        <v>16</v>
      </c>
      <c r="P181" s="85">
        <v>0.29097770499999998</v>
      </c>
      <c r="Q181" s="85" t="s">
        <v>16</v>
      </c>
      <c r="R181" s="84" t="s">
        <v>16</v>
      </c>
      <c r="S181" s="86" t="s">
        <v>16</v>
      </c>
      <c r="T181" s="86">
        <v>4.1219639999999997E-3</v>
      </c>
      <c r="U181" s="86">
        <v>2.336234E-3</v>
      </c>
      <c r="V181" s="86">
        <v>0.128119451</v>
      </c>
      <c r="W181" s="87">
        <v>1.7139200000000001E-3</v>
      </c>
      <c r="X181" s="87">
        <v>4.0800000000000002E-5</v>
      </c>
      <c r="Y181" s="84" t="b">
        <v>1</v>
      </c>
      <c r="Z181" s="87">
        <v>3.6099999999999999E-56</v>
      </c>
      <c r="AA181" s="84"/>
    </row>
    <row r="182" spans="1:27" x14ac:dyDescent="0.2">
      <c r="A182" s="84"/>
      <c r="B182" s="84"/>
      <c r="C182" s="84"/>
      <c r="D182" s="84"/>
      <c r="E182" s="84"/>
      <c r="F182" s="84"/>
      <c r="G182" s="84" t="s">
        <v>203</v>
      </c>
      <c r="H182" s="84">
        <v>8</v>
      </c>
      <c r="I182" s="84">
        <v>3.3000000000000002E-2</v>
      </c>
      <c r="J182" s="84">
        <v>5.7000000000000002E-2</v>
      </c>
      <c r="K182" s="84">
        <v>-7.0000000000000001E-3</v>
      </c>
      <c r="L182" s="84">
        <v>0.121</v>
      </c>
      <c r="M182" s="84" t="s">
        <v>16</v>
      </c>
      <c r="N182" s="84" t="s">
        <v>16</v>
      </c>
      <c r="O182" s="84" t="s">
        <v>16</v>
      </c>
      <c r="P182" s="85">
        <v>8.1630164000000005E-2</v>
      </c>
      <c r="Q182" s="85" t="s">
        <v>16</v>
      </c>
      <c r="R182" s="84" t="s">
        <v>16</v>
      </c>
      <c r="S182" s="86" t="s">
        <v>16</v>
      </c>
      <c r="T182" s="86">
        <v>4.1219639999999997E-3</v>
      </c>
      <c r="U182" s="86">
        <v>2.336234E-3</v>
      </c>
      <c r="V182" s="86">
        <v>0.128119451</v>
      </c>
      <c r="W182" s="87">
        <v>1.7139200000000001E-3</v>
      </c>
      <c r="X182" s="87">
        <v>4.0800000000000002E-5</v>
      </c>
      <c r="Y182" s="84" t="b">
        <v>1</v>
      </c>
      <c r="Z182" s="87">
        <v>3.6099999999999999E-56</v>
      </c>
      <c r="AA182" s="84"/>
    </row>
    <row r="183" spans="1:27" x14ac:dyDescent="0.2">
      <c r="A183" s="84"/>
      <c r="B183" s="84"/>
      <c r="C183" s="84"/>
      <c r="D183" s="84"/>
      <c r="E183" s="84"/>
      <c r="F183" s="84"/>
      <c r="G183" s="84" t="s">
        <v>223</v>
      </c>
      <c r="H183" s="84">
        <v>8</v>
      </c>
      <c r="I183" s="84">
        <v>3.5000000000000003E-2</v>
      </c>
      <c r="J183" s="84">
        <v>5.6000000000000001E-2</v>
      </c>
      <c r="K183" s="84">
        <v>-1.2999999999999999E-2</v>
      </c>
      <c r="L183" s="84">
        <v>0.124</v>
      </c>
      <c r="M183" s="84" t="s">
        <v>16</v>
      </c>
      <c r="N183" s="84" t="s">
        <v>16</v>
      </c>
      <c r="O183" s="84" t="s">
        <v>16</v>
      </c>
      <c r="P183" s="85">
        <v>0.15703264</v>
      </c>
      <c r="Q183" s="85" t="s">
        <v>16</v>
      </c>
      <c r="R183" s="84" t="s">
        <v>16</v>
      </c>
      <c r="S183" s="86" t="s">
        <v>16</v>
      </c>
      <c r="T183" s="86">
        <v>4.1219639999999997E-3</v>
      </c>
      <c r="U183" s="86">
        <v>2.336234E-3</v>
      </c>
      <c r="V183" s="86">
        <v>0.128119451</v>
      </c>
      <c r="W183" s="87">
        <v>1.7139200000000001E-3</v>
      </c>
      <c r="X183" s="87">
        <v>4.0800000000000002E-5</v>
      </c>
      <c r="Y183" s="84" t="b">
        <v>1</v>
      </c>
      <c r="Z183" s="87">
        <v>3.6099999999999999E-56</v>
      </c>
      <c r="AA183" s="84"/>
    </row>
    <row r="184" spans="1:27" x14ac:dyDescent="0.2">
      <c r="A184" s="84" t="s">
        <v>389</v>
      </c>
      <c r="B184" s="84" t="s">
        <v>146</v>
      </c>
      <c r="C184" s="84" t="s">
        <v>397</v>
      </c>
      <c r="D184" s="84" t="s">
        <v>399</v>
      </c>
      <c r="E184" s="84" t="s">
        <v>340</v>
      </c>
      <c r="F184" s="84" t="s">
        <v>458</v>
      </c>
      <c r="G184" s="84" t="s">
        <v>200</v>
      </c>
      <c r="H184" s="84">
        <v>5</v>
      </c>
      <c r="I184" s="84">
        <v>4.4999999999999998E-2</v>
      </c>
      <c r="J184" s="84">
        <v>-1.2999999999999999E-2</v>
      </c>
      <c r="K184" s="84">
        <v>-0.10100000000000001</v>
      </c>
      <c r="L184" s="84">
        <v>7.4999999999999997E-2</v>
      </c>
      <c r="M184" s="84" t="s">
        <v>16</v>
      </c>
      <c r="N184" s="84" t="s">
        <v>16</v>
      </c>
      <c r="O184" s="84" t="s">
        <v>16</v>
      </c>
      <c r="P184" s="85">
        <v>0.767583974</v>
      </c>
      <c r="Q184" s="85">
        <v>6.2525559409999998</v>
      </c>
      <c r="R184" s="84">
        <v>4</v>
      </c>
      <c r="S184" s="86">
        <v>0.18106445800000001</v>
      </c>
      <c r="T184" s="86">
        <v>7.0340339999999998E-3</v>
      </c>
      <c r="U184" s="86">
        <v>3.5017730000000001E-3</v>
      </c>
      <c r="V184" s="86">
        <v>0.13815626</v>
      </c>
      <c r="W184" s="87">
        <v>1.12805E-3</v>
      </c>
      <c r="X184" s="87">
        <v>1.6399999999999999E-5</v>
      </c>
      <c r="Y184" s="84" t="b">
        <v>1</v>
      </c>
      <c r="Z184" s="87">
        <v>2.6599999999999999E-36</v>
      </c>
      <c r="AA184" s="84" t="s">
        <v>400</v>
      </c>
    </row>
    <row r="185" spans="1:27" x14ac:dyDescent="0.2">
      <c r="A185" s="84"/>
      <c r="B185" s="84"/>
      <c r="C185" s="84"/>
      <c r="D185" s="84"/>
      <c r="E185" s="84"/>
      <c r="F185" s="84"/>
      <c r="G185" s="84" t="s">
        <v>201</v>
      </c>
      <c r="H185" s="84">
        <v>5</v>
      </c>
      <c r="I185" s="84">
        <v>0.124</v>
      </c>
      <c r="J185" s="84">
        <v>0.22500000000000001</v>
      </c>
      <c r="K185" s="84">
        <v>-1.7999999999999999E-2</v>
      </c>
      <c r="L185" s="84">
        <v>0.46700000000000003</v>
      </c>
      <c r="M185" s="84" t="s">
        <v>16</v>
      </c>
      <c r="N185" s="84" t="s">
        <v>16</v>
      </c>
      <c r="O185" s="84" t="s">
        <v>16</v>
      </c>
      <c r="P185" s="85">
        <v>0.16715538299999999</v>
      </c>
      <c r="Q185" s="85">
        <v>2.2176544030000001</v>
      </c>
      <c r="R185" s="84">
        <v>3</v>
      </c>
      <c r="S185" s="86">
        <v>0.52847938100000003</v>
      </c>
      <c r="T185" s="86">
        <v>7.0340339999999998E-3</v>
      </c>
      <c r="U185" s="86">
        <v>3.5017730000000001E-3</v>
      </c>
      <c r="V185" s="86">
        <v>0.13815626</v>
      </c>
      <c r="W185" s="87">
        <v>1.12805E-3</v>
      </c>
      <c r="X185" s="87">
        <v>1.6399999999999999E-5</v>
      </c>
      <c r="Y185" s="84" t="b">
        <v>1</v>
      </c>
      <c r="Z185" s="87">
        <v>2.6599999999999999E-36</v>
      </c>
      <c r="AA185" s="84"/>
    </row>
    <row r="186" spans="1:27" x14ac:dyDescent="0.2">
      <c r="A186" s="84"/>
      <c r="B186" s="84"/>
      <c r="C186" s="84"/>
      <c r="D186" s="84"/>
      <c r="E186" s="84"/>
      <c r="F186" s="84"/>
      <c r="G186" s="84" t="s">
        <v>216</v>
      </c>
      <c r="H186" s="84">
        <v>5</v>
      </c>
      <c r="I186" s="84">
        <v>7.0999999999999994E-2</v>
      </c>
      <c r="J186" s="84">
        <v>2.1000000000000001E-2</v>
      </c>
      <c r="K186" s="84">
        <v>-0.11899999999999999</v>
      </c>
      <c r="L186" s="84">
        <v>0.161</v>
      </c>
      <c r="M186" s="84" t="s">
        <v>16</v>
      </c>
      <c r="N186" s="84" t="s">
        <v>16</v>
      </c>
      <c r="O186" s="84" t="s">
        <v>16</v>
      </c>
      <c r="P186" s="85">
        <v>0.78117669599999995</v>
      </c>
      <c r="Q186" s="85" t="s">
        <v>16</v>
      </c>
      <c r="R186" s="84" t="s">
        <v>16</v>
      </c>
      <c r="S186" s="86" t="s">
        <v>16</v>
      </c>
      <c r="T186" s="86">
        <v>7.0340339999999998E-3</v>
      </c>
      <c r="U186" s="86">
        <v>3.5017730000000001E-3</v>
      </c>
      <c r="V186" s="86">
        <v>0.13815626</v>
      </c>
      <c r="W186" s="87">
        <v>1.12805E-3</v>
      </c>
      <c r="X186" s="87">
        <v>1.6399999999999999E-5</v>
      </c>
      <c r="Y186" s="84" t="b">
        <v>1</v>
      </c>
      <c r="Z186" s="87">
        <v>2.6599999999999999E-36</v>
      </c>
      <c r="AA186" s="84"/>
    </row>
    <row r="187" spans="1:27" x14ac:dyDescent="0.2">
      <c r="A187" s="84"/>
      <c r="B187" s="84"/>
      <c r="C187" s="84"/>
      <c r="D187" s="84"/>
      <c r="E187" s="84"/>
      <c r="F187" s="84"/>
      <c r="G187" s="84" t="s">
        <v>203</v>
      </c>
      <c r="H187" s="84">
        <v>5</v>
      </c>
      <c r="I187" s="84">
        <v>4.5999999999999999E-2</v>
      </c>
      <c r="J187" s="84">
        <v>1.0999999999999999E-2</v>
      </c>
      <c r="K187" s="84">
        <v>-7.9000000000000001E-2</v>
      </c>
      <c r="L187" s="84">
        <v>0.10100000000000001</v>
      </c>
      <c r="M187" s="84" t="s">
        <v>16</v>
      </c>
      <c r="N187" s="84" t="s">
        <v>16</v>
      </c>
      <c r="O187" s="84" t="s">
        <v>16</v>
      </c>
      <c r="P187" s="85">
        <v>0.80489842</v>
      </c>
      <c r="Q187" s="85" t="s">
        <v>16</v>
      </c>
      <c r="R187" s="84" t="s">
        <v>16</v>
      </c>
      <c r="S187" s="86" t="s">
        <v>16</v>
      </c>
      <c r="T187" s="86">
        <v>7.0340339999999998E-3</v>
      </c>
      <c r="U187" s="86">
        <v>3.5017730000000001E-3</v>
      </c>
      <c r="V187" s="86">
        <v>0.13815626</v>
      </c>
      <c r="W187" s="87">
        <v>1.12805E-3</v>
      </c>
      <c r="X187" s="87">
        <v>1.6399999999999999E-5</v>
      </c>
      <c r="Y187" s="84" t="b">
        <v>1</v>
      </c>
      <c r="Z187" s="87">
        <v>2.6599999999999999E-36</v>
      </c>
      <c r="AA187" s="84"/>
    </row>
    <row r="188" spans="1:27" x14ac:dyDescent="0.2">
      <c r="A188" s="84"/>
      <c r="B188" s="84"/>
      <c r="C188" s="84"/>
      <c r="D188" s="84"/>
      <c r="E188" s="84"/>
      <c r="F188" s="84"/>
      <c r="G188" s="84" t="s">
        <v>223</v>
      </c>
      <c r="H188" s="84">
        <v>5</v>
      </c>
      <c r="I188" s="84">
        <v>5.2999999999999999E-2</v>
      </c>
      <c r="J188" s="84">
        <v>2.8000000000000001E-2</v>
      </c>
      <c r="K188" s="84">
        <v>-7.6999999999999999E-2</v>
      </c>
      <c r="L188" s="84">
        <v>0.13200000000000001</v>
      </c>
      <c r="M188" s="84" t="s">
        <v>16</v>
      </c>
      <c r="N188" s="84" t="s">
        <v>16</v>
      </c>
      <c r="O188" s="84" t="s">
        <v>16</v>
      </c>
      <c r="P188" s="85">
        <v>0.628532227</v>
      </c>
      <c r="Q188" s="85" t="s">
        <v>16</v>
      </c>
      <c r="R188" s="84" t="s">
        <v>16</v>
      </c>
      <c r="S188" s="86" t="s">
        <v>16</v>
      </c>
      <c r="T188" s="86">
        <v>7.0340339999999998E-3</v>
      </c>
      <c r="U188" s="86">
        <v>3.5017730000000001E-3</v>
      </c>
      <c r="V188" s="86">
        <v>0.13815626</v>
      </c>
      <c r="W188" s="87">
        <v>1.12805E-3</v>
      </c>
      <c r="X188" s="87">
        <v>1.6399999999999999E-5</v>
      </c>
      <c r="Y188" s="84" t="b">
        <v>1</v>
      </c>
      <c r="Z188" s="87">
        <v>2.6599999999999999E-36</v>
      </c>
      <c r="AA188" s="84"/>
    </row>
    <row r="189" spans="1:27" x14ac:dyDescent="0.2">
      <c r="A189" s="84" t="s">
        <v>389</v>
      </c>
      <c r="B189" s="84" t="s">
        <v>146</v>
      </c>
      <c r="C189" s="84" t="s">
        <v>397</v>
      </c>
      <c r="D189" s="84" t="s">
        <v>396</v>
      </c>
      <c r="E189" s="84" t="s">
        <v>33</v>
      </c>
      <c r="F189" s="84" t="s">
        <v>458</v>
      </c>
      <c r="G189" s="84" t="s">
        <v>200</v>
      </c>
      <c r="H189" s="84">
        <v>4</v>
      </c>
      <c r="I189" s="84">
        <v>9.1999999999999998E-2</v>
      </c>
      <c r="J189" s="84">
        <v>-3.0000000000000001E-3</v>
      </c>
      <c r="K189" s="84">
        <v>-0.184</v>
      </c>
      <c r="L189" s="84">
        <v>0.17799999999999999</v>
      </c>
      <c r="M189" s="84" t="s">
        <v>16</v>
      </c>
      <c r="N189" s="84" t="s">
        <v>16</v>
      </c>
      <c r="O189" s="84" t="s">
        <v>16</v>
      </c>
      <c r="P189" s="85">
        <v>0.97233049800000004</v>
      </c>
      <c r="Q189" s="85">
        <v>6.9575397880000001</v>
      </c>
      <c r="R189" s="84">
        <v>3</v>
      </c>
      <c r="S189" s="86">
        <v>7.3263508000000005E-2</v>
      </c>
      <c r="T189" s="86">
        <v>1.2668851E-2</v>
      </c>
      <c r="U189" s="86">
        <v>1.3351521E-2</v>
      </c>
      <c r="V189" s="86">
        <v>0.44283856999999999</v>
      </c>
      <c r="W189" s="87">
        <v>6.3829299999999996E-4</v>
      </c>
      <c r="X189" s="87">
        <v>1.7900000000000001E-5</v>
      </c>
      <c r="Y189" s="84" t="b">
        <v>1</v>
      </c>
      <c r="Z189" s="87">
        <v>2.3100000000000001E-19</v>
      </c>
      <c r="AA189" s="84" t="s">
        <v>453</v>
      </c>
    </row>
    <row r="190" spans="1:27" x14ac:dyDescent="0.2">
      <c r="A190" s="84"/>
      <c r="B190" s="84"/>
      <c r="C190" s="84"/>
      <c r="D190" s="84"/>
      <c r="E190" s="84"/>
      <c r="F190" s="84"/>
      <c r="G190" s="84" t="s">
        <v>201</v>
      </c>
      <c r="H190" s="84">
        <v>4</v>
      </c>
      <c r="I190" s="84">
        <v>0.54400000000000004</v>
      </c>
      <c r="J190" s="84">
        <v>0.505</v>
      </c>
      <c r="K190" s="84">
        <v>-0.56100000000000005</v>
      </c>
      <c r="L190" s="84">
        <v>1.571</v>
      </c>
      <c r="M190" s="84" t="s">
        <v>16</v>
      </c>
      <c r="N190" s="84" t="s">
        <v>16</v>
      </c>
      <c r="O190" s="84" t="s">
        <v>16</v>
      </c>
      <c r="P190" s="85">
        <v>0.45109264799999998</v>
      </c>
      <c r="Q190" s="85">
        <v>4.7977186500000002</v>
      </c>
      <c r="R190" s="84">
        <v>2</v>
      </c>
      <c r="S190" s="86">
        <v>9.0821492000000004E-2</v>
      </c>
      <c r="T190" s="86">
        <v>1.2668851E-2</v>
      </c>
      <c r="U190" s="86">
        <v>1.3351521E-2</v>
      </c>
      <c r="V190" s="86">
        <v>0.44283856999999999</v>
      </c>
      <c r="W190" s="87">
        <v>6.3829299999999996E-4</v>
      </c>
      <c r="X190" s="87">
        <v>1.7900000000000001E-5</v>
      </c>
      <c r="Y190" s="84" t="b">
        <v>1</v>
      </c>
      <c r="Z190" s="87">
        <v>2.3100000000000001E-19</v>
      </c>
      <c r="AA190" s="84"/>
    </row>
    <row r="191" spans="1:27" x14ac:dyDescent="0.2">
      <c r="A191" s="84"/>
      <c r="B191" s="84"/>
      <c r="C191" s="84"/>
      <c r="D191" s="84"/>
      <c r="E191" s="84"/>
      <c r="F191" s="84"/>
      <c r="G191" s="84" t="s">
        <v>216</v>
      </c>
      <c r="H191" s="84">
        <v>4</v>
      </c>
      <c r="I191" s="84">
        <v>9.0999999999999998E-2</v>
      </c>
      <c r="J191" s="84">
        <v>-5.1999999999999998E-2</v>
      </c>
      <c r="K191" s="84">
        <v>-0.23</v>
      </c>
      <c r="L191" s="84">
        <v>0.127</v>
      </c>
      <c r="M191" s="84" t="s">
        <v>16</v>
      </c>
      <c r="N191" s="84" t="s">
        <v>16</v>
      </c>
      <c r="O191" s="84" t="s">
        <v>16</v>
      </c>
      <c r="P191" s="85">
        <v>0.60998721199999995</v>
      </c>
      <c r="Q191" s="85" t="s">
        <v>16</v>
      </c>
      <c r="R191" s="84" t="s">
        <v>16</v>
      </c>
      <c r="S191" s="86" t="s">
        <v>16</v>
      </c>
      <c r="T191" s="86">
        <v>1.2668851E-2</v>
      </c>
      <c r="U191" s="86">
        <v>1.3351521E-2</v>
      </c>
      <c r="V191" s="86">
        <v>0.44283856999999999</v>
      </c>
      <c r="W191" s="87">
        <v>6.3829299999999996E-4</v>
      </c>
      <c r="X191" s="87">
        <v>1.7900000000000001E-5</v>
      </c>
      <c r="Y191" s="84" t="b">
        <v>1</v>
      </c>
      <c r="Z191" s="87">
        <v>2.3100000000000001E-19</v>
      </c>
      <c r="AA191" s="84"/>
    </row>
    <row r="192" spans="1:27" x14ac:dyDescent="0.2">
      <c r="A192" s="84"/>
      <c r="B192" s="84"/>
      <c r="C192" s="84"/>
      <c r="D192" s="84"/>
      <c r="E192" s="84"/>
      <c r="F192" s="84"/>
      <c r="G192" s="84" t="s">
        <v>203</v>
      </c>
      <c r="H192" s="84">
        <v>4</v>
      </c>
      <c r="I192" s="84">
        <v>7.0000000000000007E-2</v>
      </c>
      <c r="J192" s="84">
        <v>-6.4000000000000001E-2</v>
      </c>
      <c r="K192" s="84">
        <v>-0.20100000000000001</v>
      </c>
      <c r="L192" s="84">
        <v>7.2999999999999995E-2</v>
      </c>
      <c r="M192" s="84" t="s">
        <v>16</v>
      </c>
      <c r="N192" s="84" t="s">
        <v>16</v>
      </c>
      <c r="O192" s="84" t="s">
        <v>16</v>
      </c>
      <c r="P192" s="85">
        <v>0.35659496299999999</v>
      </c>
      <c r="Q192" s="85" t="s">
        <v>16</v>
      </c>
      <c r="R192" s="84" t="s">
        <v>16</v>
      </c>
      <c r="S192" s="86" t="s">
        <v>16</v>
      </c>
      <c r="T192" s="86">
        <v>1.2668851E-2</v>
      </c>
      <c r="U192" s="86">
        <v>1.3351521E-2</v>
      </c>
      <c r="V192" s="86">
        <v>0.44283856999999999</v>
      </c>
      <c r="W192" s="87">
        <v>6.3829299999999996E-4</v>
      </c>
      <c r="X192" s="87">
        <v>1.7900000000000001E-5</v>
      </c>
      <c r="Y192" s="84" t="b">
        <v>1</v>
      </c>
      <c r="Z192" s="87">
        <v>2.3100000000000001E-19</v>
      </c>
      <c r="AA192" s="84"/>
    </row>
    <row r="193" spans="1:27" x14ac:dyDescent="0.2">
      <c r="A193" s="84"/>
      <c r="B193" s="84"/>
      <c r="C193" s="84"/>
      <c r="D193" s="84"/>
      <c r="E193" s="84"/>
      <c r="F193" s="84"/>
      <c r="G193" s="84" t="s">
        <v>223</v>
      </c>
      <c r="H193" s="84">
        <v>4</v>
      </c>
      <c r="I193" s="84">
        <v>7.0999999999999994E-2</v>
      </c>
      <c r="J193" s="84">
        <v>-7.2999999999999995E-2</v>
      </c>
      <c r="K193" s="84">
        <v>-0.21299999999999999</v>
      </c>
      <c r="L193" s="84">
        <v>6.7000000000000004E-2</v>
      </c>
      <c r="M193" s="84" t="s">
        <v>16</v>
      </c>
      <c r="N193" s="84" t="s">
        <v>16</v>
      </c>
      <c r="O193" s="84" t="s">
        <v>16</v>
      </c>
      <c r="P193" s="85">
        <v>0.37999129100000001</v>
      </c>
      <c r="Q193" s="85" t="s">
        <v>16</v>
      </c>
      <c r="R193" s="84" t="s">
        <v>16</v>
      </c>
      <c r="S193" s="86" t="s">
        <v>16</v>
      </c>
      <c r="T193" s="86">
        <v>1.2668851E-2</v>
      </c>
      <c r="U193" s="86">
        <v>1.3351521E-2</v>
      </c>
      <c r="V193" s="86">
        <v>0.44283856999999999</v>
      </c>
      <c r="W193" s="87">
        <v>6.3829299999999996E-4</v>
      </c>
      <c r="X193" s="87">
        <v>1.7900000000000001E-5</v>
      </c>
      <c r="Y193" s="84" t="b">
        <v>1</v>
      </c>
      <c r="Z193" s="87">
        <v>2.3100000000000001E-19</v>
      </c>
      <c r="AA193" s="84"/>
    </row>
    <row r="194" spans="1:27" x14ac:dyDescent="0.2">
      <c r="A194" s="84" t="s">
        <v>389</v>
      </c>
      <c r="B194" s="84" t="s">
        <v>535</v>
      </c>
      <c r="C194" s="84" t="s">
        <v>392</v>
      </c>
      <c r="D194" s="84" t="s">
        <v>536</v>
      </c>
      <c r="E194" s="84" t="s">
        <v>391</v>
      </c>
      <c r="F194" s="84" t="s">
        <v>458</v>
      </c>
      <c r="G194" s="84" t="s">
        <v>200</v>
      </c>
      <c r="H194" s="84">
        <v>6</v>
      </c>
      <c r="I194" s="84">
        <v>0.112</v>
      </c>
      <c r="J194" s="84">
        <v>1.6E-2</v>
      </c>
      <c r="K194" s="84">
        <v>-0.20300000000000001</v>
      </c>
      <c r="L194" s="84">
        <v>0.23499999999999999</v>
      </c>
      <c r="M194" s="84" t="s">
        <v>16</v>
      </c>
      <c r="N194" s="84" t="s">
        <v>16</v>
      </c>
      <c r="O194" s="84" t="s">
        <v>16</v>
      </c>
      <c r="P194" s="85">
        <v>0.88566877300000002</v>
      </c>
      <c r="Q194" s="85">
        <v>17.974261009999999</v>
      </c>
      <c r="R194" s="84">
        <v>5</v>
      </c>
      <c r="S194" s="86">
        <v>2.9788359999999999E-3</v>
      </c>
      <c r="T194" s="86">
        <v>6.5785339999999996E-3</v>
      </c>
      <c r="U194" s="86">
        <v>2.3503560000000001E-3</v>
      </c>
      <c r="V194" s="86">
        <v>4.8863703000000001E-2</v>
      </c>
      <c r="W194" s="87">
        <v>6.0304100000000002E-4</v>
      </c>
      <c r="X194" s="87">
        <v>4.6300000000000001E-5</v>
      </c>
      <c r="Y194" s="84" t="b">
        <v>1</v>
      </c>
      <c r="Z194" s="87">
        <v>2.3000000000000001E-18</v>
      </c>
      <c r="AA194" s="84" t="s">
        <v>421</v>
      </c>
    </row>
    <row r="195" spans="1:27" x14ac:dyDescent="0.2">
      <c r="A195" s="84"/>
      <c r="B195" s="84"/>
      <c r="C195" s="84"/>
      <c r="D195" s="84"/>
      <c r="E195" s="84"/>
      <c r="F195" s="84"/>
      <c r="G195" s="84" t="s">
        <v>201</v>
      </c>
      <c r="H195" s="84">
        <v>6</v>
      </c>
      <c r="I195" s="84">
        <v>0.13900000000000001</v>
      </c>
      <c r="J195" s="84">
        <v>0.34699999999999998</v>
      </c>
      <c r="K195" s="84">
        <v>7.4999999999999997E-2</v>
      </c>
      <c r="L195" s="84">
        <v>0.61899999999999999</v>
      </c>
      <c r="M195" s="84" t="s">
        <v>16</v>
      </c>
      <c r="N195" s="84" t="s">
        <v>16</v>
      </c>
      <c r="O195" s="84" t="s">
        <v>16</v>
      </c>
      <c r="P195" s="85">
        <v>6.6740650999999998E-2</v>
      </c>
      <c r="Q195" s="85">
        <v>6.07539505</v>
      </c>
      <c r="R195" s="84">
        <v>4</v>
      </c>
      <c r="S195" s="86">
        <v>0.19358803399999999</v>
      </c>
      <c r="T195" s="86">
        <v>6.5785339999999996E-3</v>
      </c>
      <c r="U195" s="86">
        <v>2.3503560000000001E-3</v>
      </c>
      <c r="V195" s="86">
        <v>4.8863703000000001E-2</v>
      </c>
      <c r="W195" s="87">
        <v>6.0304100000000002E-4</v>
      </c>
      <c r="X195" s="87">
        <v>4.6300000000000001E-5</v>
      </c>
      <c r="Y195" s="84" t="b">
        <v>1</v>
      </c>
      <c r="Z195" s="87">
        <v>2.3000000000000001E-18</v>
      </c>
      <c r="AA195" s="84"/>
    </row>
    <row r="196" spans="1:27" x14ac:dyDescent="0.2">
      <c r="A196" s="84"/>
      <c r="B196" s="84"/>
      <c r="C196" s="84"/>
      <c r="D196" s="84"/>
      <c r="E196" s="84"/>
      <c r="F196" s="84"/>
      <c r="G196" s="84" t="s">
        <v>216</v>
      </c>
      <c r="H196" s="84">
        <v>6</v>
      </c>
      <c r="I196" s="84">
        <v>0.26900000000000002</v>
      </c>
      <c r="J196" s="84">
        <v>-0.25900000000000001</v>
      </c>
      <c r="K196" s="84">
        <v>-0.78500000000000003</v>
      </c>
      <c r="L196" s="84">
        <v>0.26800000000000002</v>
      </c>
      <c r="M196" s="84" t="s">
        <v>16</v>
      </c>
      <c r="N196" s="84" t="s">
        <v>16</v>
      </c>
      <c r="O196" s="84" t="s">
        <v>16</v>
      </c>
      <c r="P196" s="85">
        <v>0.37931545700000002</v>
      </c>
      <c r="Q196" s="85" t="s">
        <v>16</v>
      </c>
      <c r="R196" s="84" t="s">
        <v>16</v>
      </c>
      <c r="S196" s="86" t="s">
        <v>16</v>
      </c>
      <c r="T196" s="86">
        <v>6.5785339999999996E-3</v>
      </c>
      <c r="U196" s="86">
        <v>2.3503560000000001E-3</v>
      </c>
      <c r="V196" s="86">
        <v>4.8863703000000001E-2</v>
      </c>
      <c r="W196" s="87">
        <v>6.0304100000000002E-4</v>
      </c>
      <c r="X196" s="87">
        <v>4.6300000000000001E-5</v>
      </c>
      <c r="Y196" s="84" t="b">
        <v>1</v>
      </c>
      <c r="Z196" s="87">
        <v>2.3000000000000001E-18</v>
      </c>
      <c r="AA196" s="84"/>
    </row>
    <row r="197" spans="1:27" x14ac:dyDescent="0.2">
      <c r="A197" s="84"/>
      <c r="B197" s="84"/>
      <c r="C197" s="84"/>
      <c r="D197" s="84"/>
      <c r="E197" s="84"/>
      <c r="F197" s="84"/>
      <c r="G197" s="84" t="s">
        <v>203</v>
      </c>
      <c r="H197" s="84">
        <v>6</v>
      </c>
      <c r="I197" s="84">
        <v>7.3999999999999996E-2</v>
      </c>
      <c r="J197" s="84">
        <v>4.9000000000000002E-2</v>
      </c>
      <c r="K197" s="84">
        <v>-9.7000000000000003E-2</v>
      </c>
      <c r="L197" s="84">
        <v>0.19500000000000001</v>
      </c>
      <c r="M197" s="84" t="s">
        <v>16</v>
      </c>
      <c r="N197" s="84" t="s">
        <v>16</v>
      </c>
      <c r="O197" s="84" t="s">
        <v>16</v>
      </c>
      <c r="P197" s="85">
        <v>0.50902208299999996</v>
      </c>
      <c r="Q197" s="85" t="s">
        <v>16</v>
      </c>
      <c r="R197" s="84" t="s">
        <v>16</v>
      </c>
      <c r="S197" s="86" t="s">
        <v>16</v>
      </c>
      <c r="T197" s="86">
        <v>6.5785339999999996E-3</v>
      </c>
      <c r="U197" s="86">
        <v>2.3503560000000001E-3</v>
      </c>
      <c r="V197" s="86">
        <v>4.8863703000000001E-2</v>
      </c>
      <c r="W197" s="87">
        <v>6.0304100000000002E-4</v>
      </c>
      <c r="X197" s="87">
        <v>4.6300000000000001E-5</v>
      </c>
      <c r="Y197" s="84" t="b">
        <v>1</v>
      </c>
      <c r="Z197" s="87">
        <v>2.3000000000000001E-18</v>
      </c>
      <c r="AA197" s="84"/>
    </row>
    <row r="198" spans="1:27" x14ac:dyDescent="0.2">
      <c r="A198" s="84"/>
      <c r="B198" s="84"/>
      <c r="C198" s="84"/>
      <c r="D198" s="84"/>
      <c r="E198" s="84"/>
      <c r="F198" s="84"/>
      <c r="G198" s="84" t="s">
        <v>223</v>
      </c>
      <c r="H198" s="84">
        <v>6</v>
      </c>
      <c r="I198" s="84">
        <v>0.08</v>
      </c>
      <c r="J198" s="84">
        <v>0.126</v>
      </c>
      <c r="K198" s="84">
        <v>-3.1E-2</v>
      </c>
      <c r="L198" s="84">
        <v>0.28299999999999997</v>
      </c>
      <c r="M198" s="84" t="s">
        <v>16</v>
      </c>
      <c r="N198" s="84" t="s">
        <v>16</v>
      </c>
      <c r="O198" s="84" t="s">
        <v>16</v>
      </c>
      <c r="P198" s="85">
        <v>0.17578932</v>
      </c>
      <c r="Q198" s="85" t="s">
        <v>16</v>
      </c>
      <c r="R198" s="84" t="s">
        <v>16</v>
      </c>
      <c r="S198" s="86" t="s">
        <v>16</v>
      </c>
      <c r="T198" s="86">
        <v>6.5785339999999996E-3</v>
      </c>
      <c r="U198" s="86">
        <v>2.3503560000000001E-3</v>
      </c>
      <c r="V198" s="86">
        <v>4.8863703000000001E-2</v>
      </c>
      <c r="W198" s="87">
        <v>6.0304100000000002E-4</v>
      </c>
      <c r="X198" s="87">
        <v>4.6300000000000001E-5</v>
      </c>
      <c r="Y198" s="84" t="b">
        <v>1</v>
      </c>
      <c r="Z198" s="87">
        <v>2.3000000000000001E-18</v>
      </c>
      <c r="AA198" s="84"/>
    </row>
    <row r="199" spans="1:27" x14ac:dyDescent="0.2">
      <c r="A199" s="84" t="s">
        <v>389</v>
      </c>
      <c r="B199" s="84" t="s">
        <v>535</v>
      </c>
      <c r="C199" s="84" t="s">
        <v>392</v>
      </c>
      <c r="D199" s="84" t="s">
        <v>537</v>
      </c>
      <c r="E199" s="84" t="s">
        <v>340</v>
      </c>
      <c r="F199" s="84" t="s">
        <v>458</v>
      </c>
      <c r="G199" s="84" t="s">
        <v>200</v>
      </c>
      <c r="H199" s="84">
        <v>18</v>
      </c>
      <c r="I199" s="84">
        <v>0.02</v>
      </c>
      <c r="J199" s="84">
        <v>2.7E-2</v>
      </c>
      <c r="K199" s="84">
        <v>-1.2999999999999999E-2</v>
      </c>
      <c r="L199" s="84">
        <v>6.6000000000000003E-2</v>
      </c>
      <c r="M199" s="84" t="s">
        <v>16</v>
      </c>
      <c r="N199" s="84" t="s">
        <v>16</v>
      </c>
      <c r="O199" s="84" t="s">
        <v>16</v>
      </c>
      <c r="P199" s="85">
        <v>0.186431127</v>
      </c>
      <c r="Q199" s="85">
        <v>17.710486849999999</v>
      </c>
      <c r="R199" s="84">
        <v>17</v>
      </c>
      <c r="S199" s="86">
        <v>0.40732163500000002</v>
      </c>
      <c r="T199" s="86">
        <v>2.1606849999999999E-3</v>
      </c>
      <c r="U199" s="86">
        <v>1.30912E-3</v>
      </c>
      <c r="V199" s="86">
        <v>0.11833294499999999</v>
      </c>
      <c r="W199" s="87">
        <v>3.0820119999999999E-3</v>
      </c>
      <c r="X199" s="87">
        <v>5.0099999999999998E-5</v>
      </c>
      <c r="Y199" s="84" t="b">
        <v>1</v>
      </c>
      <c r="Z199" s="87">
        <v>6.5700000000000002E-106</v>
      </c>
      <c r="AA199" s="84" t="s">
        <v>454</v>
      </c>
    </row>
    <row r="200" spans="1:27" x14ac:dyDescent="0.2">
      <c r="A200" s="84"/>
      <c r="B200" s="84"/>
      <c r="C200" s="84"/>
      <c r="D200" s="84"/>
      <c r="E200" s="84"/>
      <c r="F200" s="84"/>
      <c r="G200" s="84" t="s">
        <v>201</v>
      </c>
      <c r="H200" s="84">
        <v>18</v>
      </c>
      <c r="I200" s="84">
        <v>3.9E-2</v>
      </c>
      <c r="J200" s="84">
        <v>8.3000000000000004E-2</v>
      </c>
      <c r="K200" s="84">
        <v>6.0000000000000001E-3</v>
      </c>
      <c r="L200" s="84">
        <v>0.16</v>
      </c>
      <c r="M200" s="84" t="s">
        <v>16</v>
      </c>
      <c r="N200" s="84" t="s">
        <v>16</v>
      </c>
      <c r="O200" s="84" t="s">
        <v>16</v>
      </c>
      <c r="P200" s="85">
        <v>5.1449374999999999E-2</v>
      </c>
      <c r="Q200" s="85">
        <v>14.986383</v>
      </c>
      <c r="R200" s="84">
        <v>16</v>
      </c>
      <c r="S200" s="86">
        <v>0.52563608699999997</v>
      </c>
      <c r="T200" s="86">
        <v>2.1606849999999999E-3</v>
      </c>
      <c r="U200" s="86">
        <v>1.30912E-3</v>
      </c>
      <c r="V200" s="86">
        <v>0.11833294499999999</v>
      </c>
      <c r="W200" s="87">
        <v>3.0820119999999999E-3</v>
      </c>
      <c r="X200" s="87">
        <v>5.0099999999999998E-5</v>
      </c>
      <c r="Y200" s="84" t="b">
        <v>1</v>
      </c>
      <c r="Z200" s="87">
        <v>6.5700000000000002E-106</v>
      </c>
      <c r="AA200" s="84"/>
    </row>
    <row r="201" spans="1:27" x14ac:dyDescent="0.2">
      <c r="A201" s="84"/>
      <c r="B201" s="84"/>
      <c r="C201" s="84"/>
      <c r="D201" s="84"/>
      <c r="E201" s="84"/>
      <c r="F201" s="84"/>
      <c r="G201" s="84" t="s">
        <v>216</v>
      </c>
      <c r="H201" s="84">
        <v>18</v>
      </c>
      <c r="I201" s="84">
        <v>5.3999999999999999E-2</v>
      </c>
      <c r="J201" s="84">
        <v>3.1E-2</v>
      </c>
      <c r="K201" s="84">
        <v>-7.3999999999999996E-2</v>
      </c>
      <c r="L201" s="84">
        <v>0.13600000000000001</v>
      </c>
      <c r="M201" s="84" t="s">
        <v>16</v>
      </c>
      <c r="N201" s="84" t="s">
        <v>16</v>
      </c>
      <c r="O201" s="84" t="s">
        <v>16</v>
      </c>
      <c r="P201" s="85">
        <v>0.57381297899999995</v>
      </c>
      <c r="Q201" s="85" t="s">
        <v>16</v>
      </c>
      <c r="R201" s="84" t="s">
        <v>16</v>
      </c>
      <c r="S201" s="86" t="s">
        <v>16</v>
      </c>
      <c r="T201" s="86">
        <v>2.1606849999999999E-3</v>
      </c>
      <c r="U201" s="86">
        <v>1.30912E-3</v>
      </c>
      <c r="V201" s="86">
        <v>0.11833294499999999</v>
      </c>
      <c r="W201" s="87">
        <v>3.0820119999999999E-3</v>
      </c>
      <c r="X201" s="87">
        <v>5.0099999999999998E-5</v>
      </c>
      <c r="Y201" s="84" t="b">
        <v>1</v>
      </c>
      <c r="Z201" s="87">
        <v>6.5700000000000002E-106</v>
      </c>
      <c r="AA201" s="84"/>
    </row>
    <row r="202" spans="1:27" x14ac:dyDescent="0.2">
      <c r="A202" s="84"/>
      <c r="B202" s="84"/>
      <c r="C202" s="84"/>
      <c r="D202" s="84"/>
      <c r="E202" s="84"/>
      <c r="F202" s="84"/>
      <c r="G202" s="84" t="s">
        <v>203</v>
      </c>
      <c r="H202" s="84">
        <v>18</v>
      </c>
      <c r="I202" s="84">
        <v>2.7E-2</v>
      </c>
      <c r="J202" s="84">
        <v>3.2000000000000001E-2</v>
      </c>
      <c r="K202" s="84">
        <v>-2.1000000000000001E-2</v>
      </c>
      <c r="L202" s="84">
        <v>8.5000000000000006E-2</v>
      </c>
      <c r="M202" s="84" t="s">
        <v>16</v>
      </c>
      <c r="N202" s="84" t="s">
        <v>16</v>
      </c>
      <c r="O202" s="84" t="s">
        <v>16</v>
      </c>
      <c r="P202" s="85">
        <v>0.23505409899999999</v>
      </c>
      <c r="Q202" s="85" t="s">
        <v>16</v>
      </c>
      <c r="R202" s="84" t="s">
        <v>16</v>
      </c>
      <c r="S202" s="86" t="s">
        <v>16</v>
      </c>
      <c r="T202" s="86">
        <v>2.1606849999999999E-3</v>
      </c>
      <c r="U202" s="86">
        <v>1.30912E-3</v>
      </c>
      <c r="V202" s="86">
        <v>0.11833294499999999</v>
      </c>
      <c r="W202" s="87">
        <v>3.0820119999999999E-3</v>
      </c>
      <c r="X202" s="87">
        <v>5.0099999999999998E-5</v>
      </c>
      <c r="Y202" s="84" t="b">
        <v>1</v>
      </c>
      <c r="Z202" s="87">
        <v>6.5700000000000002E-106</v>
      </c>
      <c r="AA202" s="84"/>
    </row>
    <row r="203" spans="1:27" x14ac:dyDescent="0.2">
      <c r="A203" s="84"/>
      <c r="B203" s="84"/>
      <c r="C203" s="84"/>
      <c r="D203" s="84"/>
      <c r="E203" s="84"/>
      <c r="F203" s="84"/>
      <c r="G203" s="84" t="s">
        <v>223</v>
      </c>
      <c r="H203" s="84">
        <v>18</v>
      </c>
      <c r="I203" s="84">
        <v>3.3000000000000002E-2</v>
      </c>
      <c r="J203" s="84">
        <v>4.2000000000000003E-2</v>
      </c>
      <c r="K203" s="84">
        <v>-2.3E-2</v>
      </c>
      <c r="L203" s="84">
        <v>0.108</v>
      </c>
      <c r="M203" s="84" t="s">
        <v>16</v>
      </c>
      <c r="N203" s="84" t="s">
        <v>16</v>
      </c>
      <c r="O203" s="84" t="s">
        <v>16</v>
      </c>
      <c r="P203" s="85">
        <v>0.22207344900000001</v>
      </c>
      <c r="Q203" s="85" t="s">
        <v>16</v>
      </c>
      <c r="R203" s="84" t="s">
        <v>16</v>
      </c>
      <c r="S203" s="86" t="s">
        <v>16</v>
      </c>
      <c r="T203" s="86">
        <v>2.1606849999999999E-3</v>
      </c>
      <c r="U203" s="86">
        <v>1.30912E-3</v>
      </c>
      <c r="V203" s="86">
        <v>0.11833294499999999</v>
      </c>
      <c r="W203" s="87">
        <v>3.0820119999999999E-3</v>
      </c>
      <c r="X203" s="87">
        <v>5.0099999999999998E-5</v>
      </c>
      <c r="Y203" s="84" t="b">
        <v>1</v>
      </c>
      <c r="Z203" s="87">
        <v>6.5700000000000002E-106</v>
      </c>
      <c r="AA203" s="84"/>
    </row>
    <row r="204" spans="1:27" x14ac:dyDescent="0.2">
      <c r="A204" s="84" t="s">
        <v>389</v>
      </c>
      <c r="B204" s="84" t="s">
        <v>535</v>
      </c>
      <c r="C204" s="84" t="s">
        <v>397</v>
      </c>
      <c r="D204" s="84" t="s">
        <v>538</v>
      </c>
      <c r="E204" s="84" t="s">
        <v>340</v>
      </c>
      <c r="F204" s="84" t="s">
        <v>458</v>
      </c>
      <c r="G204" s="84" t="s">
        <v>200</v>
      </c>
      <c r="H204" s="84">
        <v>15</v>
      </c>
      <c r="I204" s="84">
        <v>2.8000000000000001E-2</v>
      </c>
      <c r="J204" s="84">
        <v>-1.2E-2</v>
      </c>
      <c r="K204" s="84">
        <v>-6.6000000000000003E-2</v>
      </c>
      <c r="L204" s="84">
        <v>4.2000000000000003E-2</v>
      </c>
      <c r="M204" s="84" t="s">
        <v>16</v>
      </c>
      <c r="N204" s="84" t="s">
        <v>16</v>
      </c>
      <c r="O204" s="84" t="s">
        <v>16</v>
      </c>
      <c r="P204" s="85">
        <v>0.669717177</v>
      </c>
      <c r="Q204" s="85">
        <v>20.659838700000002</v>
      </c>
      <c r="R204" s="84">
        <v>14</v>
      </c>
      <c r="S204" s="86">
        <v>0.11067260700000001</v>
      </c>
      <c r="T204" s="86">
        <v>3.7044320000000001E-3</v>
      </c>
      <c r="U204" s="86">
        <v>2.4916560000000001E-3</v>
      </c>
      <c r="V204" s="86">
        <v>0.16093185900000001</v>
      </c>
      <c r="W204" s="87">
        <v>2.772685E-3</v>
      </c>
      <c r="X204" s="87">
        <v>5.3699999999999997E-5</v>
      </c>
      <c r="Y204" s="84" t="b">
        <v>1</v>
      </c>
      <c r="Z204" s="87">
        <v>3.6199999999999996E-83</v>
      </c>
      <c r="AA204" s="84" t="s">
        <v>400</v>
      </c>
    </row>
    <row r="205" spans="1:27" x14ac:dyDescent="0.2">
      <c r="A205" s="84"/>
      <c r="B205" s="84"/>
      <c r="C205" s="84"/>
      <c r="D205" s="84"/>
      <c r="E205" s="84"/>
      <c r="F205" s="84"/>
      <c r="G205" s="84" t="s">
        <v>201</v>
      </c>
      <c r="H205" s="84">
        <v>15</v>
      </c>
      <c r="I205" s="84">
        <v>8.3000000000000004E-2</v>
      </c>
      <c r="J205" s="84">
        <v>0.106</v>
      </c>
      <c r="K205" s="84">
        <v>-5.8000000000000003E-2</v>
      </c>
      <c r="L205" s="84">
        <v>0.27</v>
      </c>
      <c r="M205" s="84" t="s">
        <v>16</v>
      </c>
      <c r="N205" s="84" t="s">
        <v>16</v>
      </c>
      <c r="O205" s="84" t="s">
        <v>16</v>
      </c>
      <c r="P205" s="85">
        <v>0.226528284</v>
      </c>
      <c r="Q205" s="85">
        <v>17.657539910000001</v>
      </c>
      <c r="R205" s="84">
        <v>13</v>
      </c>
      <c r="S205" s="86">
        <v>0.17096059999999999</v>
      </c>
      <c r="T205" s="86">
        <v>3.7044320000000001E-3</v>
      </c>
      <c r="U205" s="86">
        <v>2.4916560000000001E-3</v>
      </c>
      <c r="V205" s="86">
        <v>0.16093185900000001</v>
      </c>
      <c r="W205" s="87">
        <v>2.772685E-3</v>
      </c>
      <c r="X205" s="87">
        <v>5.3699999999999997E-5</v>
      </c>
      <c r="Y205" s="84" t="b">
        <v>1</v>
      </c>
      <c r="Z205" s="87">
        <v>3.6199999999999996E-83</v>
      </c>
      <c r="AA205" s="84"/>
    </row>
    <row r="206" spans="1:27" x14ac:dyDescent="0.2">
      <c r="A206" s="84"/>
      <c r="B206" s="84"/>
      <c r="C206" s="84"/>
      <c r="D206" s="84"/>
      <c r="E206" s="84"/>
      <c r="F206" s="84"/>
      <c r="G206" s="84" t="s">
        <v>216</v>
      </c>
      <c r="H206" s="84">
        <v>15</v>
      </c>
      <c r="I206" s="84">
        <v>6.0999999999999999E-2</v>
      </c>
      <c r="J206" s="84">
        <v>2E-3</v>
      </c>
      <c r="K206" s="84">
        <v>-0.11700000000000001</v>
      </c>
      <c r="L206" s="84">
        <v>0.121</v>
      </c>
      <c r="M206" s="84" t="s">
        <v>16</v>
      </c>
      <c r="N206" s="84" t="s">
        <v>16</v>
      </c>
      <c r="O206" s="84" t="s">
        <v>16</v>
      </c>
      <c r="P206" s="85">
        <v>0.97168974200000002</v>
      </c>
      <c r="Q206" s="85" t="s">
        <v>16</v>
      </c>
      <c r="R206" s="84" t="s">
        <v>16</v>
      </c>
      <c r="S206" s="86" t="s">
        <v>16</v>
      </c>
      <c r="T206" s="86">
        <v>3.7044320000000001E-3</v>
      </c>
      <c r="U206" s="86">
        <v>2.4916560000000001E-3</v>
      </c>
      <c r="V206" s="86">
        <v>0.16093185900000001</v>
      </c>
      <c r="W206" s="87">
        <v>2.772685E-3</v>
      </c>
      <c r="X206" s="87">
        <v>5.3699999999999997E-5</v>
      </c>
      <c r="Y206" s="84" t="b">
        <v>1</v>
      </c>
      <c r="Z206" s="87">
        <v>3.6199999999999996E-83</v>
      </c>
      <c r="AA206" s="84"/>
    </row>
    <row r="207" spans="1:27" x14ac:dyDescent="0.2">
      <c r="A207" s="84"/>
      <c r="B207" s="84"/>
      <c r="C207" s="84"/>
      <c r="D207" s="84"/>
      <c r="E207" s="84"/>
      <c r="F207" s="84"/>
      <c r="G207" s="84" t="s">
        <v>203</v>
      </c>
      <c r="H207" s="84">
        <v>15</v>
      </c>
      <c r="I207" s="84">
        <v>3.4000000000000002E-2</v>
      </c>
      <c r="J207" s="84">
        <v>5.0000000000000001E-3</v>
      </c>
      <c r="K207" s="84">
        <v>-6.0999999999999999E-2</v>
      </c>
      <c r="L207" s="84">
        <v>7.1999999999999995E-2</v>
      </c>
      <c r="M207" s="84" t="s">
        <v>16</v>
      </c>
      <c r="N207" s="84" t="s">
        <v>16</v>
      </c>
      <c r="O207" s="84" t="s">
        <v>16</v>
      </c>
      <c r="P207" s="85">
        <v>0.87634434400000005</v>
      </c>
      <c r="Q207" s="85" t="s">
        <v>16</v>
      </c>
      <c r="R207" s="84" t="s">
        <v>16</v>
      </c>
      <c r="S207" s="86" t="s">
        <v>16</v>
      </c>
      <c r="T207" s="86">
        <v>3.7044320000000001E-3</v>
      </c>
      <c r="U207" s="86">
        <v>2.4916560000000001E-3</v>
      </c>
      <c r="V207" s="86">
        <v>0.16093185900000001</v>
      </c>
      <c r="W207" s="87">
        <v>2.772685E-3</v>
      </c>
      <c r="X207" s="87">
        <v>5.3699999999999997E-5</v>
      </c>
      <c r="Y207" s="84" t="b">
        <v>1</v>
      </c>
      <c r="Z207" s="87">
        <v>3.6199999999999996E-83</v>
      </c>
      <c r="AA207" s="84"/>
    </row>
    <row r="208" spans="1:27" x14ac:dyDescent="0.2">
      <c r="A208" s="84"/>
      <c r="B208" s="84"/>
      <c r="C208" s="84"/>
      <c r="D208" s="84"/>
      <c r="E208" s="84"/>
      <c r="F208" s="84"/>
      <c r="G208" s="84" t="s">
        <v>223</v>
      </c>
      <c r="H208" s="84">
        <v>15</v>
      </c>
      <c r="I208" s="84">
        <v>0.05</v>
      </c>
      <c r="J208" s="84">
        <v>2.1000000000000001E-2</v>
      </c>
      <c r="K208" s="84">
        <v>-7.6999999999999999E-2</v>
      </c>
      <c r="L208" s="84">
        <v>0.11899999999999999</v>
      </c>
      <c r="M208" s="84" t="s">
        <v>16</v>
      </c>
      <c r="N208" s="84" t="s">
        <v>16</v>
      </c>
      <c r="O208" s="84" t="s">
        <v>16</v>
      </c>
      <c r="P208" s="85">
        <v>0.68417563199999998</v>
      </c>
      <c r="Q208" s="85" t="s">
        <v>16</v>
      </c>
      <c r="R208" s="84" t="s">
        <v>16</v>
      </c>
      <c r="S208" s="86" t="s">
        <v>16</v>
      </c>
      <c r="T208" s="86">
        <v>3.7044320000000001E-3</v>
      </c>
      <c r="U208" s="86">
        <v>2.4916560000000001E-3</v>
      </c>
      <c r="V208" s="86">
        <v>0.16093185900000001</v>
      </c>
      <c r="W208" s="87">
        <v>2.772685E-3</v>
      </c>
      <c r="X208" s="87">
        <v>5.3699999999999997E-5</v>
      </c>
      <c r="Y208" s="84" t="b">
        <v>1</v>
      </c>
      <c r="Z208" s="87">
        <v>3.6199999999999996E-83</v>
      </c>
      <c r="AA208" s="84"/>
    </row>
    <row r="209" spans="1:27" x14ac:dyDescent="0.2">
      <c r="A209" s="84" t="s">
        <v>389</v>
      </c>
      <c r="B209" s="84" t="s">
        <v>535</v>
      </c>
      <c r="C209" s="84" t="s">
        <v>397</v>
      </c>
      <c r="D209" s="84" t="s">
        <v>539</v>
      </c>
      <c r="E209" s="84" t="s">
        <v>33</v>
      </c>
      <c r="F209" s="84" t="s">
        <v>458</v>
      </c>
      <c r="G209" s="84" t="s">
        <v>200</v>
      </c>
      <c r="H209" s="84">
        <v>7</v>
      </c>
      <c r="I209" s="84">
        <v>5.5E-2</v>
      </c>
      <c r="J209" s="84">
        <v>1.4E-2</v>
      </c>
      <c r="K209" s="84">
        <v>-9.4E-2</v>
      </c>
      <c r="L209" s="84">
        <v>0.123</v>
      </c>
      <c r="M209" s="84" t="s">
        <v>16</v>
      </c>
      <c r="N209" s="84" t="s">
        <v>16</v>
      </c>
      <c r="O209" s="84" t="s">
        <v>16</v>
      </c>
      <c r="P209" s="85">
        <v>0.79532602699999999</v>
      </c>
      <c r="Q209" s="85">
        <v>7.2570681400000003</v>
      </c>
      <c r="R209" s="84">
        <v>6</v>
      </c>
      <c r="S209" s="86">
        <v>0.29772667200000003</v>
      </c>
      <c r="T209" s="86">
        <v>2.3628270000000001E-3</v>
      </c>
      <c r="U209" s="86">
        <v>4.9435199999999999E-3</v>
      </c>
      <c r="V209" s="86">
        <v>0.65284064799999997</v>
      </c>
      <c r="W209" s="87">
        <v>9.2111099999999996E-4</v>
      </c>
      <c r="X209" s="87">
        <v>1.88E-5</v>
      </c>
      <c r="Y209" s="84" t="b">
        <v>1</v>
      </c>
      <c r="Z209" s="87">
        <v>9.5000000000000002E-29</v>
      </c>
      <c r="AA209" s="84" t="s">
        <v>424</v>
      </c>
    </row>
    <row r="210" spans="1:27" x14ac:dyDescent="0.2">
      <c r="A210" s="84"/>
      <c r="B210" s="84"/>
      <c r="C210" s="84"/>
      <c r="D210" s="84"/>
      <c r="E210" s="84"/>
      <c r="F210" s="84"/>
      <c r="G210" s="84" t="s">
        <v>201</v>
      </c>
      <c r="H210" s="84">
        <v>7</v>
      </c>
      <c r="I210" s="84">
        <v>0.22700000000000001</v>
      </c>
      <c r="J210" s="84">
        <v>0.11899999999999999</v>
      </c>
      <c r="K210" s="84">
        <v>-0.32600000000000001</v>
      </c>
      <c r="L210" s="84">
        <v>0.56399999999999995</v>
      </c>
      <c r="M210" s="84" t="s">
        <v>16</v>
      </c>
      <c r="N210" s="84" t="s">
        <v>16</v>
      </c>
      <c r="O210" s="84" t="s">
        <v>16</v>
      </c>
      <c r="P210" s="85">
        <v>0.62226167899999996</v>
      </c>
      <c r="Q210" s="85">
        <v>6.9399802250000002</v>
      </c>
      <c r="R210" s="84">
        <v>5</v>
      </c>
      <c r="S210" s="86">
        <v>0.22514246399999999</v>
      </c>
      <c r="T210" s="86">
        <v>2.3628270000000001E-3</v>
      </c>
      <c r="U210" s="86">
        <v>4.9435199999999999E-3</v>
      </c>
      <c r="V210" s="86">
        <v>0.65284064799999997</v>
      </c>
      <c r="W210" s="87">
        <v>9.2111099999999996E-4</v>
      </c>
      <c r="X210" s="87">
        <v>1.88E-5</v>
      </c>
      <c r="Y210" s="84" t="b">
        <v>1</v>
      </c>
      <c r="Z210" s="87">
        <v>9.5000000000000002E-29</v>
      </c>
      <c r="AA210" s="84"/>
    </row>
    <row r="211" spans="1:27" x14ac:dyDescent="0.2">
      <c r="A211" s="84"/>
      <c r="B211" s="84"/>
      <c r="C211" s="84"/>
      <c r="D211" s="84"/>
      <c r="E211" s="84"/>
      <c r="F211" s="84"/>
      <c r="G211" s="84" t="s">
        <v>216</v>
      </c>
      <c r="H211" s="84">
        <v>7</v>
      </c>
      <c r="I211" s="84">
        <v>9.1999999999999998E-2</v>
      </c>
      <c r="J211" s="84">
        <v>2.7E-2</v>
      </c>
      <c r="K211" s="84">
        <v>-0.152</v>
      </c>
      <c r="L211" s="84">
        <v>0.20699999999999999</v>
      </c>
      <c r="M211" s="84" t="s">
        <v>16</v>
      </c>
      <c r="N211" s="84" t="s">
        <v>16</v>
      </c>
      <c r="O211" s="84" t="s">
        <v>16</v>
      </c>
      <c r="P211" s="85">
        <v>0.77523434300000005</v>
      </c>
      <c r="Q211" s="85" t="s">
        <v>16</v>
      </c>
      <c r="R211" s="84" t="s">
        <v>16</v>
      </c>
      <c r="S211" s="86" t="s">
        <v>16</v>
      </c>
      <c r="T211" s="86">
        <v>2.3628270000000001E-3</v>
      </c>
      <c r="U211" s="86">
        <v>4.9435199999999999E-3</v>
      </c>
      <c r="V211" s="86">
        <v>0.65284064799999997</v>
      </c>
      <c r="W211" s="87">
        <v>9.2111099999999996E-4</v>
      </c>
      <c r="X211" s="87">
        <v>1.88E-5</v>
      </c>
      <c r="Y211" s="84" t="b">
        <v>1</v>
      </c>
      <c r="Z211" s="87">
        <v>9.5000000000000002E-29</v>
      </c>
      <c r="AA211" s="84"/>
    </row>
    <row r="212" spans="1:27" x14ac:dyDescent="0.2">
      <c r="A212" s="84"/>
      <c r="B212" s="84"/>
      <c r="C212" s="84"/>
      <c r="D212" s="84"/>
      <c r="E212" s="84"/>
      <c r="F212" s="84"/>
      <c r="G212" s="84" t="s">
        <v>203</v>
      </c>
      <c r="H212" s="84">
        <v>7</v>
      </c>
      <c r="I212" s="84">
        <v>6.2E-2</v>
      </c>
      <c r="J212" s="84">
        <v>-3.2000000000000001E-2</v>
      </c>
      <c r="K212" s="84">
        <v>-0.153</v>
      </c>
      <c r="L212" s="84">
        <v>8.8999999999999996E-2</v>
      </c>
      <c r="M212" s="84" t="s">
        <v>16</v>
      </c>
      <c r="N212" s="84" t="s">
        <v>16</v>
      </c>
      <c r="O212" s="84" t="s">
        <v>16</v>
      </c>
      <c r="P212" s="85">
        <v>0.60540120900000005</v>
      </c>
      <c r="Q212" s="85" t="s">
        <v>16</v>
      </c>
      <c r="R212" s="84" t="s">
        <v>16</v>
      </c>
      <c r="S212" s="86" t="s">
        <v>16</v>
      </c>
      <c r="T212" s="86">
        <v>2.3628270000000001E-3</v>
      </c>
      <c r="U212" s="86">
        <v>4.9435199999999999E-3</v>
      </c>
      <c r="V212" s="86">
        <v>0.65284064799999997</v>
      </c>
      <c r="W212" s="87">
        <v>9.2111099999999996E-4</v>
      </c>
      <c r="X212" s="87">
        <v>1.88E-5</v>
      </c>
      <c r="Y212" s="84" t="b">
        <v>1</v>
      </c>
      <c r="Z212" s="87">
        <v>9.5000000000000002E-29</v>
      </c>
      <c r="AA212" s="84"/>
    </row>
    <row r="213" spans="1:27" x14ac:dyDescent="0.2">
      <c r="A213" s="84"/>
      <c r="B213" s="84"/>
      <c r="C213" s="84"/>
      <c r="D213" s="84"/>
      <c r="E213" s="84"/>
      <c r="F213" s="84"/>
      <c r="G213" s="84" t="s">
        <v>223</v>
      </c>
      <c r="H213" s="84">
        <v>7</v>
      </c>
      <c r="I213" s="84">
        <v>7.1999999999999995E-2</v>
      </c>
      <c r="J213" s="84">
        <v>-6.6000000000000003E-2</v>
      </c>
      <c r="K213" s="84">
        <v>-0.20599999999999999</v>
      </c>
      <c r="L213" s="84">
        <v>7.4999999999999997E-2</v>
      </c>
      <c r="M213" s="84" t="s">
        <v>16</v>
      </c>
      <c r="N213" s="84" t="s">
        <v>16</v>
      </c>
      <c r="O213" s="84" t="s">
        <v>16</v>
      </c>
      <c r="P213" s="85">
        <v>0.39486417299999998</v>
      </c>
      <c r="Q213" s="85" t="s">
        <v>16</v>
      </c>
      <c r="R213" s="84" t="s">
        <v>16</v>
      </c>
      <c r="S213" s="86" t="s">
        <v>16</v>
      </c>
      <c r="T213" s="86">
        <v>2.3628270000000001E-3</v>
      </c>
      <c r="U213" s="86">
        <v>4.9435199999999999E-3</v>
      </c>
      <c r="V213" s="86">
        <v>0.65284064799999997</v>
      </c>
      <c r="W213" s="87">
        <v>9.2111099999999996E-4</v>
      </c>
      <c r="X213" s="87">
        <v>1.88E-5</v>
      </c>
      <c r="Y213" s="84" t="b">
        <v>1</v>
      </c>
      <c r="Z213" s="87">
        <v>9.5000000000000002E-29</v>
      </c>
      <c r="AA213" s="84"/>
    </row>
    <row r="214" spans="1:27" x14ac:dyDescent="0.2">
      <c r="A214" s="84" t="s">
        <v>389</v>
      </c>
      <c r="B214" s="84" t="s">
        <v>167</v>
      </c>
      <c r="C214" s="84" t="s">
        <v>392</v>
      </c>
      <c r="D214" s="84" t="s">
        <v>430</v>
      </c>
      <c r="E214" s="84" t="s">
        <v>391</v>
      </c>
      <c r="F214" s="84" t="s">
        <v>458</v>
      </c>
      <c r="G214" s="84" t="s">
        <v>200</v>
      </c>
      <c r="H214" s="84">
        <v>2</v>
      </c>
      <c r="I214" s="84">
        <v>0.16400000000000001</v>
      </c>
      <c r="J214" s="84">
        <v>-0.20799999999999999</v>
      </c>
      <c r="K214" s="84">
        <v>-0.52900000000000003</v>
      </c>
      <c r="L214" s="84">
        <v>0.114</v>
      </c>
      <c r="M214" s="84" t="s">
        <v>16</v>
      </c>
      <c r="N214" s="84" t="s">
        <v>16</v>
      </c>
      <c r="O214" s="84" t="s">
        <v>16</v>
      </c>
      <c r="P214" s="85">
        <v>0.20498238499999999</v>
      </c>
      <c r="Q214" s="85">
        <v>3.9204751000000003E-2</v>
      </c>
      <c r="R214" s="84">
        <v>1</v>
      </c>
      <c r="S214" s="86">
        <v>0.84304358099999999</v>
      </c>
      <c r="T214" s="86" t="s">
        <v>16</v>
      </c>
      <c r="U214" s="86" t="s">
        <v>16</v>
      </c>
      <c r="V214" s="86" t="s">
        <v>16</v>
      </c>
      <c r="W214" s="87">
        <v>7.9800000000000002E-5</v>
      </c>
      <c r="X214" s="87">
        <v>4.2200000000000003E-6</v>
      </c>
      <c r="Y214" s="84" t="b">
        <v>1</v>
      </c>
      <c r="Z214" s="84">
        <v>8.2022499999999995E-4</v>
      </c>
      <c r="AA214" s="84" t="s">
        <v>431</v>
      </c>
    </row>
    <row r="215" spans="1:27" x14ac:dyDescent="0.2">
      <c r="A215" s="84" t="s">
        <v>389</v>
      </c>
      <c r="B215" s="84" t="s">
        <v>167</v>
      </c>
      <c r="C215" s="84" t="s">
        <v>392</v>
      </c>
      <c r="D215" s="84" t="s">
        <v>432</v>
      </c>
      <c r="E215" s="84" t="s">
        <v>340</v>
      </c>
      <c r="F215" s="84" t="s">
        <v>458</v>
      </c>
      <c r="G215" s="84" t="s">
        <v>200</v>
      </c>
      <c r="H215" s="84">
        <v>10</v>
      </c>
      <c r="I215" s="84">
        <v>2.9000000000000001E-2</v>
      </c>
      <c r="J215" s="84">
        <v>1.2E-2</v>
      </c>
      <c r="K215" s="84">
        <v>-4.4999999999999998E-2</v>
      </c>
      <c r="L215" s="84">
        <v>6.9000000000000006E-2</v>
      </c>
      <c r="M215" s="84" t="s">
        <v>16</v>
      </c>
      <c r="N215" s="84" t="s">
        <v>16</v>
      </c>
      <c r="O215" s="84" t="s">
        <v>16</v>
      </c>
      <c r="P215" s="85">
        <v>0.68096320200000005</v>
      </c>
      <c r="Q215" s="85">
        <v>3.4476092829999998</v>
      </c>
      <c r="R215" s="84">
        <v>9</v>
      </c>
      <c r="S215" s="86">
        <v>0.94388261100000004</v>
      </c>
      <c r="T215" s="86">
        <v>-3.9116699999999999E-4</v>
      </c>
      <c r="U215" s="86">
        <v>2.1367389999999999E-3</v>
      </c>
      <c r="V215" s="86">
        <v>0.85929976299999999</v>
      </c>
      <c r="W215" s="87">
        <v>1.368092E-3</v>
      </c>
      <c r="X215" s="87">
        <v>9.2799999999999992E-6</v>
      </c>
      <c r="Y215" s="84" t="b">
        <v>1</v>
      </c>
      <c r="Z215" s="87">
        <v>6.9900000000000001E-53</v>
      </c>
      <c r="AA215" s="84" t="s">
        <v>433</v>
      </c>
    </row>
    <row r="216" spans="1:27" x14ac:dyDescent="0.2">
      <c r="A216" s="84"/>
      <c r="B216" s="84"/>
      <c r="C216" s="84"/>
      <c r="D216" s="84"/>
      <c r="E216" s="84"/>
      <c r="F216" s="84"/>
      <c r="G216" s="84" t="s">
        <v>201</v>
      </c>
      <c r="H216" s="84">
        <v>10</v>
      </c>
      <c r="I216" s="84">
        <v>7.4999999999999997E-2</v>
      </c>
      <c r="J216" s="84">
        <v>-1E-3</v>
      </c>
      <c r="K216" s="84">
        <v>-0.14699999999999999</v>
      </c>
      <c r="L216" s="84">
        <v>0.14599999999999999</v>
      </c>
      <c r="M216" s="84" t="s">
        <v>16</v>
      </c>
      <c r="N216" s="84" t="s">
        <v>16</v>
      </c>
      <c r="O216" s="84" t="s">
        <v>16</v>
      </c>
      <c r="P216" s="85">
        <v>0.99327579799999999</v>
      </c>
      <c r="Q216" s="85">
        <v>3.4140956839999999</v>
      </c>
      <c r="R216" s="84">
        <v>8</v>
      </c>
      <c r="S216" s="86">
        <v>0.90575346099999998</v>
      </c>
      <c r="T216" s="86">
        <v>-3.9116699999999999E-4</v>
      </c>
      <c r="U216" s="86">
        <v>2.1367389999999999E-3</v>
      </c>
      <c r="V216" s="86">
        <v>0.85929976299999999</v>
      </c>
      <c r="W216" s="87">
        <v>1.368092E-3</v>
      </c>
      <c r="X216" s="87">
        <v>9.2799999999999992E-6</v>
      </c>
      <c r="Y216" s="84" t="b">
        <v>1</v>
      </c>
      <c r="Z216" s="87">
        <v>6.9900000000000001E-53</v>
      </c>
      <c r="AA216" s="84"/>
    </row>
    <row r="217" spans="1:27" x14ac:dyDescent="0.2">
      <c r="A217" s="84"/>
      <c r="B217" s="84"/>
      <c r="C217" s="84"/>
      <c r="D217" s="84"/>
      <c r="E217" s="84"/>
      <c r="F217" s="84"/>
      <c r="G217" s="84" t="s">
        <v>216</v>
      </c>
      <c r="H217" s="84">
        <v>10</v>
      </c>
      <c r="I217" s="84">
        <v>5.8999999999999997E-2</v>
      </c>
      <c r="J217" s="84">
        <v>2.7E-2</v>
      </c>
      <c r="K217" s="84">
        <v>-8.8999999999999996E-2</v>
      </c>
      <c r="L217" s="84">
        <v>0.14199999999999999</v>
      </c>
      <c r="M217" s="84" t="s">
        <v>16</v>
      </c>
      <c r="N217" s="84" t="s">
        <v>16</v>
      </c>
      <c r="O217" s="84" t="s">
        <v>16</v>
      </c>
      <c r="P217" s="85">
        <v>0.66136317099999997</v>
      </c>
      <c r="Q217" s="85" t="s">
        <v>16</v>
      </c>
      <c r="R217" s="84" t="s">
        <v>16</v>
      </c>
      <c r="S217" s="86" t="s">
        <v>16</v>
      </c>
      <c r="T217" s="86">
        <v>-3.9116699999999999E-4</v>
      </c>
      <c r="U217" s="86">
        <v>2.1367389999999999E-3</v>
      </c>
      <c r="V217" s="86">
        <v>0.85929976299999999</v>
      </c>
      <c r="W217" s="87">
        <v>1.368092E-3</v>
      </c>
      <c r="X217" s="87">
        <v>9.2799999999999992E-6</v>
      </c>
      <c r="Y217" s="84" t="b">
        <v>1</v>
      </c>
      <c r="Z217" s="87">
        <v>6.9900000000000001E-53</v>
      </c>
      <c r="AA217" s="84"/>
    </row>
    <row r="218" spans="1:27" x14ac:dyDescent="0.2">
      <c r="A218" s="84"/>
      <c r="B218" s="84"/>
      <c r="C218" s="84"/>
      <c r="D218" s="84"/>
      <c r="E218" s="84"/>
      <c r="F218" s="84"/>
      <c r="G218" s="84" t="s">
        <v>203</v>
      </c>
      <c r="H218" s="84">
        <v>10</v>
      </c>
      <c r="I218" s="84">
        <v>3.6999999999999998E-2</v>
      </c>
      <c r="J218" s="84">
        <v>2.5000000000000001E-2</v>
      </c>
      <c r="K218" s="84">
        <v>-4.7E-2</v>
      </c>
      <c r="L218" s="84">
        <v>9.7000000000000003E-2</v>
      </c>
      <c r="M218" s="84" t="s">
        <v>16</v>
      </c>
      <c r="N218" s="84" t="s">
        <v>16</v>
      </c>
      <c r="O218" s="84" t="s">
        <v>16</v>
      </c>
      <c r="P218" s="85">
        <v>0.49567455500000002</v>
      </c>
      <c r="Q218" s="85" t="s">
        <v>16</v>
      </c>
      <c r="R218" s="84" t="s">
        <v>16</v>
      </c>
      <c r="S218" s="86" t="s">
        <v>16</v>
      </c>
      <c r="T218" s="86">
        <v>-3.9116699999999999E-4</v>
      </c>
      <c r="U218" s="86">
        <v>2.1367389999999999E-3</v>
      </c>
      <c r="V218" s="86">
        <v>0.85929976299999999</v>
      </c>
      <c r="W218" s="87">
        <v>1.368092E-3</v>
      </c>
      <c r="X218" s="87">
        <v>9.2799999999999992E-6</v>
      </c>
      <c r="Y218" s="84" t="b">
        <v>1</v>
      </c>
      <c r="Z218" s="87">
        <v>6.9900000000000001E-53</v>
      </c>
      <c r="AA218" s="84"/>
    </row>
    <row r="219" spans="1:27" x14ac:dyDescent="0.2">
      <c r="A219" s="84"/>
      <c r="B219" s="84"/>
      <c r="C219" s="84"/>
      <c r="D219" s="84"/>
      <c r="E219" s="84"/>
      <c r="F219" s="84"/>
      <c r="G219" s="84" t="s">
        <v>223</v>
      </c>
      <c r="H219" s="84">
        <v>10</v>
      </c>
      <c r="I219" s="84">
        <v>4.8000000000000001E-2</v>
      </c>
      <c r="J219" s="84">
        <v>2.7E-2</v>
      </c>
      <c r="K219" s="84">
        <v>-6.7000000000000004E-2</v>
      </c>
      <c r="L219" s="84">
        <v>0.122</v>
      </c>
      <c r="M219" s="84" t="s">
        <v>16</v>
      </c>
      <c r="N219" s="84" t="s">
        <v>16</v>
      </c>
      <c r="O219" s="84" t="s">
        <v>16</v>
      </c>
      <c r="P219" s="85">
        <v>0.58558829099999998</v>
      </c>
      <c r="Q219" s="85" t="s">
        <v>16</v>
      </c>
      <c r="R219" s="84" t="s">
        <v>16</v>
      </c>
      <c r="S219" s="86" t="s">
        <v>16</v>
      </c>
      <c r="T219" s="86">
        <v>-3.9116699999999999E-4</v>
      </c>
      <c r="U219" s="86">
        <v>2.1367389999999999E-3</v>
      </c>
      <c r="V219" s="86">
        <v>0.85929976299999999</v>
      </c>
      <c r="W219" s="87">
        <v>1.368092E-3</v>
      </c>
      <c r="X219" s="87">
        <v>9.2799999999999992E-6</v>
      </c>
      <c r="Y219" s="84" t="b">
        <v>1</v>
      </c>
      <c r="Z219" s="87">
        <v>6.9900000000000001E-53</v>
      </c>
      <c r="AA219" s="84"/>
    </row>
    <row r="220" spans="1:27" x14ac:dyDescent="0.2">
      <c r="A220" s="84" t="s">
        <v>389</v>
      </c>
      <c r="B220" s="84" t="s">
        <v>167</v>
      </c>
      <c r="C220" s="84" t="s">
        <v>397</v>
      </c>
      <c r="D220" s="84" t="s">
        <v>436</v>
      </c>
      <c r="E220" s="84" t="s">
        <v>340</v>
      </c>
      <c r="F220" s="84" t="s">
        <v>458</v>
      </c>
      <c r="G220" s="84" t="s">
        <v>200</v>
      </c>
      <c r="H220" s="84">
        <v>10</v>
      </c>
      <c r="I220" s="84">
        <v>3.6999999999999998E-2</v>
      </c>
      <c r="J220" s="84">
        <v>-1.0999999999999999E-2</v>
      </c>
      <c r="K220" s="84">
        <v>-8.3000000000000004E-2</v>
      </c>
      <c r="L220" s="84">
        <v>6.2E-2</v>
      </c>
      <c r="M220" s="84" t="s">
        <v>16</v>
      </c>
      <c r="N220" s="84" t="s">
        <v>16</v>
      </c>
      <c r="O220" s="84" t="s">
        <v>16</v>
      </c>
      <c r="P220" s="85">
        <v>0.77152824900000005</v>
      </c>
      <c r="Q220" s="85">
        <v>14.40428472</v>
      </c>
      <c r="R220" s="84">
        <v>9</v>
      </c>
      <c r="S220" s="86">
        <v>0.108653313</v>
      </c>
      <c r="T220" s="86">
        <v>1.7662419999999999E-3</v>
      </c>
      <c r="U220" s="86">
        <v>3.6428630000000001E-3</v>
      </c>
      <c r="V220" s="86">
        <v>0.64077976599999997</v>
      </c>
      <c r="W220" s="87">
        <v>1.644635E-3</v>
      </c>
      <c r="X220" s="87">
        <v>3.7299999999999999E-5</v>
      </c>
      <c r="Y220" s="84" t="b">
        <v>1</v>
      </c>
      <c r="Z220" s="87">
        <v>9.2099999999999999E-49</v>
      </c>
      <c r="AA220" s="84" t="s">
        <v>437</v>
      </c>
    </row>
    <row r="221" spans="1:27" x14ac:dyDescent="0.2">
      <c r="A221" s="84"/>
      <c r="B221" s="84"/>
      <c r="C221" s="84"/>
      <c r="D221" s="84"/>
      <c r="E221" s="84"/>
      <c r="F221" s="84"/>
      <c r="G221" s="84" t="s">
        <v>201</v>
      </c>
      <c r="H221" s="84">
        <v>10</v>
      </c>
      <c r="I221" s="84">
        <v>0.11700000000000001</v>
      </c>
      <c r="J221" s="84">
        <v>4.2999999999999997E-2</v>
      </c>
      <c r="K221" s="84">
        <v>-0.187</v>
      </c>
      <c r="L221" s="84">
        <v>0.27300000000000002</v>
      </c>
      <c r="M221" s="84" t="s">
        <v>16</v>
      </c>
      <c r="N221" s="84" t="s">
        <v>16</v>
      </c>
      <c r="O221" s="84" t="s">
        <v>16</v>
      </c>
      <c r="P221" s="85">
        <v>0.72366253899999999</v>
      </c>
      <c r="Q221" s="85">
        <v>13.993098359999999</v>
      </c>
      <c r="R221" s="84">
        <v>8</v>
      </c>
      <c r="S221" s="86">
        <v>8.1945482E-2</v>
      </c>
      <c r="T221" s="86">
        <v>1.7662419999999999E-3</v>
      </c>
      <c r="U221" s="86">
        <v>3.6428630000000001E-3</v>
      </c>
      <c r="V221" s="86">
        <v>0.64077976599999997</v>
      </c>
      <c r="W221" s="87">
        <v>1.644635E-3</v>
      </c>
      <c r="X221" s="87">
        <v>3.7299999999999999E-5</v>
      </c>
      <c r="Y221" s="84" t="b">
        <v>1</v>
      </c>
      <c r="Z221" s="87">
        <v>9.2099999999999999E-49</v>
      </c>
      <c r="AA221" s="84"/>
    </row>
    <row r="222" spans="1:27" x14ac:dyDescent="0.2">
      <c r="A222" s="84"/>
      <c r="B222" s="84"/>
      <c r="C222" s="84"/>
      <c r="D222" s="84"/>
      <c r="E222" s="84"/>
      <c r="F222" s="84"/>
      <c r="G222" s="84" t="s">
        <v>216</v>
      </c>
      <c r="H222" s="84">
        <v>10</v>
      </c>
      <c r="I222" s="84">
        <v>6.7000000000000004E-2</v>
      </c>
      <c r="J222" s="84">
        <v>-7.9000000000000001E-2</v>
      </c>
      <c r="K222" s="84">
        <v>-0.21099999999999999</v>
      </c>
      <c r="L222" s="84">
        <v>5.2999999999999999E-2</v>
      </c>
      <c r="M222" s="84" t="s">
        <v>16</v>
      </c>
      <c r="N222" s="84" t="s">
        <v>16</v>
      </c>
      <c r="O222" s="84" t="s">
        <v>16</v>
      </c>
      <c r="P222" s="85">
        <v>0.27223777300000002</v>
      </c>
      <c r="Q222" s="85" t="s">
        <v>16</v>
      </c>
      <c r="R222" s="84" t="s">
        <v>16</v>
      </c>
      <c r="S222" s="86" t="s">
        <v>16</v>
      </c>
      <c r="T222" s="86">
        <v>1.7662419999999999E-3</v>
      </c>
      <c r="U222" s="86">
        <v>3.6428630000000001E-3</v>
      </c>
      <c r="V222" s="86">
        <v>0.64077976599999997</v>
      </c>
      <c r="W222" s="87">
        <v>1.644635E-3</v>
      </c>
      <c r="X222" s="87">
        <v>3.7299999999999999E-5</v>
      </c>
      <c r="Y222" s="84" t="b">
        <v>1</v>
      </c>
      <c r="Z222" s="87">
        <v>9.2099999999999999E-49</v>
      </c>
      <c r="AA222" s="84"/>
    </row>
    <row r="223" spans="1:27" x14ac:dyDescent="0.2">
      <c r="A223" s="84"/>
      <c r="B223" s="84"/>
      <c r="C223" s="84"/>
      <c r="D223" s="84"/>
      <c r="E223" s="84"/>
      <c r="F223" s="84"/>
      <c r="G223" s="84" t="s">
        <v>203</v>
      </c>
      <c r="H223" s="84">
        <v>10</v>
      </c>
      <c r="I223" s="84">
        <v>4.2000000000000003E-2</v>
      </c>
      <c r="J223" s="84">
        <v>-0.03</v>
      </c>
      <c r="K223" s="84">
        <v>-0.112</v>
      </c>
      <c r="L223" s="84">
        <v>5.1999999999999998E-2</v>
      </c>
      <c r="M223" s="84" t="s">
        <v>16</v>
      </c>
      <c r="N223" s="84" t="s">
        <v>16</v>
      </c>
      <c r="O223" s="84" t="s">
        <v>16</v>
      </c>
      <c r="P223" s="85">
        <v>0.46772023699999998</v>
      </c>
      <c r="Q223" s="85" t="s">
        <v>16</v>
      </c>
      <c r="R223" s="84" t="s">
        <v>16</v>
      </c>
      <c r="S223" s="86" t="s">
        <v>16</v>
      </c>
      <c r="T223" s="86">
        <v>1.7662419999999999E-3</v>
      </c>
      <c r="U223" s="86">
        <v>3.6428630000000001E-3</v>
      </c>
      <c r="V223" s="86">
        <v>0.64077976599999997</v>
      </c>
      <c r="W223" s="87">
        <v>1.644635E-3</v>
      </c>
      <c r="X223" s="87">
        <v>3.7299999999999999E-5</v>
      </c>
      <c r="Y223" s="84" t="b">
        <v>1</v>
      </c>
      <c r="Z223" s="87">
        <v>9.2099999999999999E-49</v>
      </c>
      <c r="AA223" s="84"/>
    </row>
    <row r="224" spans="1:27" x14ac:dyDescent="0.2">
      <c r="A224" s="84"/>
      <c r="B224" s="84"/>
      <c r="C224" s="84"/>
      <c r="D224" s="84"/>
      <c r="E224" s="84"/>
      <c r="F224" s="84"/>
      <c r="G224" s="84" t="s">
        <v>223</v>
      </c>
      <c r="H224" s="84">
        <v>10</v>
      </c>
      <c r="I224" s="84">
        <v>6.4000000000000001E-2</v>
      </c>
      <c r="J224" s="84">
        <v>-7.0999999999999994E-2</v>
      </c>
      <c r="K224" s="84">
        <v>-0.19500000000000001</v>
      </c>
      <c r="L224" s="84">
        <v>5.3999999999999999E-2</v>
      </c>
      <c r="M224" s="84" t="s">
        <v>16</v>
      </c>
      <c r="N224" s="84" t="s">
        <v>16</v>
      </c>
      <c r="O224" s="84" t="s">
        <v>16</v>
      </c>
      <c r="P224" s="85">
        <v>0.29658564100000001</v>
      </c>
      <c r="Q224" s="85" t="s">
        <v>16</v>
      </c>
      <c r="R224" s="84" t="s">
        <v>16</v>
      </c>
      <c r="S224" s="86" t="s">
        <v>16</v>
      </c>
      <c r="T224" s="86">
        <v>1.7662419999999999E-3</v>
      </c>
      <c r="U224" s="86">
        <v>3.6428630000000001E-3</v>
      </c>
      <c r="V224" s="86">
        <v>0.64077976599999997</v>
      </c>
      <c r="W224" s="87">
        <v>1.644635E-3</v>
      </c>
      <c r="X224" s="87">
        <v>3.7299999999999999E-5</v>
      </c>
      <c r="Y224" s="84" t="b">
        <v>1</v>
      </c>
      <c r="Z224" s="87">
        <v>9.2099999999999999E-49</v>
      </c>
      <c r="AA224" s="84"/>
    </row>
    <row r="225" spans="1:27" x14ac:dyDescent="0.2">
      <c r="A225" s="84" t="s">
        <v>389</v>
      </c>
      <c r="B225" s="84" t="s">
        <v>167</v>
      </c>
      <c r="C225" s="84" t="s">
        <v>397</v>
      </c>
      <c r="D225" s="84" t="s">
        <v>434</v>
      </c>
      <c r="E225" s="84" t="s">
        <v>33</v>
      </c>
      <c r="F225" s="84" t="s">
        <v>458</v>
      </c>
      <c r="G225" s="84" t="s">
        <v>200</v>
      </c>
      <c r="H225" s="84">
        <v>3</v>
      </c>
      <c r="I225" s="84">
        <v>0.09</v>
      </c>
      <c r="J225" s="84">
        <v>5.2999999999999999E-2</v>
      </c>
      <c r="K225" s="84">
        <v>-0.123</v>
      </c>
      <c r="L225" s="84">
        <v>0.23</v>
      </c>
      <c r="M225" s="84" t="s">
        <v>16</v>
      </c>
      <c r="N225" s="84" t="s">
        <v>16</v>
      </c>
      <c r="O225" s="84" t="s">
        <v>16</v>
      </c>
      <c r="P225" s="85">
        <v>0.55589731399999998</v>
      </c>
      <c r="Q225" s="85">
        <v>3.1266990000000001E-2</v>
      </c>
      <c r="R225" s="84">
        <v>2</v>
      </c>
      <c r="S225" s="86">
        <v>0.98448807400000005</v>
      </c>
      <c r="T225" s="86">
        <v>1.001676E-3</v>
      </c>
      <c r="U225" s="86">
        <v>5.9825160000000002E-3</v>
      </c>
      <c r="V225" s="86">
        <v>0.89438790999999995</v>
      </c>
      <c r="W225" s="87">
        <v>2.82818E-4</v>
      </c>
      <c r="X225" s="87">
        <v>9.7000000000000003E-7</v>
      </c>
      <c r="Y225" s="84" t="b">
        <v>1</v>
      </c>
      <c r="Z225" s="87">
        <v>1.29E-11</v>
      </c>
      <c r="AA225" s="84" t="s">
        <v>455</v>
      </c>
    </row>
    <row r="226" spans="1:27" x14ac:dyDescent="0.2">
      <c r="A226" s="84"/>
      <c r="B226" s="84"/>
      <c r="C226" s="84"/>
      <c r="D226" s="84"/>
      <c r="E226" s="84"/>
      <c r="F226" s="84"/>
      <c r="G226" s="84" t="s">
        <v>201</v>
      </c>
      <c r="H226" s="84">
        <v>3</v>
      </c>
      <c r="I226" s="84">
        <v>0.33300000000000002</v>
      </c>
      <c r="J226" s="84">
        <v>0.107</v>
      </c>
      <c r="K226" s="84">
        <v>-0.54600000000000004</v>
      </c>
      <c r="L226" s="84">
        <v>0.75900000000000001</v>
      </c>
      <c r="M226" s="84" t="s">
        <v>16</v>
      </c>
      <c r="N226" s="84" t="s">
        <v>16</v>
      </c>
      <c r="O226" s="84" t="s">
        <v>16</v>
      </c>
      <c r="P226" s="85">
        <v>0.80254837700000003</v>
      </c>
      <c r="Q226" s="85">
        <v>3.2328790000000001E-3</v>
      </c>
      <c r="R226" s="84">
        <v>1</v>
      </c>
      <c r="S226" s="86">
        <v>0.95465798499999999</v>
      </c>
      <c r="T226" s="86">
        <v>1.001676E-3</v>
      </c>
      <c r="U226" s="86">
        <v>5.9825160000000002E-3</v>
      </c>
      <c r="V226" s="86">
        <v>0.89438790999999995</v>
      </c>
      <c r="W226" s="87">
        <v>2.82818E-4</v>
      </c>
      <c r="X226" s="87">
        <v>9.7000000000000003E-7</v>
      </c>
      <c r="Y226" s="84" t="b">
        <v>1</v>
      </c>
      <c r="Z226" s="87">
        <v>1.29E-11</v>
      </c>
      <c r="AA226" s="84"/>
    </row>
    <row r="227" spans="1:27" x14ac:dyDescent="0.2">
      <c r="A227" s="84"/>
      <c r="B227" s="84"/>
      <c r="C227" s="84"/>
      <c r="D227" s="84"/>
      <c r="E227" s="84"/>
      <c r="F227" s="84"/>
      <c r="G227" s="84" t="s">
        <v>216</v>
      </c>
      <c r="H227" s="84">
        <v>3</v>
      </c>
      <c r="I227" s="84">
        <v>0.124</v>
      </c>
      <c r="J227" s="84">
        <v>4.2000000000000003E-2</v>
      </c>
      <c r="K227" s="84">
        <v>-0.20100000000000001</v>
      </c>
      <c r="L227" s="84">
        <v>0.28499999999999998</v>
      </c>
      <c r="M227" s="84" t="s">
        <v>16</v>
      </c>
      <c r="N227" s="84" t="s">
        <v>16</v>
      </c>
      <c r="O227" s="84" t="s">
        <v>16</v>
      </c>
      <c r="P227" s="85">
        <v>0.76799897900000003</v>
      </c>
      <c r="Q227" s="85" t="s">
        <v>16</v>
      </c>
      <c r="R227" s="84" t="s">
        <v>16</v>
      </c>
      <c r="S227" s="86" t="s">
        <v>16</v>
      </c>
      <c r="T227" s="86">
        <v>1.001676E-3</v>
      </c>
      <c r="U227" s="86">
        <v>5.9825160000000002E-3</v>
      </c>
      <c r="V227" s="86">
        <v>0.89438790999999995</v>
      </c>
      <c r="W227" s="87">
        <v>2.82818E-4</v>
      </c>
      <c r="X227" s="87">
        <v>9.7000000000000003E-7</v>
      </c>
      <c r="Y227" s="84" t="b">
        <v>1</v>
      </c>
      <c r="Z227" s="87">
        <v>1.29E-11</v>
      </c>
      <c r="AA227" s="84"/>
    </row>
    <row r="228" spans="1:27" x14ac:dyDescent="0.2">
      <c r="A228" s="84"/>
      <c r="B228" s="84"/>
      <c r="C228" s="84"/>
      <c r="D228" s="84"/>
      <c r="E228" s="84"/>
      <c r="F228" s="84"/>
      <c r="G228" s="84" t="s">
        <v>203</v>
      </c>
      <c r="H228" s="84">
        <v>3</v>
      </c>
      <c r="I228" s="84">
        <v>0.107</v>
      </c>
      <c r="J228" s="84">
        <v>4.4999999999999998E-2</v>
      </c>
      <c r="K228" s="84">
        <v>-0.16600000000000001</v>
      </c>
      <c r="L228" s="84">
        <v>0.255</v>
      </c>
      <c r="M228" s="84" t="s">
        <v>16</v>
      </c>
      <c r="N228" s="84" t="s">
        <v>16</v>
      </c>
      <c r="O228" s="84" t="s">
        <v>16</v>
      </c>
      <c r="P228" s="85">
        <v>0.67839963299999995</v>
      </c>
      <c r="Q228" s="85" t="s">
        <v>16</v>
      </c>
      <c r="R228" s="84" t="s">
        <v>16</v>
      </c>
      <c r="S228" s="86" t="s">
        <v>16</v>
      </c>
      <c r="T228" s="86">
        <v>1.001676E-3</v>
      </c>
      <c r="U228" s="86">
        <v>5.9825160000000002E-3</v>
      </c>
      <c r="V228" s="86">
        <v>0.89438790999999995</v>
      </c>
      <c r="W228" s="87">
        <v>2.82818E-4</v>
      </c>
      <c r="X228" s="87">
        <v>9.7000000000000003E-7</v>
      </c>
      <c r="Y228" s="84" t="b">
        <v>1</v>
      </c>
      <c r="Z228" s="87">
        <v>1.29E-11</v>
      </c>
      <c r="AA228" s="84"/>
    </row>
    <row r="229" spans="1:27" x14ac:dyDescent="0.2">
      <c r="A229" s="84"/>
      <c r="B229" s="84"/>
      <c r="C229" s="84"/>
      <c r="D229" s="84"/>
      <c r="E229" s="84"/>
      <c r="F229" s="84"/>
      <c r="G229" s="84" t="s">
        <v>223</v>
      </c>
      <c r="H229" s="84">
        <v>3</v>
      </c>
      <c r="I229" s="84">
        <v>0.11700000000000001</v>
      </c>
      <c r="J229" s="84">
        <v>4.2000000000000003E-2</v>
      </c>
      <c r="K229" s="84">
        <v>-0.188</v>
      </c>
      <c r="L229" s="84">
        <v>0.27100000000000002</v>
      </c>
      <c r="M229" s="84" t="s">
        <v>16</v>
      </c>
      <c r="N229" s="84" t="s">
        <v>16</v>
      </c>
      <c r="O229" s="84" t="s">
        <v>16</v>
      </c>
      <c r="P229" s="85">
        <v>0.75538824999999998</v>
      </c>
      <c r="Q229" s="85" t="s">
        <v>16</v>
      </c>
      <c r="R229" s="84" t="s">
        <v>16</v>
      </c>
      <c r="S229" s="86" t="s">
        <v>16</v>
      </c>
      <c r="T229" s="86">
        <v>1.001676E-3</v>
      </c>
      <c r="U229" s="86">
        <v>5.9825160000000002E-3</v>
      </c>
      <c r="V229" s="86">
        <v>0.89438790999999995</v>
      </c>
      <c r="W229" s="87">
        <v>2.82818E-4</v>
      </c>
      <c r="X229" s="87">
        <v>9.7000000000000003E-7</v>
      </c>
      <c r="Y229" s="84" t="b">
        <v>1</v>
      </c>
      <c r="Z229" s="87">
        <v>1.29E-11</v>
      </c>
      <c r="AA229" s="84"/>
    </row>
    <row r="230" spans="1:27" x14ac:dyDescent="0.2">
      <c r="A230" s="84" t="s">
        <v>389</v>
      </c>
      <c r="B230" s="84" t="s">
        <v>146</v>
      </c>
      <c r="C230" s="84" t="s">
        <v>392</v>
      </c>
      <c r="D230" s="84" t="s">
        <v>390</v>
      </c>
      <c r="E230" s="84" t="s">
        <v>391</v>
      </c>
      <c r="F230" s="84" t="s">
        <v>459</v>
      </c>
      <c r="G230" s="84" t="s">
        <v>200</v>
      </c>
      <c r="H230" s="84">
        <v>4</v>
      </c>
      <c r="I230" s="84">
        <v>0.127</v>
      </c>
      <c r="J230" s="84">
        <v>-0.13900000000000001</v>
      </c>
      <c r="K230" s="84">
        <v>-0.38700000000000001</v>
      </c>
      <c r="L230" s="84">
        <v>0.109</v>
      </c>
      <c r="M230" s="84" t="s">
        <v>16</v>
      </c>
      <c r="N230" s="84" t="s">
        <v>16</v>
      </c>
      <c r="O230" s="84" t="s">
        <v>16</v>
      </c>
      <c r="P230" s="85">
        <v>0.27338363999999998</v>
      </c>
      <c r="Q230" s="85">
        <v>13.57978039</v>
      </c>
      <c r="R230" s="84">
        <v>3</v>
      </c>
      <c r="S230" s="86">
        <v>3.5367039999999999E-3</v>
      </c>
      <c r="T230" s="86">
        <v>1.0077642E-2</v>
      </c>
      <c r="U230" s="86">
        <v>2.7481269999999999E-3</v>
      </c>
      <c r="V230" s="86">
        <v>6.6978052999999996E-2</v>
      </c>
      <c r="W230" s="87">
        <v>5.2321900000000001E-4</v>
      </c>
      <c r="X230" s="87">
        <v>4.88E-5</v>
      </c>
      <c r="Y230" s="84" t="b">
        <v>1</v>
      </c>
      <c r="Z230" s="87">
        <v>3.5900000000000004E-15</v>
      </c>
      <c r="AA230" s="84" t="s">
        <v>451</v>
      </c>
    </row>
    <row r="231" spans="1:27" x14ac:dyDescent="0.2">
      <c r="A231" s="84"/>
      <c r="B231" s="84"/>
      <c r="C231" s="84"/>
      <c r="D231" s="84"/>
      <c r="E231" s="84"/>
      <c r="F231" s="84"/>
      <c r="G231" s="84" t="s">
        <v>201</v>
      </c>
      <c r="H231" s="84">
        <v>4</v>
      </c>
      <c r="I231" s="84">
        <v>0.128</v>
      </c>
      <c r="J231" s="84">
        <v>0.27800000000000002</v>
      </c>
      <c r="K231" s="84">
        <v>2.5999999999999999E-2</v>
      </c>
      <c r="L231" s="84">
        <v>0.52900000000000003</v>
      </c>
      <c r="M231" s="84" t="s">
        <v>16</v>
      </c>
      <c r="N231" s="84" t="s">
        <v>16</v>
      </c>
      <c r="O231" s="84" t="s">
        <v>16</v>
      </c>
      <c r="P231" s="85">
        <v>0.16267688499999999</v>
      </c>
      <c r="Q231" s="85">
        <v>0.13219178500000001</v>
      </c>
      <c r="R231" s="84">
        <v>2</v>
      </c>
      <c r="S231" s="86">
        <v>0.93604110100000004</v>
      </c>
      <c r="T231" s="86">
        <v>1.0077642E-2</v>
      </c>
      <c r="U231" s="86">
        <v>2.7481269999999999E-3</v>
      </c>
      <c r="V231" s="86">
        <v>6.6978052999999996E-2</v>
      </c>
      <c r="W231" s="87">
        <v>5.2321900000000001E-4</v>
      </c>
      <c r="X231" s="87">
        <v>4.88E-5</v>
      </c>
      <c r="Y231" s="84" t="b">
        <v>1</v>
      </c>
      <c r="Z231" s="87">
        <v>3.5900000000000004E-15</v>
      </c>
      <c r="AA231" s="84"/>
    </row>
    <row r="232" spans="1:27" x14ac:dyDescent="0.2">
      <c r="A232" s="84"/>
      <c r="B232" s="84"/>
      <c r="C232" s="84"/>
      <c r="D232" s="84"/>
      <c r="E232" s="84"/>
      <c r="F232" s="84"/>
      <c r="G232" s="84" t="s">
        <v>216</v>
      </c>
      <c r="H232" s="84">
        <v>4</v>
      </c>
      <c r="I232" s="84">
        <v>0.19600000000000001</v>
      </c>
      <c r="J232" s="84">
        <v>-0.16500000000000001</v>
      </c>
      <c r="K232" s="84">
        <v>-0.54900000000000004</v>
      </c>
      <c r="L232" s="84">
        <v>0.219</v>
      </c>
      <c r="M232" s="84" t="s">
        <v>16</v>
      </c>
      <c r="N232" s="84" t="s">
        <v>16</v>
      </c>
      <c r="O232" s="84" t="s">
        <v>16</v>
      </c>
      <c r="P232" s="85">
        <v>0.46194036999999999</v>
      </c>
      <c r="Q232" s="85" t="s">
        <v>16</v>
      </c>
      <c r="R232" s="84" t="s">
        <v>16</v>
      </c>
      <c r="S232" s="86" t="s">
        <v>16</v>
      </c>
      <c r="T232" s="86">
        <v>1.0077642E-2</v>
      </c>
      <c r="U232" s="86">
        <v>2.7481269999999999E-3</v>
      </c>
      <c r="V232" s="86">
        <v>6.6978052999999996E-2</v>
      </c>
      <c r="W232" s="87">
        <v>5.2321900000000001E-4</v>
      </c>
      <c r="X232" s="87">
        <v>4.88E-5</v>
      </c>
      <c r="Y232" s="84" t="b">
        <v>1</v>
      </c>
      <c r="Z232" s="87">
        <v>3.5900000000000004E-15</v>
      </c>
      <c r="AA232" s="84"/>
    </row>
    <row r="233" spans="1:27" x14ac:dyDescent="0.2">
      <c r="A233" s="84"/>
      <c r="B233" s="84"/>
      <c r="C233" s="84"/>
      <c r="D233" s="84"/>
      <c r="E233" s="84"/>
      <c r="F233" s="84"/>
      <c r="G233" s="84" t="s">
        <v>203</v>
      </c>
      <c r="H233" s="84">
        <v>4</v>
      </c>
      <c r="I233" s="84">
        <v>6.9000000000000006E-2</v>
      </c>
      <c r="J233" s="84">
        <v>-6.2E-2</v>
      </c>
      <c r="K233" s="84">
        <v>-0.19800000000000001</v>
      </c>
      <c r="L233" s="84">
        <v>7.2999999999999995E-2</v>
      </c>
      <c r="M233" s="84" t="s">
        <v>16</v>
      </c>
      <c r="N233" s="84" t="s">
        <v>16</v>
      </c>
      <c r="O233" s="84" t="s">
        <v>16</v>
      </c>
      <c r="P233" s="85">
        <v>0.36912704499999999</v>
      </c>
      <c r="Q233" s="85" t="s">
        <v>16</v>
      </c>
      <c r="R233" s="84" t="s">
        <v>16</v>
      </c>
      <c r="S233" s="86" t="s">
        <v>16</v>
      </c>
      <c r="T233" s="86">
        <v>1.0077642E-2</v>
      </c>
      <c r="U233" s="86">
        <v>2.7481269999999999E-3</v>
      </c>
      <c r="V233" s="86">
        <v>6.6978052999999996E-2</v>
      </c>
      <c r="W233" s="87">
        <v>5.2321900000000001E-4</v>
      </c>
      <c r="X233" s="87">
        <v>4.88E-5</v>
      </c>
      <c r="Y233" s="84" t="b">
        <v>1</v>
      </c>
      <c r="Z233" s="87">
        <v>3.5900000000000004E-15</v>
      </c>
      <c r="AA233" s="84"/>
    </row>
    <row r="234" spans="1:27" x14ac:dyDescent="0.2">
      <c r="A234" s="84"/>
      <c r="B234" s="84"/>
      <c r="C234" s="84"/>
      <c r="D234" s="84"/>
      <c r="E234" s="84"/>
      <c r="F234" s="84"/>
      <c r="G234" s="84" t="s">
        <v>223</v>
      </c>
      <c r="H234" s="84">
        <v>4</v>
      </c>
      <c r="I234" s="84">
        <v>6.9000000000000006E-2</v>
      </c>
      <c r="J234" s="84">
        <v>-3.9E-2</v>
      </c>
      <c r="K234" s="84">
        <v>-0.17399999999999999</v>
      </c>
      <c r="L234" s="84">
        <v>9.6000000000000002E-2</v>
      </c>
      <c r="M234" s="84" t="s">
        <v>16</v>
      </c>
      <c r="N234" s="84" t="s">
        <v>16</v>
      </c>
      <c r="O234" s="84" t="s">
        <v>16</v>
      </c>
      <c r="P234" s="85">
        <v>0.61193757199999999</v>
      </c>
      <c r="Q234" s="85" t="s">
        <v>16</v>
      </c>
      <c r="R234" s="84" t="s">
        <v>16</v>
      </c>
      <c r="S234" s="86" t="s">
        <v>16</v>
      </c>
      <c r="T234" s="86">
        <v>1.0077642E-2</v>
      </c>
      <c r="U234" s="86">
        <v>2.7481269999999999E-3</v>
      </c>
      <c r="V234" s="86">
        <v>6.6978052999999996E-2</v>
      </c>
      <c r="W234" s="87">
        <v>5.2321900000000001E-4</v>
      </c>
      <c r="X234" s="87">
        <v>4.88E-5</v>
      </c>
      <c r="Y234" s="84" t="b">
        <v>1</v>
      </c>
      <c r="Z234" s="87">
        <v>3.5900000000000004E-15</v>
      </c>
      <c r="AA234" s="84"/>
    </row>
    <row r="235" spans="1:27" x14ac:dyDescent="0.2">
      <c r="A235" s="84" t="s">
        <v>389</v>
      </c>
      <c r="B235" s="84" t="s">
        <v>146</v>
      </c>
      <c r="C235" s="84" t="s">
        <v>392</v>
      </c>
      <c r="D235" s="84" t="s">
        <v>394</v>
      </c>
      <c r="E235" s="84" t="s">
        <v>340</v>
      </c>
      <c r="F235" s="84" t="s">
        <v>459</v>
      </c>
      <c r="G235" s="84" t="s">
        <v>200</v>
      </c>
      <c r="H235" s="84">
        <v>8</v>
      </c>
      <c r="I235" s="84">
        <v>3.7999999999999999E-2</v>
      </c>
      <c r="J235" s="84">
        <v>-5.1999999999999998E-2</v>
      </c>
      <c r="K235" s="84">
        <v>-0.125</v>
      </c>
      <c r="L235" s="84">
        <v>2.1999999999999999E-2</v>
      </c>
      <c r="M235" s="84" t="s">
        <v>16</v>
      </c>
      <c r="N235" s="84" t="s">
        <v>16</v>
      </c>
      <c r="O235" s="84" t="s">
        <v>16</v>
      </c>
      <c r="P235" s="85">
        <v>0.16641471899999999</v>
      </c>
      <c r="Q235" s="85">
        <v>15.254152980000001</v>
      </c>
      <c r="R235" s="84">
        <v>7</v>
      </c>
      <c r="S235" s="86">
        <v>3.2876083E-2</v>
      </c>
      <c r="T235" s="86">
        <v>3.428726E-3</v>
      </c>
      <c r="U235" s="86">
        <v>2.4814619999999998E-3</v>
      </c>
      <c r="V235" s="86">
        <v>0.21629822600000001</v>
      </c>
      <c r="W235" s="87">
        <v>1.7139200000000001E-3</v>
      </c>
      <c r="X235" s="87">
        <v>4.9799999999999998E-5</v>
      </c>
      <c r="Y235" s="84" t="b">
        <v>1</v>
      </c>
      <c r="Z235" s="87">
        <v>4.15E-54</v>
      </c>
      <c r="AA235" s="84" t="s">
        <v>395</v>
      </c>
    </row>
    <row r="236" spans="1:27" x14ac:dyDescent="0.2">
      <c r="A236" s="84"/>
      <c r="B236" s="84"/>
      <c r="C236" s="84"/>
      <c r="D236" s="84"/>
      <c r="E236" s="84"/>
      <c r="F236" s="84"/>
      <c r="G236" s="84" t="s">
        <v>201</v>
      </c>
      <c r="H236" s="84">
        <v>8</v>
      </c>
      <c r="I236" s="84">
        <v>6.2E-2</v>
      </c>
      <c r="J236" s="84">
        <v>1.7999999999999999E-2</v>
      </c>
      <c r="K236" s="84">
        <v>-0.10299999999999999</v>
      </c>
      <c r="L236" s="84">
        <v>0.14000000000000001</v>
      </c>
      <c r="M236" s="84" t="s">
        <v>16</v>
      </c>
      <c r="N236" s="84" t="s">
        <v>16</v>
      </c>
      <c r="O236" s="84" t="s">
        <v>16</v>
      </c>
      <c r="P236" s="85">
        <v>0.77540232099999995</v>
      </c>
      <c r="Q236" s="85">
        <v>11.571962470000001</v>
      </c>
      <c r="R236" s="84">
        <v>6</v>
      </c>
      <c r="S236" s="86">
        <v>7.2228013999999993E-2</v>
      </c>
      <c r="T236" s="86">
        <v>3.428726E-3</v>
      </c>
      <c r="U236" s="86">
        <v>2.4814619999999998E-3</v>
      </c>
      <c r="V236" s="86">
        <v>0.21629822600000001</v>
      </c>
      <c r="W236" s="87">
        <v>1.7139200000000001E-3</v>
      </c>
      <c r="X236" s="87">
        <v>4.9799999999999998E-5</v>
      </c>
      <c r="Y236" s="84" t="b">
        <v>1</v>
      </c>
      <c r="Z236" s="87">
        <v>4.15E-54</v>
      </c>
      <c r="AA236" s="84"/>
    </row>
    <row r="237" spans="1:27" x14ac:dyDescent="0.2">
      <c r="A237" s="84"/>
      <c r="B237" s="84"/>
      <c r="C237" s="84"/>
      <c r="D237" s="84"/>
      <c r="E237" s="84"/>
      <c r="F237" s="84"/>
      <c r="G237" s="84" t="s">
        <v>216</v>
      </c>
      <c r="H237" s="84">
        <v>8</v>
      </c>
      <c r="I237" s="84">
        <v>7.0000000000000007E-2</v>
      </c>
      <c r="J237" s="84">
        <v>-7.0000000000000001E-3</v>
      </c>
      <c r="K237" s="84">
        <v>-0.14299999999999999</v>
      </c>
      <c r="L237" s="84">
        <v>0.13</v>
      </c>
      <c r="M237" s="84" t="s">
        <v>16</v>
      </c>
      <c r="N237" s="84" t="s">
        <v>16</v>
      </c>
      <c r="O237" s="84" t="s">
        <v>16</v>
      </c>
      <c r="P237" s="85">
        <v>0.92455801699999995</v>
      </c>
      <c r="Q237" s="85" t="s">
        <v>16</v>
      </c>
      <c r="R237" s="84" t="s">
        <v>16</v>
      </c>
      <c r="S237" s="86" t="s">
        <v>16</v>
      </c>
      <c r="T237" s="86">
        <v>3.428726E-3</v>
      </c>
      <c r="U237" s="86">
        <v>2.4814619999999998E-3</v>
      </c>
      <c r="V237" s="86">
        <v>0.21629822600000001</v>
      </c>
      <c r="W237" s="87">
        <v>1.7139200000000001E-3</v>
      </c>
      <c r="X237" s="87">
        <v>4.9799999999999998E-5</v>
      </c>
      <c r="Y237" s="84" t="b">
        <v>1</v>
      </c>
      <c r="Z237" s="87">
        <v>4.15E-54</v>
      </c>
      <c r="AA237" s="84"/>
    </row>
    <row r="238" spans="1:27" x14ac:dyDescent="0.2">
      <c r="A238" s="84"/>
      <c r="B238" s="84"/>
      <c r="C238" s="84"/>
      <c r="D238" s="84"/>
      <c r="E238" s="84"/>
      <c r="F238" s="84"/>
      <c r="G238" s="84" t="s">
        <v>203</v>
      </c>
      <c r="H238" s="84">
        <v>8</v>
      </c>
      <c r="I238" s="84">
        <v>0.03</v>
      </c>
      <c r="J238" s="84">
        <v>-8.0000000000000002E-3</v>
      </c>
      <c r="K238" s="84">
        <v>-6.6000000000000003E-2</v>
      </c>
      <c r="L238" s="84">
        <v>4.9000000000000002E-2</v>
      </c>
      <c r="M238" s="84" t="s">
        <v>16</v>
      </c>
      <c r="N238" s="84" t="s">
        <v>16</v>
      </c>
      <c r="O238" s="84" t="s">
        <v>16</v>
      </c>
      <c r="P238" s="85">
        <v>0.77421939900000003</v>
      </c>
      <c r="Q238" s="85" t="s">
        <v>16</v>
      </c>
      <c r="R238" s="84" t="s">
        <v>16</v>
      </c>
      <c r="S238" s="86" t="s">
        <v>16</v>
      </c>
      <c r="T238" s="86">
        <v>3.428726E-3</v>
      </c>
      <c r="U238" s="86">
        <v>2.4814619999999998E-3</v>
      </c>
      <c r="V238" s="86">
        <v>0.21629822600000001</v>
      </c>
      <c r="W238" s="87">
        <v>1.7139200000000001E-3</v>
      </c>
      <c r="X238" s="87">
        <v>4.9799999999999998E-5</v>
      </c>
      <c r="Y238" s="84" t="b">
        <v>1</v>
      </c>
      <c r="Z238" s="87">
        <v>4.15E-54</v>
      </c>
      <c r="AA238" s="84"/>
    </row>
    <row r="239" spans="1:27" x14ac:dyDescent="0.2">
      <c r="A239" s="84"/>
      <c r="B239" s="84"/>
      <c r="C239" s="84"/>
      <c r="D239" s="84"/>
      <c r="E239" s="84"/>
      <c r="F239" s="84"/>
      <c r="G239" s="84" t="s">
        <v>223</v>
      </c>
      <c r="H239" s="84">
        <v>8</v>
      </c>
      <c r="I239" s="84">
        <v>3.2000000000000001E-2</v>
      </c>
      <c r="J239" s="84">
        <v>-7.0000000000000001E-3</v>
      </c>
      <c r="K239" s="84">
        <v>-7.0000000000000007E-2</v>
      </c>
      <c r="L239" s="84">
        <v>5.7000000000000002E-2</v>
      </c>
      <c r="M239" s="84" t="s">
        <v>16</v>
      </c>
      <c r="N239" s="84" t="s">
        <v>16</v>
      </c>
      <c r="O239" s="84" t="s">
        <v>16</v>
      </c>
      <c r="P239" s="85">
        <v>0.83869864599999999</v>
      </c>
      <c r="Q239" s="85" t="s">
        <v>16</v>
      </c>
      <c r="R239" s="84" t="s">
        <v>16</v>
      </c>
      <c r="S239" s="86" t="s">
        <v>16</v>
      </c>
      <c r="T239" s="86">
        <v>3.428726E-3</v>
      </c>
      <c r="U239" s="86">
        <v>2.4814619999999998E-3</v>
      </c>
      <c r="V239" s="86">
        <v>0.21629822600000001</v>
      </c>
      <c r="W239" s="87">
        <v>1.7139200000000001E-3</v>
      </c>
      <c r="X239" s="87">
        <v>4.9799999999999998E-5</v>
      </c>
      <c r="Y239" s="84" t="b">
        <v>1</v>
      </c>
      <c r="Z239" s="87">
        <v>4.15E-54</v>
      </c>
      <c r="AA239" s="84"/>
    </row>
    <row r="240" spans="1:27" x14ac:dyDescent="0.2">
      <c r="A240" s="84" t="s">
        <v>389</v>
      </c>
      <c r="B240" s="84" t="s">
        <v>146</v>
      </c>
      <c r="C240" s="84" t="s">
        <v>397</v>
      </c>
      <c r="D240" s="84" t="s">
        <v>399</v>
      </c>
      <c r="E240" s="84" t="s">
        <v>340</v>
      </c>
      <c r="F240" s="84" t="s">
        <v>459</v>
      </c>
      <c r="G240" s="84" t="s">
        <v>200</v>
      </c>
      <c r="H240" s="84">
        <v>5</v>
      </c>
      <c r="I240" s="84">
        <v>5.3999999999999999E-2</v>
      </c>
      <c r="J240" s="84">
        <v>-0.157</v>
      </c>
      <c r="K240" s="84">
        <v>-0.26400000000000001</v>
      </c>
      <c r="L240" s="84">
        <v>-5.0999999999999997E-2</v>
      </c>
      <c r="M240" s="84" t="s">
        <v>16</v>
      </c>
      <c r="N240" s="84" t="s">
        <v>16</v>
      </c>
      <c r="O240" s="84" t="s">
        <v>16</v>
      </c>
      <c r="P240" s="87">
        <v>3.87506E-3</v>
      </c>
      <c r="Q240" s="85">
        <v>10.393944729999999</v>
      </c>
      <c r="R240" s="84">
        <v>4</v>
      </c>
      <c r="S240" s="86">
        <v>3.4289657000000001E-2</v>
      </c>
      <c r="T240" s="86">
        <v>1.289012E-3</v>
      </c>
      <c r="U240" s="86">
        <v>6.086508E-3</v>
      </c>
      <c r="V240" s="86">
        <v>0.84584918200000003</v>
      </c>
      <c r="W240" s="87">
        <v>1.12805E-3</v>
      </c>
      <c r="X240" s="87">
        <v>8.2299999999999995E-5</v>
      </c>
      <c r="Y240" s="84" t="b">
        <v>1</v>
      </c>
      <c r="Z240" s="87">
        <v>1.5699999999999999E-25</v>
      </c>
      <c r="AA240" s="84" t="s">
        <v>400</v>
      </c>
    </row>
    <row r="241" spans="1:27" x14ac:dyDescent="0.2">
      <c r="A241" s="84"/>
      <c r="B241" s="84"/>
      <c r="C241" s="84"/>
      <c r="D241" s="84"/>
      <c r="E241" s="84"/>
      <c r="F241" s="84"/>
      <c r="G241" s="84" t="s">
        <v>201</v>
      </c>
      <c r="H241" s="84">
        <v>5</v>
      </c>
      <c r="I241" s="84">
        <v>0.215</v>
      </c>
      <c r="J241" s="84">
        <v>-0.114</v>
      </c>
      <c r="K241" s="84">
        <v>-0.53500000000000003</v>
      </c>
      <c r="L241" s="84">
        <v>0.308</v>
      </c>
      <c r="M241" s="84" t="s">
        <v>16</v>
      </c>
      <c r="N241" s="84" t="s">
        <v>16</v>
      </c>
      <c r="O241" s="84" t="s">
        <v>16</v>
      </c>
      <c r="P241" s="85">
        <v>0.63361371499999997</v>
      </c>
      <c r="Q241" s="85">
        <v>10.240838930000001</v>
      </c>
      <c r="R241" s="84">
        <v>3</v>
      </c>
      <c r="S241" s="86">
        <v>1.6626041000000001E-2</v>
      </c>
      <c r="T241" s="86">
        <v>1.289012E-3</v>
      </c>
      <c r="U241" s="86">
        <v>6.086508E-3</v>
      </c>
      <c r="V241" s="86">
        <v>0.84584918200000003</v>
      </c>
      <c r="W241" s="87">
        <v>1.12805E-3</v>
      </c>
      <c r="X241" s="87">
        <v>8.2299999999999995E-5</v>
      </c>
      <c r="Y241" s="84" t="b">
        <v>1</v>
      </c>
      <c r="Z241" s="87">
        <v>1.5699999999999999E-25</v>
      </c>
      <c r="AA241" s="84"/>
    </row>
    <row r="242" spans="1:27" x14ac:dyDescent="0.2">
      <c r="A242" s="84"/>
      <c r="B242" s="84"/>
      <c r="C242" s="84"/>
      <c r="D242" s="84"/>
      <c r="E242" s="84"/>
      <c r="F242" s="84"/>
      <c r="G242" s="84" t="s">
        <v>216</v>
      </c>
      <c r="H242" s="84">
        <v>5</v>
      </c>
      <c r="I242" s="84">
        <v>8.5999999999999993E-2</v>
      </c>
      <c r="J242" s="84">
        <v>-6.9000000000000006E-2</v>
      </c>
      <c r="K242" s="84">
        <v>-0.23599999999999999</v>
      </c>
      <c r="L242" s="84">
        <v>9.9000000000000005E-2</v>
      </c>
      <c r="M242" s="84" t="s">
        <v>16</v>
      </c>
      <c r="N242" s="84" t="s">
        <v>16</v>
      </c>
      <c r="O242" s="84" t="s">
        <v>16</v>
      </c>
      <c r="P242" s="85">
        <v>0.46568422300000001</v>
      </c>
      <c r="Q242" s="85" t="s">
        <v>16</v>
      </c>
      <c r="R242" s="84" t="s">
        <v>16</v>
      </c>
      <c r="S242" s="86" t="s">
        <v>16</v>
      </c>
      <c r="T242" s="86">
        <v>1.289012E-3</v>
      </c>
      <c r="U242" s="86">
        <v>6.086508E-3</v>
      </c>
      <c r="V242" s="86">
        <v>0.84584918200000003</v>
      </c>
      <c r="W242" s="87">
        <v>1.12805E-3</v>
      </c>
      <c r="X242" s="87">
        <v>8.2299999999999995E-5</v>
      </c>
      <c r="Y242" s="84" t="b">
        <v>1</v>
      </c>
      <c r="Z242" s="87">
        <v>1.5699999999999999E-25</v>
      </c>
      <c r="AA242" s="84"/>
    </row>
    <row r="243" spans="1:27" x14ac:dyDescent="0.2">
      <c r="A243" s="84"/>
      <c r="B243" s="84"/>
      <c r="C243" s="84"/>
      <c r="D243" s="84"/>
      <c r="E243" s="84"/>
      <c r="F243" s="84"/>
      <c r="G243" s="84" t="s">
        <v>203</v>
      </c>
      <c r="H243" s="84">
        <v>5</v>
      </c>
      <c r="I243" s="84">
        <v>4.7E-2</v>
      </c>
      <c r="J243" s="84">
        <v>-0.126</v>
      </c>
      <c r="K243" s="84">
        <v>-0.218</v>
      </c>
      <c r="L243" s="84">
        <v>-3.4000000000000002E-2</v>
      </c>
      <c r="M243" s="84" t="s">
        <v>16</v>
      </c>
      <c r="N243" s="84" t="s">
        <v>16</v>
      </c>
      <c r="O243" s="84" t="s">
        <v>16</v>
      </c>
      <c r="P243" s="87">
        <v>7.3666699999999996E-3</v>
      </c>
      <c r="Q243" s="85" t="s">
        <v>16</v>
      </c>
      <c r="R243" s="84" t="s">
        <v>16</v>
      </c>
      <c r="S243" s="86" t="s">
        <v>16</v>
      </c>
      <c r="T243" s="86">
        <v>1.289012E-3</v>
      </c>
      <c r="U243" s="86">
        <v>6.086508E-3</v>
      </c>
      <c r="V243" s="86">
        <v>0.84584918200000003</v>
      </c>
      <c r="W243" s="87">
        <v>1.12805E-3</v>
      </c>
      <c r="X243" s="87">
        <v>8.2299999999999995E-5</v>
      </c>
      <c r="Y243" s="84" t="b">
        <v>1</v>
      </c>
      <c r="Z243" s="87">
        <v>1.5699999999999999E-25</v>
      </c>
      <c r="AA243" s="84"/>
    </row>
    <row r="244" spans="1:27" x14ac:dyDescent="0.2">
      <c r="A244" s="84"/>
      <c r="B244" s="84"/>
      <c r="C244" s="84"/>
      <c r="D244" s="84"/>
      <c r="E244" s="84"/>
      <c r="F244" s="84"/>
      <c r="G244" s="84" t="s">
        <v>223</v>
      </c>
      <c r="H244" s="84">
        <v>5</v>
      </c>
      <c r="I244" s="84">
        <v>6.3E-2</v>
      </c>
      <c r="J244" s="84">
        <v>-9.2999999999999999E-2</v>
      </c>
      <c r="K244" s="84">
        <v>-0.217</v>
      </c>
      <c r="L244" s="84">
        <v>0.03</v>
      </c>
      <c r="M244" s="84" t="s">
        <v>16</v>
      </c>
      <c r="N244" s="84" t="s">
        <v>16</v>
      </c>
      <c r="O244" s="84" t="s">
        <v>16</v>
      </c>
      <c r="P244" s="85">
        <v>0.21164049500000001</v>
      </c>
      <c r="Q244" s="85" t="s">
        <v>16</v>
      </c>
      <c r="R244" s="84" t="s">
        <v>16</v>
      </c>
      <c r="S244" s="86" t="s">
        <v>16</v>
      </c>
      <c r="T244" s="86">
        <v>1.289012E-3</v>
      </c>
      <c r="U244" s="86">
        <v>6.086508E-3</v>
      </c>
      <c r="V244" s="86">
        <v>0.84584918200000003</v>
      </c>
      <c r="W244" s="87">
        <v>1.12805E-3</v>
      </c>
      <c r="X244" s="87">
        <v>8.2299999999999995E-5</v>
      </c>
      <c r="Y244" s="84" t="b">
        <v>1</v>
      </c>
      <c r="Z244" s="87">
        <v>1.5699999999999999E-25</v>
      </c>
      <c r="AA244" s="84"/>
    </row>
    <row r="245" spans="1:27" x14ac:dyDescent="0.2">
      <c r="A245" s="84" t="s">
        <v>389</v>
      </c>
      <c r="B245" s="84" t="s">
        <v>146</v>
      </c>
      <c r="C245" s="84" t="s">
        <v>397</v>
      </c>
      <c r="D245" s="84" t="s">
        <v>396</v>
      </c>
      <c r="E245" s="84" t="s">
        <v>33</v>
      </c>
      <c r="F245" s="84" t="s">
        <v>459</v>
      </c>
      <c r="G245" s="84" t="s">
        <v>200</v>
      </c>
      <c r="H245" s="84">
        <v>4</v>
      </c>
      <c r="I245" s="84">
        <v>7.2999999999999995E-2</v>
      </c>
      <c r="J245" s="84">
        <v>-0.25700000000000001</v>
      </c>
      <c r="K245" s="84">
        <v>-0.4</v>
      </c>
      <c r="L245" s="84">
        <v>-0.114</v>
      </c>
      <c r="M245" s="84" t="s">
        <v>16</v>
      </c>
      <c r="N245" s="84" t="s">
        <v>16</v>
      </c>
      <c r="O245" s="84" t="s">
        <v>16</v>
      </c>
      <c r="P245" s="87">
        <v>4.3089199999999999E-4</v>
      </c>
      <c r="Q245" s="85">
        <v>4.8964583140000002</v>
      </c>
      <c r="R245" s="84">
        <v>3</v>
      </c>
      <c r="S245" s="86">
        <v>0.17953789000000001</v>
      </c>
      <c r="T245" s="86">
        <v>-2.182673E-3</v>
      </c>
      <c r="U245" s="86">
        <v>1.2595471E-2</v>
      </c>
      <c r="V245" s="86">
        <v>0.87837495300000001</v>
      </c>
      <c r="W245" s="87">
        <v>6.3829299999999996E-4</v>
      </c>
      <c r="X245" s="87">
        <v>6.4399999999999993E-5</v>
      </c>
      <c r="Y245" s="84" t="b">
        <v>1</v>
      </c>
      <c r="Z245" s="87">
        <v>1.6900000000000001E-13</v>
      </c>
      <c r="AA245" s="84" t="s">
        <v>453</v>
      </c>
    </row>
    <row r="246" spans="1:27" x14ac:dyDescent="0.2">
      <c r="A246" s="84"/>
      <c r="B246" s="84"/>
      <c r="C246" s="84"/>
      <c r="D246" s="84"/>
      <c r="E246" s="84"/>
      <c r="F246" s="84"/>
      <c r="G246" s="84" t="s">
        <v>201</v>
      </c>
      <c r="H246" s="84">
        <v>4</v>
      </c>
      <c r="I246" s="84">
        <v>0.51300000000000001</v>
      </c>
      <c r="J246" s="84">
        <v>-0.34399999999999997</v>
      </c>
      <c r="K246" s="84">
        <v>-1.35</v>
      </c>
      <c r="L246" s="84">
        <v>0.66100000000000003</v>
      </c>
      <c r="M246" s="84" t="s">
        <v>16</v>
      </c>
      <c r="N246" s="84" t="s">
        <v>16</v>
      </c>
      <c r="O246" s="84" t="s">
        <v>16</v>
      </c>
      <c r="P246" s="85">
        <v>0.57116123699999999</v>
      </c>
      <c r="Q246" s="85">
        <v>4.824026709</v>
      </c>
      <c r="R246" s="84">
        <v>2</v>
      </c>
      <c r="S246" s="86">
        <v>8.9634645999999998E-2</v>
      </c>
      <c r="T246" s="86">
        <v>-2.182673E-3</v>
      </c>
      <c r="U246" s="86">
        <v>1.2595471E-2</v>
      </c>
      <c r="V246" s="86">
        <v>0.87837495300000001</v>
      </c>
      <c r="W246" s="87">
        <v>6.3829299999999996E-4</v>
      </c>
      <c r="X246" s="87">
        <v>6.4399999999999993E-5</v>
      </c>
      <c r="Y246" s="84" t="b">
        <v>1</v>
      </c>
      <c r="Z246" s="87">
        <v>1.6900000000000001E-13</v>
      </c>
      <c r="AA246" s="84"/>
    </row>
    <row r="247" spans="1:27" x14ac:dyDescent="0.2">
      <c r="A247" s="84"/>
      <c r="B247" s="84"/>
      <c r="C247" s="84"/>
      <c r="D247" s="84"/>
      <c r="E247" s="84"/>
      <c r="F247" s="84"/>
      <c r="G247" s="84" t="s">
        <v>216</v>
      </c>
      <c r="H247" s="84">
        <v>4</v>
      </c>
      <c r="I247" s="84">
        <v>0.113</v>
      </c>
      <c r="J247" s="84">
        <v>-0.307</v>
      </c>
      <c r="K247" s="84">
        <v>-0.52900000000000003</v>
      </c>
      <c r="L247" s="84">
        <v>-8.5999999999999993E-2</v>
      </c>
      <c r="M247" s="84" t="s">
        <v>16</v>
      </c>
      <c r="N247" s="84" t="s">
        <v>16</v>
      </c>
      <c r="O247" s="84" t="s">
        <v>16</v>
      </c>
      <c r="P247" s="85">
        <v>7.2759753999999996E-2</v>
      </c>
      <c r="Q247" s="85" t="s">
        <v>16</v>
      </c>
      <c r="R247" s="84" t="s">
        <v>16</v>
      </c>
      <c r="S247" s="86" t="s">
        <v>16</v>
      </c>
      <c r="T247" s="86">
        <v>-2.182673E-3</v>
      </c>
      <c r="U247" s="86">
        <v>1.2595471E-2</v>
      </c>
      <c r="V247" s="86">
        <v>0.87837495300000001</v>
      </c>
      <c r="W247" s="87">
        <v>6.3829299999999996E-4</v>
      </c>
      <c r="X247" s="87">
        <v>6.4399999999999993E-5</v>
      </c>
      <c r="Y247" s="84" t="b">
        <v>1</v>
      </c>
      <c r="Z247" s="87">
        <v>1.6900000000000001E-13</v>
      </c>
      <c r="AA247" s="84"/>
    </row>
    <row r="248" spans="1:27" x14ac:dyDescent="0.2">
      <c r="A248" s="84"/>
      <c r="B248" s="84"/>
      <c r="C248" s="84"/>
      <c r="D248" s="84"/>
      <c r="E248" s="84"/>
      <c r="F248" s="84"/>
      <c r="G248" s="84" t="s">
        <v>203</v>
      </c>
      <c r="H248" s="84">
        <v>4</v>
      </c>
      <c r="I248" s="84">
        <v>7.0000000000000007E-2</v>
      </c>
      <c r="J248" s="84">
        <v>-0.29599999999999999</v>
      </c>
      <c r="K248" s="84">
        <v>-0.434</v>
      </c>
      <c r="L248" s="84">
        <v>-0.159</v>
      </c>
      <c r="M248" s="84" t="s">
        <v>16</v>
      </c>
      <c r="N248" s="84" t="s">
        <v>16</v>
      </c>
      <c r="O248" s="84" t="s">
        <v>16</v>
      </c>
      <c r="P248" s="87">
        <v>2.34E-5</v>
      </c>
      <c r="Q248" s="85" t="s">
        <v>16</v>
      </c>
      <c r="R248" s="84" t="s">
        <v>16</v>
      </c>
      <c r="S248" s="86" t="s">
        <v>16</v>
      </c>
      <c r="T248" s="86">
        <v>-2.182673E-3</v>
      </c>
      <c r="U248" s="86">
        <v>1.2595471E-2</v>
      </c>
      <c r="V248" s="86">
        <v>0.87837495300000001</v>
      </c>
      <c r="W248" s="87">
        <v>6.3829299999999996E-4</v>
      </c>
      <c r="X248" s="87">
        <v>6.4399999999999993E-5</v>
      </c>
      <c r="Y248" s="84" t="b">
        <v>1</v>
      </c>
      <c r="Z248" s="87">
        <v>1.6900000000000001E-13</v>
      </c>
      <c r="AA248" s="84"/>
    </row>
    <row r="249" spans="1:27" x14ac:dyDescent="0.2">
      <c r="A249" s="84"/>
      <c r="B249" s="84"/>
      <c r="C249" s="84"/>
      <c r="D249" s="84"/>
      <c r="E249" s="84"/>
      <c r="F249" s="84"/>
      <c r="G249" s="84" t="s">
        <v>223</v>
      </c>
      <c r="H249" s="84">
        <v>4</v>
      </c>
      <c r="I249" s="84">
        <v>8.5000000000000006E-2</v>
      </c>
      <c r="J249" s="84">
        <v>-0.3</v>
      </c>
      <c r="K249" s="84">
        <v>-0.46700000000000003</v>
      </c>
      <c r="L249" s="84">
        <v>-0.13300000000000001</v>
      </c>
      <c r="M249" s="84" t="s">
        <v>16</v>
      </c>
      <c r="N249" s="84" t="s">
        <v>16</v>
      </c>
      <c r="O249" s="84" t="s">
        <v>16</v>
      </c>
      <c r="P249" s="85">
        <v>3.8900687000000003E-2</v>
      </c>
      <c r="Q249" s="85" t="s">
        <v>16</v>
      </c>
      <c r="R249" s="84" t="s">
        <v>16</v>
      </c>
      <c r="S249" s="86" t="s">
        <v>16</v>
      </c>
      <c r="T249" s="86">
        <v>-2.182673E-3</v>
      </c>
      <c r="U249" s="86">
        <v>1.2595471E-2</v>
      </c>
      <c r="V249" s="86">
        <v>0.87837495300000001</v>
      </c>
      <c r="W249" s="87">
        <v>6.3829299999999996E-4</v>
      </c>
      <c r="X249" s="87">
        <v>6.4399999999999993E-5</v>
      </c>
      <c r="Y249" s="84" t="b">
        <v>1</v>
      </c>
      <c r="Z249" s="87">
        <v>1.6900000000000001E-13</v>
      </c>
      <c r="AA249" s="84"/>
    </row>
    <row r="250" spans="1:27" x14ac:dyDescent="0.2">
      <c r="A250" s="84" t="s">
        <v>389</v>
      </c>
      <c r="B250" s="84" t="s">
        <v>535</v>
      </c>
      <c r="C250" s="84" t="s">
        <v>392</v>
      </c>
      <c r="D250" s="84" t="s">
        <v>536</v>
      </c>
      <c r="E250" s="84" t="s">
        <v>391</v>
      </c>
      <c r="F250" s="84" t="s">
        <v>459</v>
      </c>
      <c r="G250" s="84" t="s">
        <v>200</v>
      </c>
      <c r="H250" s="84">
        <v>6</v>
      </c>
      <c r="I250" s="84">
        <v>9.5000000000000001E-2</v>
      </c>
      <c r="J250" s="84">
        <v>-0.15</v>
      </c>
      <c r="K250" s="84">
        <v>-0.33500000000000002</v>
      </c>
      <c r="L250" s="84">
        <v>3.5999999999999997E-2</v>
      </c>
      <c r="M250" s="84" t="s">
        <v>16</v>
      </c>
      <c r="N250" s="84" t="s">
        <v>16</v>
      </c>
      <c r="O250" s="84" t="s">
        <v>16</v>
      </c>
      <c r="P250" s="85">
        <v>0.113264587</v>
      </c>
      <c r="Q250" s="85">
        <v>14.502879589999999</v>
      </c>
      <c r="R250" s="84">
        <v>5</v>
      </c>
      <c r="S250" s="86">
        <v>1.2711678000000001E-2</v>
      </c>
      <c r="T250" s="86">
        <v>4.9960430000000004E-3</v>
      </c>
      <c r="U250" s="86">
        <v>2.3293319999999999E-3</v>
      </c>
      <c r="V250" s="86">
        <v>9.8550815999999999E-2</v>
      </c>
      <c r="W250" s="87">
        <v>6.0304100000000002E-4</v>
      </c>
      <c r="X250" s="87">
        <v>5.5899999999999997E-5</v>
      </c>
      <c r="Y250" s="84" t="b">
        <v>1</v>
      </c>
      <c r="Z250" s="87">
        <v>4.0499999999999999E-17</v>
      </c>
      <c r="AA250" s="84" t="s">
        <v>421</v>
      </c>
    </row>
    <row r="251" spans="1:27" x14ac:dyDescent="0.2">
      <c r="A251" s="84"/>
      <c r="B251" s="84"/>
      <c r="C251" s="84"/>
      <c r="D251" s="84"/>
      <c r="E251" s="84"/>
      <c r="F251" s="84"/>
      <c r="G251" s="84" t="s">
        <v>201</v>
      </c>
      <c r="H251" s="84">
        <v>6</v>
      </c>
      <c r="I251" s="84">
        <v>0.13800000000000001</v>
      </c>
      <c r="J251" s="84">
        <v>0.10199999999999999</v>
      </c>
      <c r="K251" s="84">
        <v>-0.16800000000000001</v>
      </c>
      <c r="L251" s="84">
        <v>0.372</v>
      </c>
      <c r="M251" s="84" t="s">
        <v>16</v>
      </c>
      <c r="N251" s="84" t="s">
        <v>16</v>
      </c>
      <c r="O251" s="84" t="s">
        <v>16</v>
      </c>
      <c r="P251" s="85">
        <v>0.50059887000000003</v>
      </c>
      <c r="Q251" s="85">
        <v>6.7452637380000002</v>
      </c>
      <c r="R251" s="84">
        <v>4</v>
      </c>
      <c r="S251" s="86">
        <v>0.14997798200000001</v>
      </c>
      <c r="T251" s="86">
        <v>4.9960430000000004E-3</v>
      </c>
      <c r="U251" s="86">
        <v>2.3293319999999999E-3</v>
      </c>
      <c r="V251" s="86">
        <v>9.8550815999999999E-2</v>
      </c>
      <c r="W251" s="87">
        <v>6.0304100000000002E-4</v>
      </c>
      <c r="X251" s="87">
        <v>5.5899999999999997E-5</v>
      </c>
      <c r="Y251" s="84" t="b">
        <v>1</v>
      </c>
      <c r="Z251" s="87">
        <v>4.0499999999999999E-17</v>
      </c>
      <c r="AA251" s="84"/>
    </row>
    <row r="252" spans="1:27" x14ac:dyDescent="0.2">
      <c r="A252" s="84"/>
      <c r="B252" s="84"/>
      <c r="C252" s="84"/>
      <c r="D252" s="84"/>
      <c r="E252" s="84"/>
      <c r="F252" s="84"/>
      <c r="G252" s="84" t="s">
        <v>216</v>
      </c>
      <c r="H252" s="84">
        <v>6</v>
      </c>
      <c r="I252" s="84">
        <v>0.16800000000000001</v>
      </c>
      <c r="J252" s="84">
        <v>-0.14699999999999999</v>
      </c>
      <c r="K252" s="84">
        <v>-0.47699999999999998</v>
      </c>
      <c r="L252" s="84">
        <v>0.183</v>
      </c>
      <c r="M252" s="84" t="s">
        <v>16</v>
      </c>
      <c r="N252" s="84" t="s">
        <v>16</v>
      </c>
      <c r="O252" s="84" t="s">
        <v>16</v>
      </c>
      <c r="P252" s="85">
        <v>0.42233811999999998</v>
      </c>
      <c r="Q252" s="85" t="s">
        <v>16</v>
      </c>
      <c r="R252" s="84" t="s">
        <v>16</v>
      </c>
      <c r="S252" s="86" t="s">
        <v>16</v>
      </c>
      <c r="T252" s="86">
        <v>4.9960430000000004E-3</v>
      </c>
      <c r="U252" s="86">
        <v>2.3293319999999999E-3</v>
      </c>
      <c r="V252" s="86">
        <v>9.8550815999999999E-2</v>
      </c>
      <c r="W252" s="87">
        <v>6.0304100000000002E-4</v>
      </c>
      <c r="X252" s="87">
        <v>5.5899999999999997E-5</v>
      </c>
      <c r="Y252" s="84" t="b">
        <v>1</v>
      </c>
      <c r="Z252" s="87">
        <v>4.0499999999999999E-17</v>
      </c>
      <c r="AA252" s="84"/>
    </row>
    <row r="253" spans="1:27" x14ac:dyDescent="0.2">
      <c r="A253" s="84"/>
      <c r="B253" s="84"/>
      <c r="C253" s="84"/>
      <c r="D253" s="84"/>
      <c r="E253" s="84"/>
      <c r="F253" s="84"/>
      <c r="G253" s="84" t="s">
        <v>203</v>
      </c>
      <c r="H253" s="84">
        <v>6</v>
      </c>
      <c r="I253" s="84">
        <v>6.5000000000000002E-2</v>
      </c>
      <c r="J253" s="84">
        <v>-6.0999999999999999E-2</v>
      </c>
      <c r="K253" s="84">
        <v>-0.189</v>
      </c>
      <c r="L253" s="84">
        <v>6.6000000000000003E-2</v>
      </c>
      <c r="M253" s="84" t="s">
        <v>16</v>
      </c>
      <c r="N253" s="84" t="s">
        <v>16</v>
      </c>
      <c r="O253" s="84" t="s">
        <v>16</v>
      </c>
      <c r="P253" s="85">
        <v>0.34704654299999999</v>
      </c>
      <c r="Q253" s="85" t="s">
        <v>16</v>
      </c>
      <c r="R253" s="84" t="s">
        <v>16</v>
      </c>
      <c r="S253" s="86" t="s">
        <v>16</v>
      </c>
      <c r="T253" s="86">
        <v>4.9960430000000004E-3</v>
      </c>
      <c r="U253" s="86">
        <v>2.3293319999999999E-3</v>
      </c>
      <c r="V253" s="86">
        <v>9.8550815999999999E-2</v>
      </c>
      <c r="W253" s="87">
        <v>6.0304100000000002E-4</v>
      </c>
      <c r="X253" s="87">
        <v>5.5899999999999997E-5</v>
      </c>
      <c r="Y253" s="84" t="b">
        <v>1</v>
      </c>
      <c r="Z253" s="87">
        <v>4.0499999999999999E-17</v>
      </c>
      <c r="AA253" s="84"/>
    </row>
    <row r="254" spans="1:27" x14ac:dyDescent="0.2">
      <c r="A254" s="84"/>
      <c r="B254" s="84"/>
      <c r="C254" s="84"/>
      <c r="D254" s="84"/>
      <c r="E254" s="84"/>
      <c r="F254" s="84"/>
      <c r="G254" s="84" t="s">
        <v>223</v>
      </c>
      <c r="H254" s="84">
        <v>6</v>
      </c>
      <c r="I254" s="84">
        <v>6.8000000000000005E-2</v>
      </c>
      <c r="J254" s="84">
        <v>-4.2999999999999997E-2</v>
      </c>
      <c r="K254" s="84">
        <v>-0.17499999999999999</v>
      </c>
      <c r="L254" s="84">
        <v>0.09</v>
      </c>
      <c r="M254" s="84" t="s">
        <v>16</v>
      </c>
      <c r="N254" s="84" t="s">
        <v>16</v>
      </c>
      <c r="O254" s="84" t="s">
        <v>16</v>
      </c>
      <c r="P254" s="85">
        <v>0.55530463699999999</v>
      </c>
      <c r="Q254" s="85" t="s">
        <v>16</v>
      </c>
      <c r="R254" s="84" t="s">
        <v>16</v>
      </c>
      <c r="S254" s="86" t="s">
        <v>16</v>
      </c>
      <c r="T254" s="86">
        <v>4.9960430000000004E-3</v>
      </c>
      <c r="U254" s="86">
        <v>2.3293319999999999E-3</v>
      </c>
      <c r="V254" s="86">
        <v>9.8550815999999999E-2</v>
      </c>
      <c r="W254" s="87">
        <v>6.0304100000000002E-4</v>
      </c>
      <c r="X254" s="87">
        <v>5.5899999999999997E-5</v>
      </c>
      <c r="Y254" s="84" t="b">
        <v>1</v>
      </c>
      <c r="Z254" s="87">
        <v>4.0499999999999999E-17</v>
      </c>
      <c r="AA254" s="84"/>
    </row>
    <row r="255" spans="1:27" x14ac:dyDescent="0.2">
      <c r="A255" s="84" t="s">
        <v>389</v>
      </c>
      <c r="B255" s="84" t="s">
        <v>535</v>
      </c>
      <c r="C255" s="84" t="s">
        <v>392</v>
      </c>
      <c r="D255" s="84" t="s">
        <v>537</v>
      </c>
      <c r="E255" s="84" t="s">
        <v>340</v>
      </c>
      <c r="F255" s="84" t="s">
        <v>459</v>
      </c>
      <c r="G255" s="84" t="s">
        <v>200</v>
      </c>
      <c r="H255" s="84">
        <v>18</v>
      </c>
      <c r="I255" s="84">
        <v>2.3E-2</v>
      </c>
      <c r="J255" s="84">
        <v>-3.9E-2</v>
      </c>
      <c r="K255" s="84">
        <v>-8.5000000000000006E-2</v>
      </c>
      <c r="L255" s="84">
        <v>6.0000000000000001E-3</v>
      </c>
      <c r="M255" s="84" t="s">
        <v>16</v>
      </c>
      <c r="N255" s="84" t="s">
        <v>16</v>
      </c>
      <c r="O255" s="84" t="s">
        <v>16</v>
      </c>
      <c r="P255" s="85">
        <v>9.2360917000000001E-2</v>
      </c>
      <c r="Q255" s="85">
        <v>26.94042666</v>
      </c>
      <c r="R255" s="84">
        <v>17</v>
      </c>
      <c r="S255" s="86">
        <v>5.8947300000000001E-2</v>
      </c>
      <c r="T255" s="86">
        <v>9.7754000000000005E-4</v>
      </c>
      <c r="U255" s="86">
        <v>1.578929E-3</v>
      </c>
      <c r="V255" s="86">
        <v>0.54455541200000002</v>
      </c>
      <c r="W255" s="87">
        <v>3.0820119999999999E-3</v>
      </c>
      <c r="X255" s="87">
        <v>8.0599999999999994E-5</v>
      </c>
      <c r="Y255" s="84" t="b">
        <v>1</v>
      </c>
      <c r="Z255" s="87">
        <v>6.4600000000000004E-98</v>
      </c>
      <c r="AA255" s="84" t="s">
        <v>454</v>
      </c>
    </row>
    <row r="256" spans="1:27" x14ac:dyDescent="0.2">
      <c r="A256" s="84"/>
      <c r="B256" s="84"/>
      <c r="C256" s="84"/>
      <c r="D256" s="84"/>
      <c r="E256" s="84"/>
      <c r="F256" s="84"/>
      <c r="G256" s="84" t="s">
        <v>201</v>
      </c>
      <c r="H256" s="84">
        <v>18</v>
      </c>
      <c r="I256" s="84">
        <v>4.7E-2</v>
      </c>
      <c r="J256" s="84">
        <v>-1.4E-2</v>
      </c>
      <c r="K256" s="84">
        <v>-0.107</v>
      </c>
      <c r="L256" s="84">
        <v>7.9000000000000001E-2</v>
      </c>
      <c r="M256" s="84" t="s">
        <v>16</v>
      </c>
      <c r="N256" s="84" t="s">
        <v>16</v>
      </c>
      <c r="O256" s="84" t="s">
        <v>16</v>
      </c>
      <c r="P256" s="85">
        <v>0.770451471</v>
      </c>
      <c r="Q256" s="85">
        <v>26.310127560000002</v>
      </c>
      <c r="R256" s="84">
        <v>16</v>
      </c>
      <c r="S256" s="86">
        <v>4.9817720000000003E-2</v>
      </c>
      <c r="T256" s="86">
        <v>9.7754000000000005E-4</v>
      </c>
      <c r="U256" s="86">
        <v>1.578929E-3</v>
      </c>
      <c r="V256" s="86">
        <v>0.54455541200000002</v>
      </c>
      <c r="W256" s="87">
        <v>3.0820119999999999E-3</v>
      </c>
      <c r="X256" s="87">
        <v>8.0599999999999994E-5</v>
      </c>
      <c r="Y256" s="84" t="b">
        <v>1</v>
      </c>
      <c r="Z256" s="87">
        <v>6.4600000000000004E-98</v>
      </c>
      <c r="AA256" s="84"/>
    </row>
    <row r="257" spans="1:27" x14ac:dyDescent="0.2">
      <c r="A257" s="84"/>
      <c r="B257" s="84"/>
      <c r="C257" s="84"/>
      <c r="D257" s="84"/>
      <c r="E257" s="84"/>
      <c r="F257" s="84"/>
      <c r="G257" s="84" t="s">
        <v>216</v>
      </c>
      <c r="H257" s="84">
        <v>18</v>
      </c>
      <c r="I257" s="84">
        <v>4.2000000000000003E-2</v>
      </c>
      <c r="J257" s="84">
        <v>-5.0000000000000001E-3</v>
      </c>
      <c r="K257" s="84">
        <v>-8.6999999999999994E-2</v>
      </c>
      <c r="L257" s="84">
        <v>7.6999999999999999E-2</v>
      </c>
      <c r="M257" s="84" t="s">
        <v>16</v>
      </c>
      <c r="N257" s="84" t="s">
        <v>16</v>
      </c>
      <c r="O257" s="84" t="s">
        <v>16</v>
      </c>
      <c r="P257" s="85">
        <v>0.90156655900000005</v>
      </c>
      <c r="Q257" s="85" t="s">
        <v>16</v>
      </c>
      <c r="R257" s="84" t="s">
        <v>16</v>
      </c>
      <c r="S257" s="86" t="s">
        <v>16</v>
      </c>
      <c r="T257" s="86">
        <v>9.7754000000000005E-4</v>
      </c>
      <c r="U257" s="86">
        <v>1.578929E-3</v>
      </c>
      <c r="V257" s="86">
        <v>0.54455541200000002</v>
      </c>
      <c r="W257" s="87">
        <v>3.0820119999999999E-3</v>
      </c>
      <c r="X257" s="87">
        <v>8.0599999999999994E-5</v>
      </c>
      <c r="Y257" s="84" t="b">
        <v>1</v>
      </c>
      <c r="Z257" s="87">
        <v>6.4600000000000004E-98</v>
      </c>
      <c r="AA257" s="84"/>
    </row>
    <row r="258" spans="1:27" x14ac:dyDescent="0.2">
      <c r="A258" s="84"/>
      <c r="B258" s="84"/>
      <c r="C258" s="84"/>
      <c r="D258" s="84"/>
      <c r="E258" s="84"/>
      <c r="F258" s="84"/>
      <c r="G258" s="84" t="s">
        <v>203</v>
      </c>
      <c r="H258" s="84">
        <v>18</v>
      </c>
      <c r="I258" s="84">
        <v>2.5999999999999999E-2</v>
      </c>
      <c r="J258" s="84">
        <v>-0.02</v>
      </c>
      <c r="K258" s="84">
        <v>-7.0000000000000007E-2</v>
      </c>
      <c r="L258" s="84">
        <v>3.1E-2</v>
      </c>
      <c r="M258" s="84" t="s">
        <v>16</v>
      </c>
      <c r="N258" s="84" t="s">
        <v>16</v>
      </c>
      <c r="O258" s="84" t="s">
        <v>16</v>
      </c>
      <c r="P258" s="85">
        <v>0.44283884200000001</v>
      </c>
      <c r="Q258" s="85" t="s">
        <v>16</v>
      </c>
      <c r="R258" s="84" t="s">
        <v>16</v>
      </c>
      <c r="S258" s="86" t="s">
        <v>16</v>
      </c>
      <c r="T258" s="86">
        <v>9.7754000000000005E-4</v>
      </c>
      <c r="U258" s="86">
        <v>1.578929E-3</v>
      </c>
      <c r="V258" s="86">
        <v>0.54455541200000002</v>
      </c>
      <c r="W258" s="87">
        <v>3.0820119999999999E-3</v>
      </c>
      <c r="X258" s="87">
        <v>8.0599999999999994E-5</v>
      </c>
      <c r="Y258" s="84" t="b">
        <v>1</v>
      </c>
      <c r="Z258" s="87">
        <v>6.4600000000000004E-98</v>
      </c>
      <c r="AA258" s="84"/>
    </row>
    <row r="259" spans="1:27" x14ac:dyDescent="0.2">
      <c r="A259" s="84"/>
      <c r="B259" s="84"/>
      <c r="C259" s="84"/>
      <c r="D259" s="84"/>
      <c r="E259" s="84"/>
      <c r="F259" s="84"/>
      <c r="G259" s="84" t="s">
        <v>223</v>
      </c>
      <c r="H259" s="84">
        <v>18</v>
      </c>
      <c r="I259" s="84">
        <v>2.7E-2</v>
      </c>
      <c r="J259" s="84">
        <v>-1.7000000000000001E-2</v>
      </c>
      <c r="K259" s="84">
        <v>-7.0000000000000007E-2</v>
      </c>
      <c r="L259" s="84">
        <v>3.5999999999999997E-2</v>
      </c>
      <c r="M259" s="84" t="s">
        <v>16</v>
      </c>
      <c r="N259" s="84" t="s">
        <v>16</v>
      </c>
      <c r="O259" s="84" t="s">
        <v>16</v>
      </c>
      <c r="P259" s="85">
        <v>0.53835444700000001</v>
      </c>
      <c r="Q259" s="85" t="s">
        <v>16</v>
      </c>
      <c r="R259" s="84" t="s">
        <v>16</v>
      </c>
      <c r="S259" s="86" t="s">
        <v>16</v>
      </c>
      <c r="T259" s="86">
        <v>9.7754000000000005E-4</v>
      </c>
      <c r="U259" s="86">
        <v>1.578929E-3</v>
      </c>
      <c r="V259" s="86">
        <v>0.54455541200000002</v>
      </c>
      <c r="W259" s="87">
        <v>3.0820119999999999E-3</v>
      </c>
      <c r="X259" s="87">
        <v>8.0599999999999994E-5</v>
      </c>
      <c r="Y259" s="84" t="b">
        <v>1</v>
      </c>
      <c r="Z259" s="87">
        <v>6.4600000000000004E-98</v>
      </c>
      <c r="AA259" s="84"/>
    </row>
    <row r="260" spans="1:27" x14ac:dyDescent="0.2">
      <c r="A260" s="84" t="s">
        <v>389</v>
      </c>
      <c r="B260" s="84" t="s">
        <v>535</v>
      </c>
      <c r="C260" s="84" t="s">
        <v>397</v>
      </c>
      <c r="D260" s="84" t="s">
        <v>538</v>
      </c>
      <c r="E260" s="84" t="s">
        <v>340</v>
      </c>
      <c r="F260" s="84" t="s">
        <v>459</v>
      </c>
      <c r="G260" s="84" t="s">
        <v>200</v>
      </c>
      <c r="H260" s="84">
        <v>15</v>
      </c>
      <c r="I260" s="84">
        <v>2.9000000000000001E-2</v>
      </c>
      <c r="J260" s="84">
        <v>-7.9000000000000001E-2</v>
      </c>
      <c r="K260" s="84">
        <v>-0.13500000000000001</v>
      </c>
      <c r="L260" s="84">
        <v>-2.1999999999999999E-2</v>
      </c>
      <c r="M260" s="84" t="s">
        <v>16</v>
      </c>
      <c r="N260" s="84" t="s">
        <v>16</v>
      </c>
      <c r="O260" s="84" t="s">
        <v>16</v>
      </c>
      <c r="P260" s="87">
        <v>6.5007019999999997E-3</v>
      </c>
      <c r="Q260" s="85">
        <v>25.687656960000002</v>
      </c>
      <c r="R260" s="84">
        <v>14</v>
      </c>
      <c r="S260" s="86">
        <v>2.8355370000000001E-2</v>
      </c>
      <c r="T260" s="86">
        <v>1.1418400000000001E-3</v>
      </c>
      <c r="U260" s="86">
        <v>2.808811E-3</v>
      </c>
      <c r="V260" s="86">
        <v>0.69097304699999995</v>
      </c>
      <c r="W260" s="87">
        <v>2.772685E-3</v>
      </c>
      <c r="X260" s="87">
        <v>1.00751E-4</v>
      </c>
      <c r="Y260" s="84" t="b">
        <v>1</v>
      </c>
      <c r="Z260" s="87">
        <v>9.5500000000000001E-74</v>
      </c>
      <c r="AA260" s="84" t="s">
        <v>400</v>
      </c>
    </row>
    <row r="261" spans="1:27" x14ac:dyDescent="0.2">
      <c r="A261" s="84"/>
      <c r="B261" s="84"/>
      <c r="C261" s="84"/>
      <c r="D261" s="84"/>
      <c r="E261" s="84"/>
      <c r="F261" s="84"/>
      <c r="G261" s="84" t="s">
        <v>201</v>
      </c>
      <c r="H261" s="84">
        <v>15</v>
      </c>
      <c r="I261" s="84">
        <v>9.4E-2</v>
      </c>
      <c r="J261" s="84">
        <v>-4.2000000000000003E-2</v>
      </c>
      <c r="K261" s="84">
        <v>-0.22700000000000001</v>
      </c>
      <c r="L261" s="84">
        <v>0.14199999999999999</v>
      </c>
      <c r="M261" s="84" t="s">
        <v>16</v>
      </c>
      <c r="N261" s="84" t="s">
        <v>16</v>
      </c>
      <c r="O261" s="84" t="s">
        <v>16</v>
      </c>
      <c r="P261" s="85">
        <v>0.66015009499999999</v>
      </c>
      <c r="Q261" s="85">
        <v>25.365208280000001</v>
      </c>
      <c r="R261" s="84">
        <v>13</v>
      </c>
      <c r="S261" s="86">
        <v>2.0659815000000002E-2</v>
      </c>
      <c r="T261" s="86">
        <v>1.1418400000000001E-3</v>
      </c>
      <c r="U261" s="86">
        <v>2.808811E-3</v>
      </c>
      <c r="V261" s="86">
        <v>0.69097304699999995</v>
      </c>
      <c r="W261" s="87">
        <v>2.772685E-3</v>
      </c>
      <c r="X261" s="87">
        <v>1.00751E-4</v>
      </c>
      <c r="Y261" s="84" t="b">
        <v>1</v>
      </c>
      <c r="Z261" s="87">
        <v>9.5500000000000001E-74</v>
      </c>
      <c r="AA261" s="84"/>
    </row>
    <row r="262" spans="1:27" x14ac:dyDescent="0.2">
      <c r="A262" s="84"/>
      <c r="B262" s="84"/>
      <c r="C262" s="84"/>
      <c r="D262" s="84"/>
      <c r="E262" s="84"/>
      <c r="F262" s="84"/>
      <c r="G262" s="84" t="s">
        <v>216</v>
      </c>
      <c r="H262" s="84">
        <v>15</v>
      </c>
      <c r="I262" s="84">
        <v>4.7E-2</v>
      </c>
      <c r="J262" s="84">
        <v>-6.8000000000000005E-2</v>
      </c>
      <c r="K262" s="84">
        <v>-0.161</v>
      </c>
      <c r="L262" s="84">
        <v>2.5000000000000001E-2</v>
      </c>
      <c r="M262" s="84" t="s">
        <v>16</v>
      </c>
      <c r="N262" s="84" t="s">
        <v>16</v>
      </c>
      <c r="O262" s="84" t="s">
        <v>16</v>
      </c>
      <c r="P262" s="85">
        <v>0.174400533</v>
      </c>
      <c r="Q262" s="85" t="s">
        <v>16</v>
      </c>
      <c r="R262" s="84" t="s">
        <v>16</v>
      </c>
      <c r="S262" s="86" t="s">
        <v>16</v>
      </c>
      <c r="T262" s="86">
        <v>1.1418400000000001E-3</v>
      </c>
      <c r="U262" s="86">
        <v>2.808811E-3</v>
      </c>
      <c r="V262" s="86">
        <v>0.69097304699999995</v>
      </c>
      <c r="W262" s="87">
        <v>2.772685E-3</v>
      </c>
      <c r="X262" s="87">
        <v>1.00751E-4</v>
      </c>
      <c r="Y262" s="84" t="b">
        <v>1</v>
      </c>
      <c r="Z262" s="87">
        <v>9.5500000000000001E-74</v>
      </c>
      <c r="AA262" s="84"/>
    </row>
    <row r="263" spans="1:27" x14ac:dyDescent="0.2">
      <c r="A263" s="84"/>
      <c r="B263" s="84"/>
      <c r="C263" s="84"/>
      <c r="D263" s="84"/>
      <c r="E263" s="84"/>
      <c r="F263" s="84"/>
      <c r="G263" s="84" t="s">
        <v>203</v>
      </c>
      <c r="H263" s="84">
        <v>15</v>
      </c>
      <c r="I263" s="84">
        <v>3.2000000000000001E-2</v>
      </c>
      <c r="J263" s="84">
        <v>-7.9000000000000001E-2</v>
      </c>
      <c r="K263" s="84">
        <v>-0.14099999999999999</v>
      </c>
      <c r="L263" s="84">
        <v>-1.6E-2</v>
      </c>
      <c r="M263" s="84" t="s">
        <v>16</v>
      </c>
      <c r="N263" s="84" t="s">
        <v>16</v>
      </c>
      <c r="O263" s="84" t="s">
        <v>16</v>
      </c>
      <c r="P263" s="85">
        <v>1.3303494000000001E-2</v>
      </c>
      <c r="Q263" s="85" t="s">
        <v>16</v>
      </c>
      <c r="R263" s="84" t="s">
        <v>16</v>
      </c>
      <c r="S263" s="86" t="s">
        <v>16</v>
      </c>
      <c r="T263" s="86">
        <v>1.1418400000000001E-3</v>
      </c>
      <c r="U263" s="86">
        <v>2.808811E-3</v>
      </c>
      <c r="V263" s="86">
        <v>0.69097304699999995</v>
      </c>
      <c r="W263" s="87">
        <v>2.772685E-3</v>
      </c>
      <c r="X263" s="87">
        <v>1.00751E-4</v>
      </c>
      <c r="Y263" s="84" t="b">
        <v>1</v>
      </c>
      <c r="Z263" s="87">
        <v>9.5500000000000001E-74</v>
      </c>
      <c r="AA263" s="84"/>
    </row>
    <row r="264" spans="1:27" x14ac:dyDescent="0.2">
      <c r="A264" s="84"/>
      <c r="B264" s="84"/>
      <c r="C264" s="84"/>
      <c r="D264" s="84"/>
      <c r="E264" s="84"/>
      <c r="F264" s="84"/>
      <c r="G264" s="84" t="s">
        <v>223</v>
      </c>
      <c r="H264" s="84">
        <v>15</v>
      </c>
      <c r="I264" s="84">
        <v>0.04</v>
      </c>
      <c r="J264" s="84">
        <v>-7.2999999999999995E-2</v>
      </c>
      <c r="K264" s="84">
        <v>-0.153</v>
      </c>
      <c r="L264" s="84">
        <v>6.0000000000000001E-3</v>
      </c>
      <c r="M264" s="84" t="s">
        <v>16</v>
      </c>
      <c r="N264" s="84" t="s">
        <v>16</v>
      </c>
      <c r="O264" s="84" t="s">
        <v>16</v>
      </c>
      <c r="P264" s="85">
        <v>9.1511696000000003E-2</v>
      </c>
      <c r="Q264" s="85" t="s">
        <v>16</v>
      </c>
      <c r="R264" s="84" t="s">
        <v>16</v>
      </c>
      <c r="S264" s="86" t="s">
        <v>16</v>
      </c>
      <c r="T264" s="86">
        <v>1.1418400000000001E-3</v>
      </c>
      <c r="U264" s="86">
        <v>2.808811E-3</v>
      </c>
      <c r="V264" s="86">
        <v>0.69097304699999995</v>
      </c>
      <c r="W264" s="87">
        <v>2.772685E-3</v>
      </c>
      <c r="X264" s="87">
        <v>1.00751E-4</v>
      </c>
      <c r="Y264" s="84" t="b">
        <v>1</v>
      </c>
      <c r="Z264" s="87">
        <v>9.5500000000000001E-74</v>
      </c>
      <c r="AA264" s="84"/>
    </row>
    <row r="265" spans="1:27" x14ac:dyDescent="0.2">
      <c r="A265" s="84" t="s">
        <v>389</v>
      </c>
      <c r="B265" s="84" t="s">
        <v>535</v>
      </c>
      <c r="C265" s="84" t="s">
        <v>397</v>
      </c>
      <c r="D265" s="84" t="s">
        <v>539</v>
      </c>
      <c r="E265" s="84" t="s">
        <v>33</v>
      </c>
      <c r="F265" s="84" t="s">
        <v>459</v>
      </c>
      <c r="G265" s="84" t="s">
        <v>200</v>
      </c>
      <c r="H265" s="84">
        <v>7</v>
      </c>
      <c r="I265" s="84">
        <v>0.06</v>
      </c>
      <c r="J265" s="84">
        <v>-0.20399999999999999</v>
      </c>
      <c r="K265" s="84">
        <v>-0.32</v>
      </c>
      <c r="L265" s="84">
        <v>-8.6999999999999994E-2</v>
      </c>
      <c r="M265" s="84" t="s">
        <v>16</v>
      </c>
      <c r="N265" s="84" t="s">
        <v>16</v>
      </c>
      <c r="O265" s="84" t="s">
        <v>16</v>
      </c>
      <c r="P265" s="87">
        <v>6.3492599999999996E-4</v>
      </c>
      <c r="Q265" s="85">
        <v>9.4989073850000008</v>
      </c>
      <c r="R265" s="84">
        <v>6</v>
      </c>
      <c r="S265" s="86">
        <v>0.14740251300000001</v>
      </c>
      <c r="T265" s="86">
        <v>-4.4340550000000001E-3</v>
      </c>
      <c r="U265" s="86">
        <v>5.0649600000000003E-3</v>
      </c>
      <c r="V265" s="86">
        <v>0.42139259600000001</v>
      </c>
      <c r="W265" s="87">
        <v>9.2111099999999996E-4</v>
      </c>
      <c r="X265" s="87">
        <v>7.1799999999999997E-5</v>
      </c>
      <c r="Y265" s="84" t="b">
        <v>1</v>
      </c>
      <c r="Z265" s="87">
        <v>8.13E-21</v>
      </c>
      <c r="AA265" s="84" t="s">
        <v>424</v>
      </c>
    </row>
    <row r="266" spans="1:27" x14ac:dyDescent="0.2">
      <c r="A266" s="84"/>
      <c r="B266" s="84"/>
      <c r="C266" s="84"/>
      <c r="D266" s="84"/>
      <c r="E266" s="84"/>
      <c r="F266" s="84"/>
      <c r="G266" s="84" t="s">
        <v>201</v>
      </c>
      <c r="H266" s="84">
        <v>7</v>
      </c>
      <c r="I266" s="84">
        <v>0.23300000000000001</v>
      </c>
      <c r="J266" s="84">
        <v>-0.4</v>
      </c>
      <c r="K266" s="84">
        <v>-0.85599999999999998</v>
      </c>
      <c r="L266" s="84">
        <v>5.6000000000000001E-2</v>
      </c>
      <c r="M266" s="84" t="s">
        <v>16</v>
      </c>
      <c r="N266" s="84" t="s">
        <v>16</v>
      </c>
      <c r="O266" s="84" t="s">
        <v>16</v>
      </c>
      <c r="P266" s="85">
        <v>0.146042486</v>
      </c>
      <c r="Q266" s="85">
        <v>8.2364412839999996</v>
      </c>
      <c r="R266" s="84">
        <v>5</v>
      </c>
      <c r="S266" s="86">
        <v>0.14367730400000001</v>
      </c>
      <c r="T266" s="86">
        <v>-4.4340550000000001E-3</v>
      </c>
      <c r="U266" s="86">
        <v>5.0649600000000003E-3</v>
      </c>
      <c r="V266" s="86">
        <v>0.42139259600000001</v>
      </c>
      <c r="W266" s="87">
        <v>9.2111099999999996E-4</v>
      </c>
      <c r="X266" s="87">
        <v>7.1799999999999997E-5</v>
      </c>
      <c r="Y266" s="84" t="b">
        <v>1</v>
      </c>
      <c r="Z266" s="87">
        <v>8.13E-21</v>
      </c>
      <c r="AA266" s="84"/>
    </row>
    <row r="267" spans="1:27" x14ac:dyDescent="0.2">
      <c r="A267" s="84"/>
      <c r="B267" s="84"/>
      <c r="C267" s="84"/>
      <c r="D267" s="84"/>
      <c r="E267" s="84"/>
      <c r="F267" s="84"/>
      <c r="G267" s="84" t="s">
        <v>216</v>
      </c>
      <c r="H267" s="84">
        <v>7</v>
      </c>
      <c r="I267" s="84">
        <v>0.14099999999999999</v>
      </c>
      <c r="J267" s="84">
        <v>-0.28799999999999998</v>
      </c>
      <c r="K267" s="84">
        <v>-0.56499999999999995</v>
      </c>
      <c r="L267" s="84">
        <v>-1.2E-2</v>
      </c>
      <c r="M267" s="84" t="s">
        <v>16</v>
      </c>
      <c r="N267" s="84" t="s">
        <v>16</v>
      </c>
      <c r="O267" s="84" t="s">
        <v>16</v>
      </c>
      <c r="P267" s="85">
        <v>8.6992770999999997E-2</v>
      </c>
      <c r="Q267" s="85" t="s">
        <v>16</v>
      </c>
      <c r="R267" s="84" t="s">
        <v>16</v>
      </c>
      <c r="S267" s="86" t="s">
        <v>16</v>
      </c>
      <c r="T267" s="86">
        <v>-4.4340550000000001E-3</v>
      </c>
      <c r="U267" s="86">
        <v>5.0649600000000003E-3</v>
      </c>
      <c r="V267" s="86">
        <v>0.42139259600000001</v>
      </c>
      <c r="W267" s="87">
        <v>9.2111099999999996E-4</v>
      </c>
      <c r="X267" s="87">
        <v>7.1799999999999997E-5</v>
      </c>
      <c r="Y267" s="84" t="b">
        <v>1</v>
      </c>
      <c r="Z267" s="87">
        <v>8.13E-21</v>
      </c>
      <c r="AA267" s="84"/>
    </row>
    <row r="268" spans="1:27" x14ac:dyDescent="0.2">
      <c r="A268" s="84"/>
      <c r="B268" s="84"/>
      <c r="C268" s="84"/>
      <c r="D268" s="84"/>
      <c r="E268" s="84"/>
      <c r="F268" s="84"/>
      <c r="G268" s="84" t="s">
        <v>203</v>
      </c>
      <c r="H268" s="84">
        <v>7</v>
      </c>
      <c r="I268" s="84">
        <v>6.9000000000000006E-2</v>
      </c>
      <c r="J268" s="84">
        <v>-0.28100000000000003</v>
      </c>
      <c r="K268" s="84">
        <v>-0.41599999999999998</v>
      </c>
      <c r="L268" s="84">
        <v>-0.14699999999999999</v>
      </c>
      <c r="M268" s="84" t="s">
        <v>16</v>
      </c>
      <c r="N268" s="84" t="s">
        <v>16</v>
      </c>
      <c r="O268" s="84" t="s">
        <v>16</v>
      </c>
      <c r="P268" s="87">
        <v>4.1100000000000003E-5</v>
      </c>
      <c r="Q268" s="85" t="s">
        <v>16</v>
      </c>
      <c r="R268" s="84" t="s">
        <v>16</v>
      </c>
      <c r="S268" s="86" t="s">
        <v>16</v>
      </c>
      <c r="T268" s="86">
        <v>-4.4340550000000001E-3</v>
      </c>
      <c r="U268" s="86">
        <v>5.0649600000000003E-3</v>
      </c>
      <c r="V268" s="86">
        <v>0.42139259600000001</v>
      </c>
      <c r="W268" s="87">
        <v>9.2111099999999996E-4</v>
      </c>
      <c r="X268" s="87">
        <v>7.1799999999999997E-5</v>
      </c>
      <c r="Y268" s="84" t="b">
        <v>1</v>
      </c>
      <c r="Z268" s="87">
        <v>8.13E-21</v>
      </c>
      <c r="AA268" s="84"/>
    </row>
    <row r="269" spans="1:27" x14ac:dyDescent="0.2">
      <c r="A269" s="84"/>
      <c r="B269" s="84"/>
      <c r="C269" s="84"/>
      <c r="D269" s="84"/>
      <c r="E269" s="84"/>
      <c r="F269" s="84"/>
      <c r="G269" s="84" t="s">
        <v>223</v>
      </c>
      <c r="H269" s="84">
        <v>7</v>
      </c>
      <c r="I269" s="84">
        <v>8.7999999999999995E-2</v>
      </c>
      <c r="J269" s="84">
        <v>-0.28799999999999998</v>
      </c>
      <c r="K269" s="84">
        <v>-0.46</v>
      </c>
      <c r="L269" s="84">
        <v>-0.11700000000000001</v>
      </c>
      <c r="M269" s="84" t="s">
        <v>16</v>
      </c>
      <c r="N269" s="84" t="s">
        <v>16</v>
      </c>
      <c r="O269" s="84" t="s">
        <v>16</v>
      </c>
      <c r="P269" s="85">
        <v>1.6611399999999998E-2</v>
      </c>
      <c r="Q269" s="85" t="s">
        <v>16</v>
      </c>
      <c r="R269" s="84" t="s">
        <v>16</v>
      </c>
      <c r="S269" s="86" t="s">
        <v>16</v>
      </c>
      <c r="T269" s="86">
        <v>-4.4340550000000001E-3</v>
      </c>
      <c r="U269" s="86">
        <v>5.0649600000000003E-3</v>
      </c>
      <c r="V269" s="86">
        <v>0.42139259600000001</v>
      </c>
      <c r="W269" s="87">
        <v>9.2111099999999996E-4</v>
      </c>
      <c r="X269" s="87">
        <v>7.1799999999999997E-5</v>
      </c>
      <c r="Y269" s="84" t="b">
        <v>1</v>
      </c>
      <c r="Z269" s="87">
        <v>8.13E-21</v>
      </c>
      <c r="AA269" s="84"/>
    </row>
    <row r="270" spans="1:27" x14ac:dyDescent="0.2">
      <c r="A270" s="84" t="s">
        <v>389</v>
      </c>
      <c r="B270" s="84" t="s">
        <v>167</v>
      </c>
      <c r="C270" s="84" t="s">
        <v>392</v>
      </c>
      <c r="D270" s="84" t="s">
        <v>430</v>
      </c>
      <c r="E270" s="84" t="s">
        <v>391</v>
      </c>
      <c r="F270" s="84" t="s">
        <v>459</v>
      </c>
      <c r="G270" s="84" t="s">
        <v>200</v>
      </c>
      <c r="H270" s="84">
        <v>2</v>
      </c>
      <c r="I270" s="84">
        <v>0.154</v>
      </c>
      <c r="J270" s="84">
        <v>-0.224</v>
      </c>
      <c r="K270" s="84">
        <v>-0.52600000000000002</v>
      </c>
      <c r="L270" s="84">
        <v>7.8E-2</v>
      </c>
      <c r="M270" s="84" t="s">
        <v>16</v>
      </c>
      <c r="N270" s="84" t="s">
        <v>16</v>
      </c>
      <c r="O270" s="84" t="s">
        <v>16</v>
      </c>
      <c r="P270" s="85">
        <v>0.14618483600000001</v>
      </c>
      <c r="Q270" s="85">
        <v>0.65582054700000003</v>
      </c>
      <c r="R270" s="84">
        <v>1</v>
      </c>
      <c r="S270" s="86">
        <v>0.41803933599999998</v>
      </c>
      <c r="T270" s="86" t="s">
        <v>16</v>
      </c>
      <c r="U270" s="86" t="s">
        <v>16</v>
      </c>
      <c r="V270" s="86" t="s">
        <v>16</v>
      </c>
      <c r="W270" s="87">
        <v>7.9800000000000002E-5</v>
      </c>
      <c r="X270" s="87">
        <v>7.0999999999999998E-6</v>
      </c>
      <c r="Y270" s="84" t="b">
        <v>1</v>
      </c>
      <c r="Z270" s="84">
        <v>2.293472E-3</v>
      </c>
      <c r="AA270" s="84" t="s">
        <v>431</v>
      </c>
    </row>
    <row r="271" spans="1:27" x14ac:dyDescent="0.2">
      <c r="A271" s="84" t="s">
        <v>389</v>
      </c>
      <c r="B271" s="84" t="s">
        <v>167</v>
      </c>
      <c r="C271" s="84" t="s">
        <v>392</v>
      </c>
      <c r="D271" s="84" t="s">
        <v>432</v>
      </c>
      <c r="E271" s="84" t="s">
        <v>340</v>
      </c>
      <c r="F271" s="84" t="s">
        <v>459</v>
      </c>
      <c r="G271" s="84" t="s">
        <v>200</v>
      </c>
      <c r="H271" s="84">
        <v>10</v>
      </c>
      <c r="I271" s="84">
        <v>0.03</v>
      </c>
      <c r="J271" s="84">
        <v>-2.5000000000000001E-2</v>
      </c>
      <c r="K271" s="84">
        <v>-8.5000000000000006E-2</v>
      </c>
      <c r="L271" s="84">
        <v>3.5000000000000003E-2</v>
      </c>
      <c r="M271" s="84" t="s">
        <v>16</v>
      </c>
      <c r="N271" s="84" t="s">
        <v>16</v>
      </c>
      <c r="O271" s="84" t="s">
        <v>16</v>
      </c>
      <c r="P271" s="85">
        <v>0.41217077699999999</v>
      </c>
      <c r="Q271" s="85">
        <v>11.1678845</v>
      </c>
      <c r="R271" s="84">
        <v>9</v>
      </c>
      <c r="S271" s="86">
        <v>0.26437667599999998</v>
      </c>
      <c r="T271" s="86">
        <v>-8.1941299999999996E-4</v>
      </c>
      <c r="U271" s="86">
        <v>2.3562069999999999E-3</v>
      </c>
      <c r="V271" s="86">
        <v>0.73698750700000004</v>
      </c>
      <c r="W271" s="87">
        <v>1.368092E-3</v>
      </c>
      <c r="X271" s="87">
        <v>3.0800000000000003E-5</v>
      </c>
      <c r="Y271" s="84" t="b">
        <v>1</v>
      </c>
      <c r="Z271" s="87">
        <v>1.26E-45</v>
      </c>
      <c r="AA271" s="84" t="s">
        <v>433</v>
      </c>
    </row>
    <row r="272" spans="1:27" x14ac:dyDescent="0.2">
      <c r="A272" s="84"/>
      <c r="B272" s="84"/>
      <c r="C272" s="84"/>
      <c r="D272" s="84"/>
      <c r="E272" s="84"/>
      <c r="F272" s="84"/>
      <c r="G272" s="84" t="s">
        <v>201</v>
      </c>
      <c r="H272" s="84">
        <v>10</v>
      </c>
      <c r="I272" s="84">
        <v>8.3000000000000004E-2</v>
      </c>
      <c r="J272" s="84">
        <v>-5.0999999999999997E-2</v>
      </c>
      <c r="K272" s="84">
        <v>-0.21299999999999999</v>
      </c>
      <c r="L272" s="84">
        <v>0.11</v>
      </c>
      <c r="M272" s="84" t="s">
        <v>16</v>
      </c>
      <c r="N272" s="84" t="s">
        <v>16</v>
      </c>
      <c r="O272" s="84" t="s">
        <v>16</v>
      </c>
      <c r="P272" s="85">
        <v>0.55035842499999998</v>
      </c>
      <c r="Q272" s="85">
        <v>11.00156486</v>
      </c>
      <c r="R272" s="84">
        <v>8</v>
      </c>
      <c r="S272" s="86">
        <v>0.201610547</v>
      </c>
      <c r="T272" s="86">
        <v>-8.1941299999999996E-4</v>
      </c>
      <c r="U272" s="86">
        <v>2.3562069999999999E-3</v>
      </c>
      <c r="V272" s="86">
        <v>0.73698750700000004</v>
      </c>
      <c r="W272" s="87">
        <v>1.368092E-3</v>
      </c>
      <c r="X272" s="87">
        <v>3.0800000000000003E-5</v>
      </c>
      <c r="Y272" s="84" t="b">
        <v>1</v>
      </c>
      <c r="Z272" s="87">
        <v>1.26E-45</v>
      </c>
      <c r="AA272" s="84"/>
    </row>
    <row r="273" spans="1:27" x14ac:dyDescent="0.2">
      <c r="A273" s="84"/>
      <c r="B273" s="84"/>
      <c r="C273" s="84"/>
      <c r="D273" s="84"/>
      <c r="E273" s="84"/>
      <c r="F273" s="84"/>
      <c r="G273" s="84" t="s">
        <v>216</v>
      </c>
      <c r="H273" s="84">
        <v>10</v>
      </c>
      <c r="I273" s="84">
        <v>5.7000000000000002E-2</v>
      </c>
      <c r="J273" s="84">
        <v>-3.5999999999999997E-2</v>
      </c>
      <c r="K273" s="84">
        <v>-0.14799999999999999</v>
      </c>
      <c r="L273" s="84">
        <v>7.6999999999999999E-2</v>
      </c>
      <c r="M273" s="84" t="s">
        <v>16</v>
      </c>
      <c r="N273" s="84" t="s">
        <v>16</v>
      </c>
      <c r="O273" s="84" t="s">
        <v>16</v>
      </c>
      <c r="P273" s="85">
        <v>0.55100668399999997</v>
      </c>
      <c r="Q273" s="85" t="s">
        <v>16</v>
      </c>
      <c r="R273" s="84" t="s">
        <v>16</v>
      </c>
      <c r="S273" s="86" t="s">
        <v>16</v>
      </c>
      <c r="T273" s="86">
        <v>-8.1941299999999996E-4</v>
      </c>
      <c r="U273" s="86">
        <v>2.3562069999999999E-3</v>
      </c>
      <c r="V273" s="86">
        <v>0.73698750700000004</v>
      </c>
      <c r="W273" s="87">
        <v>1.368092E-3</v>
      </c>
      <c r="X273" s="87">
        <v>3.0800000000000003E-5</v>
      </c>
      <c r="Y273" s="84" t="b">
        <v>1</v>
      </c>
      <c r="Z273" s="87">
        <v>1.26E-45</v>
      </c>
      <c r="AA273" s="84"/>
    </row>
    <row r="274" spans="1:27" x14ac:dyDescent="0.2">
      <c r="A274" s="84"/>
      <c r="B274" s="84"/>
      <c r="C274" s="84"/>
      <c r="D274" s="84"/>
      <c r="E274" s="84"/>
      <c r="F274" s="84"/>
      <c r="G274" s="84" t="s">
        <v>203</v>
      </c>
      <c r="H274" s="84">
        <v>10</v>
      </c>
      <c r="I274" s="84">
        <v>3.5000000000000003E-2</v>
      </c>
      <c r="J274" s="84">
        <v>-4.1000000000000002E-2</v>
      </c>
      <c r="K274" s="84">
        <v>-0.11</v>
      </c>
      <c r="L274" s="84">
        <v>2.9000000000000001E-2</v>
      </c>
      <c r="M274" s="84" t="s">
        <v>16</v>
      </c>
      <c r="N274" s="84" t="s">
        <v>16</v>
      </c>
      <c r="O274" s="84" t="s">
        <v>16</v>
      </c>
      <c r="P274" s="85">
        <v>0.251738452</v>
      </c>
      <c r="Q274" s="85" t="s">
        <v>16</v>
      </c>
      <c r="R274" s="84" t="s">
        <v>16</v>
      </c>
      <c r="S274" s="86" t="s">
        <v>16</v>
      </c>
      <c r="T274" s="86">
        <v>-8.1941299999999996E-4</v>
      </c>
      <c r="U274" s="86">
        <v>2.3562069999999999E-3</v>
      </c>
      <c r="V274" s="86">
        <v>0.73698750700000004</v>
      </c>
      <c r="W274" s="87">
        <v>1.368092E-3</v>
      </c>
      <c r="X274" s="87">
        <v>3.0800000000000003E-5</v>
      </c>
      <c r="Y274" s="84" t="b">
        <v>1</v>
      </c>
      <c r="Z274" s="87">
        <v>1.26E-45</v>
      </c>
      <c r="AA274" s="84"/>
    </row>
    <row r="275" spans="1:27" x14ac:dyDescent="0.2">
      <c r="A275" s="84"/>
      <c r="B275" s="84"/>
      <c r="C275" s="84"/>
      <c r="D275" s="84"/>
      <c r="E275" s="84"/>
      <c r="F275" s="84"/>
      <c r="G275" s="84" t="s">
        <v>223</v>
      </c>
      <c r="H275" s="84">
        <v>10</v>
      </c>
      <c r="I275" s="84">
        <v>3.6999999999999998E-2</v>
      </c>
      <c r="J275" s="84">
        <v>-4.2999999999999997E-2</v>
      </c>
      <c r="K275" s="84">
        <v>-0.11600000000000001</v>
      </c>
      <c r="L275" s="84">
        <v>0.03</v>
      </c>
      <c r="M275" s="84" t="s">
        <v>16</v>
      </c>
      <c r="N275" s="84" t="s">
        <v>16</v>
      </c>
      <c r="O275" s="84" t="s">
        <v>16</v>
      </c>
      <c r="P275" s="85">
        <v>0.274722299</v>
      </c>
      <c r="Q275" s="85" t="s">
        <v>16</v>
      </c>
      <c r="R275" s="84" t="s">
        <v>16</v>
      </c>
      <c r="S275" s="86" t="s">
        <v>16</v>
      </c>
      <c r="T275" s="86">
        <v>-8.1941299999999996E-4</v>
      </c>
      <c r="U275" s="86">
        <v>2.3562069999999999E-3</v>
      </c>
      <c r="V275" s="86">
        <v>0.73698750700000004</v>
      </c>
      <c r="W275" s="87">
        <v>1.368092E-3</v>
      </c>
      <c r="X275" s="87">
        <v>3.0800000000000003E-5</v>
      </c>
      <c r="Y275" s="84" t="b">
        <v>1</v>
      </c>
      <c r="Z275" s="87">
        <v>1.26E-45</v>
      </c>
      <c r="AA275" s="84"/>
    </row>
    <row r="276" spans="1:27" x14ac:dyDescent="0.2">
      <c r="A276" s="84" t="s">
        <v>389</v>
      </c>
      <c r="B276" s="84" t="s">
        <v>167</v>
      </c>
      <c r="C276" s="84" t="s">
        <v>397</v>
      </c>
      <c r="D276" s="84" t="s">
        <v>436</v>
      </c>
      <c r="E276" s="84" t="s">
        <v>340</v>
      </c>
      <c r="F276" s="84" t="s">
        <v>459</v>
      </c>
      <c r="G276" s="84" t="s">
        <v>200</v>
      </c>
      <c r="H276" s="84">
        <v>10</v>
      </c>
      <c r="I276" s="84">
        <v>2.7E-2</v>
      </c>
      <c r="J276" s="84">
        <v>-2.7E-2</v>
      </c>
      <c r="K276" s="84">
        <v>-0.08</v>
      </c>
      <c r="L276" s="84">
        <v>2.7E-2</v>
      </c>
      <c r="M276" s="84" t="s">
        <v>16</v>
      </c>
      <c r="N276" s="84" t="s">
        <v>16</v>
      </c>
      <c r="O276" s="84" t="s">
        <v>16</v>
      </c>
      <c r="P276" s="85">
        <v>0.33451367700000001</v>
      </c>
      <c r="Q276" s="85">
        <v>6.2759713670000004</v>
      </c>
      <c r="R276" s="84">
        <v>9</v>
      </c>
      <c r="S276" s="86">
        <v>0.71201165799999999</v>
      </c>
      <c r="T276" s="86">
        <v>-4.7978799999999998E-4</v>
      </c>
      <c r="U276" s="86">
        <v>2.5903079999999999E-3</v>
      </c>
      <c r="V276" s="86">
        <v>0.85766282299999996</v>
      </c>
      <c r="W276" s="87">
        <v>1.644635E-3</v>
      </c>
      <c r="X276" s="87">
        <v>1.8499999999999999E-5</v>
      </c>
      <c r="Y276" s="84" t="b">
        <v>1</v>
      </c>
      <c r="Z276" s="87">
        <v>8.11E-54</v>
      </c>
      <c r="AA276" s="84" t="s">
        <v>437</v>
      </c>
    </row>
    <row r="277" spans="1:27" x14ac:dyDescent="0.2">
      <c r="A277" s="84"/>
      <c r="B277" s="84"/>
      <c r="C277" s="84"/>
      <c r="D277" s="84"/>
      <c r="E277" s="84"/>
      <c r="F277" s="84"/>
      <c r="G277" s="84" t="s">
        <v>201</v>
      </c>
      <c r="H277" s="84">
        <v>10</v>
      </c>
      <c r="I277" s="84">
        <v>8.3000000000000004E-2</v>
      </c>
      <c r="J277" s="84">
        <v>-4.1000000000000002E-2</v>
      </c>
      <c r="K277" s="84">
        <v>-0.20499999999999999</v>
      </c>
      <c r="L277" s="84">
        <v>0.122</v>
      </c>
      <c r="M277" s="84" t="s">
        <v>16</v>
      </c>
      <c r="N277" s="84" t="s">
        <v>16</v>
      </c>
      <c r="O277" s="84" t="s">
        <v>16</v>
      </c>
      <c r="P277" s="85">
        <v>0.63538542899999995</v>
      </c>
      <c r="Q277" s="85">
        <v>6.241663279</v>
      </c>
      <c r="R277" s="84">
        <v>8</v>
      </c>
      <c r="S277" s="86">
        <v>0.62018206099999995</v>
      </c>
      <c r="T277" s="86">
        <v>-4.7978799999999998E-4</v>
      </c>
      <c r="U277" s="86">
        <v>2.5903079999999999E-3</v>
      </c>
      <c r="V277" s="86">
        <v>0.85766282299999996</v>
      </c>
      <c r="W277" s="87">
        <v>1.644635E-3</v>
      </c>
      <c r="X277" s="87">
        <v>1.8499999999999999E-5</v>
      </c>
      <c r="Y277" s="84" t="b">
        <v>1</v>
      </c>
      <c r="Z277" s="87">
        <v>8.11E-54</v>
      </c>
      <c r="AA277" s="84"/>
    </row>
    <row r="278" spans="1:27" x14ac:dyDescent="0.2">
      <c r="A278" s="84"/>
      <c r="B278" s="84"/>
      <c r="C278" s="84"/>
      <c r="D278" s="84"/>
      <c r="E278" s="84"/>
      <c r="F278" s="84"/>
      <c r="G278" s="84" t="s">
        <v>216</v>
      </c>
      <c r="H278" s="84">
        <v>10</v>
      </c>
      <c r="I278" s="84">
        <v>5.5E-2</v>
      </c>
      <c r="J278" s="84">
        <v>-5.5E-2</v>
      </c>
      <c r="K278" s="84">
        <v>-0.16200000000000001</v>
      </c>
      <c r="L278" s="84">
        <v>5.1999999999999998E-2</v>
      </c>
      <c r="M278" s="84" t="s">
        <v>16</v>
      </c>
      <c r="N278" s="84" t="s">
        <v>16</v>
      </c>
      <c r="O278" s="84" t="s">
        <v>16</v>
      </c>
      <c r="P278" s="85">
        <v>0.34113990999999999</v>
      </c>
      <c r="Q278" s="85" t="s">
        <v>16</v>
      </c>
      <c r="R278" s="84" t="s">
        <v>16</v>
      </c>
      <c r="S278" s="86" t="s">
        <v>16</v>
      </c>
      <c r="T278" s="86">
        <v>-4.7978799999999998E-4</v>
      </c>
      <c r="U278" s="86">
        <v>2.5903079999999999E-3</v>
      </c>
      <c r="V278" s="86">
        <v>0.85766282299999996</v>
      </c>
      <c r="W278" s="87">
        <v>1.644635E-3</v>
      </c>
      <c r="X278" s="87">
        <v>1.8499999999999999E-5</v>
      </c>
      <c r="Y278" s="84" t="b">
        <v>1</v>
      </c>
      <c r="Z278" s="87">
        <v>8.11E-54</v>
      </c>
      <c r="AA278" s="84"/>
    </row>
    <row r="279" spans="1:27" x14ac:dyDescent="0.2">
      <c r="A279" s="84"/>
      <c r="B279" s="84"/>
      <c r="C279" s="84"/>
      <c r="D279" s="84"/>
      <c r="E279" s="84"/>
      <c r="F279" s="84"/>
      <c r="G279" s="84" t="s">
        <v>203</v>
      </c>
      <c r="H279" s="84">
        <v>10</v>
      </c>
      <c r="I279" s="84">
        <v>3.5999999999999997E-2</v>
      </c>
      <c r="J279" s="84">
        <v>-3.6999999999999998E-2</v>
      </c>
      <c r="K279" s="84">
        <v>-0.108</v>
      </c>
      <c r="L279" s="84">
        <v>3.4000000000000002E-2</v>
      </c>
      <c r="M279" s="84" t="s">
        <v>16</v>
      </c>
      <c r="N279" s="84" t="s">
        <v>16</v>
      </c>
      <c r="O279" s="84" t="s">
        <v>16</v>
      </c>
      <c r="P279" s="85">
        <v>0.30605557999999999</v>
      </c>
      <c r="Q279" s="85" t="s">
        <v>16</v>
      </c>
      <c r="R279" s="84" t="s">
        <v>16</v>
      </c>
      <c r="S279" s="86" t="s">
        <v>16</v>
      </c>
      <c r="T279" s="86">
        <v>-4.7978799999999998E-4</v>
      </c>
      <c r="U279" s="86">
        <v>2.5903079999999999E-3</v>
      </c>
      <c r="V279" s="86">
        <v>0.85766282299999996</v>
      </c>
      <c r="W279" s="87">
        <v>1.644635E-3</v>
      </c>
      <c r="X279" s="87">
        <v>1.8499999999999999E-5</v>
      </c>
      <c r="Y279" s="84" t="b">
        <v>1</v>
      </c>
      <c r="Z279" s="87">
        <v>8.11E-54</v>
      </c>
      <c r="AA279" s="84"/>
    </row>
    <row r="280" spans="1:27" x14ac:dyDescent="0.2">
      <c r="A280" s="84"/>
      <c r="B280" s="84"/>
      <c r="C280" s="84"/>
      <c r="D280" s="84"/>
      <c r="E280" s="84"/>
      <c r="F280" s="84"/>
      <c r="G280" s="84" t="s">
        <v>223</v>
      </c>
      <c r="H280" s="84">
        <v>10</v>
      </c>
      <c r="I280" s="84">
        <v>4.8000000000000001E-2</v>
      </c>
      <c r="J280" s="84">
        <v>-5.5E-2</v>
      </c>
      <c r="K280" s="84">
        <v>-0.14899999999999999</v>
      </c>
      <c r="L280" s="84">
        <v>3.9E-2</v>
      </c>
      <c r="M280" s="84" t="s">
        <v>16</v>
      </c>
      <c r="N280" s="84" t="s">
        <v>16</v>
      </c>
      <c r="O280" s="84" t="s">
        <v>16</v>
      </c>
      <c r="P280" s="85">
        <v>0.281752157</v>
      </c>
      <c r="Q280" s="85" t="s">
        <v>16</v>
      </c>
      <c r="R280" s="84" t="s">
        <v>16</v>
      </c>
      <c r="S280" s="86" t="s">
        <v>16</v>
      </c>
      <c r="T280" s="86">
        <v>-4.7978799999999998E-4</v>
      </c>
      <c r="U280" s="86">
        <v>2.5903079999999999E-3</v>
      </c>
      <c r="V280" s="86">
        <v>0.85766282299999996</v>
      </c>
      <c r="W280" s="87">
        <v>1.644635E-3</v>
      </c>
      <c r="X280" s="87">
        <v>1.8499999999999999E-5</v>
      </c>
      <c r="Y280" s="84" t="b">
        <v>1</v>
      </c>
      <c r="Z280" s="87">
        <v>8.11E-54</v>
      </c>
      <c r="AA280" s="84"/>
    </row>
    <row r="281" spans="1:27" x14ac:dyDescent="0.2">
      <c r="A281" s="84" t="s">
        <v>389</v>
      </c>
      <c r="B281" s="84" t="s">
        <v>167</v>
      </c>
      <c r="C281" s="84" t="s">
        <v>397</v>
      </c>
      <c r="D281" s="84" t="s">
        <v>434</v>
      </c>
      <c r="E281" s="84" t="s">
        <v>33</v>
      </c>
      <c r="F281" s="84" t="s">
        <v>459</v>
      </c>
      <c r="G281" s="84" t="s">
        <v>200</v>
      </c>
      <c r="H281" s="84">
        <v>3</v>
      </c>
      <c r="I281" s="84">
        <v>8.5000000000000006E-2</v>
      </c>
      <c r="J281" s="84">
        <v>-8.5999999999999993E-2</v>
      </c>
      <c r="K281" s="84">
        <v>-0.252</v>
      </c>
      <c r="L281" s="84">
        <v>0.08</v>
      </c>
      <c r="M281" s="84" t="s">
        <v>16</v>
      </c>
      <c r="N281" s="84" t="s">
        <v>16</v>
      </c>
      <c r="O281" s="84" t="s">
        <v>16</v>
      </c>
      <c r="P281" s="85">
        <v>0.30861330399999998</v>
      </c>
      <c r="Q281" s="85">
        <v>1.814653099</v>
      </c>
      <c r="R281" s="84">
        <v>2</v>
      </c>
      <c r="S281" s="86">
        <v>0.40360179200000001</v>
      </c>
      <c r="T281" s="86">
        <v>-9.885269999999999E-4</v>
      </c>
      <c r="U281" s="86">
        <v>7.5132289999999997E-3</v>
      </c>
      <c r="V281" s="86">
        <v>0.91671734900000001</v>
      </c>
      <c r="W281" s="87">
        <v>2.82818E-4</v>
      </c>
      <c r="X281" s="87">
        <v>7.3100000000000003E-6</v>
      </c>
      <c r="Y281" s="84" t="b">
        <v>1</v>
      </c>
      <c r="Z281" s="87">
        <v>1.5900000000000001E-9</v>
      </c>
      <c r="AA281" s="84" t="s">
        <v>455</v>
      </c>
    </row>
    <row r="282" spans="1:27" x14ac:dyDescent="0.2">
      <c r="A282" s="84"/>
      <c r="B282" s="84"/>
      <c r="C282" s="84"/>
      <c r="D282" s="84"/>
      <c r="E282" s="84"/>
      <c r="F282" s="84"/>
      <c r="G282" s="84" t="s">
        <v>201</v>
      </c>
      <c r="H282" s="84">
        <v>3</v>
      </c>
      <c r="I282" s="84">
        <v>0.41799999999999998</v>
      </c>
      <c r="J282" s="84">
        <v>-0.13900000000000001</v>
      </c>
      <c r="K282" s="84">
        <v>-0.95899999999999996</v>
      </c>
      <c r="L282" s="84">
        <v>0.68</v>
      </c>
      <c r="M282" s="84" t="s">
        <v>16</v>
      </c>
      <c r="N282" s="84" t="s">
        <v>16</v>
      </c>
      <c r="O282" s="84" t="s">
        <v>16</v>
      </c>
      <c r="P282" s="85">
        <v>0.79542822899999999</v>
      </c>
      <c r="Q282" s="85">
        <v>1.783774076</v>
      </c>
      <c r="R282" s="84">
        <v>1</v>
      </c>
      <c r="S282" s="86">
        <v>0.18168657399999999</v>
      </c>
      <c r="T282" s="86">
        <v>-9.885269999999999E-4</v>
      </c>
      <c r="U282" s="86">
        <v>7.5132289999999997E-3</v>
      </c>
      <c r="V282" s="86">
        <v>0.91671734900000001</v>
      </c>
      <c r="W282" s="87">
        <v>2.82818E-4</v>
      </c>
      <c r="X282" s="87">
        <v>7.3100000000000003E-6</v>
      </c>
      <c r="Y282" s="84" t="b">
        <v>1</v>
      </c>
      <c r="Z282" s="87">
        <v>1.5900000000000001E-9</v>
      </c>
      <c r="AA282" s="84"/>
    </row>
    <row r="283" spans="1:27" x14ac:dyDescent="0.2">
      <c r="A283" s="84"/>
      <c r="B283" s="84"/>
      <c r="C283" s="84"/>
      <c r="D283" s="84"/>
      <c r="E283" s="84"/>
      <c r="F283" s="84"/>
      <c r="G283" s="84" t="s">
        <v>216</v>
      </c>
      <c r="H283" s="84">
        <v>3</v>
      </c>
      <c r="I283" s="84">
        <v>0.13400000000000001</v>
      </c>
      <c r="J283" s="84">
        <v>-6.0000000000000001E-3</v>
      </c>
      <c r="K283" s="84">
        <v>-0.26800000000000002</v>
      </c>
      <c r="L283" s="84">
        <v>0.25600000000000001</v>
      </c>
      <c r="M283" s="84" t="s">
        <v>16</v>
      </c>
      <c r="N283" s="84" t="s">
        <v>16</v>
      </c>
      <c r="O283" s="84" t="s">
        <v>16</v>
      </c>
      <c r="P283" s="85">
        <v>0.96917903299999997</v>
      </c>
      <c r="Q283" s="85" t="s">
        <v>16</v>
      </c>
      <c r="R283" s="84" t="s">
        <v>16</v>
      </c>
      <c r="S283" s="86" t="s">
        <v>16</v>
      </c>
      <c r="T283" s="86">
        <v>-9.885269999999999E-4</v>
      </c>
      <c r="U283" s="86">
        <v>7.5132289999999997E-3</v>
      </c>
      <c r="V283" s="86">
        <v>0.91671734900000001</v>
      </c>
      <c r="W283" s="87">
        <v>2.82818E-4</v>
      </c>
      <c r="X283" s="87">
        <v>7.3100000000000003E-6</v>
      </c>
      <c r="Y283" s="84" t="b">
        <v>1</v>
      </c>
      <c r="Z283" s="87">
        <v>1.5900000000000001E-9</v>
      </c>
      <c r="AA283" s="84"/>
    </row>
    <row r="284" spans="1:27" x14ac:dyDescent="0.2">
      <c r="A284" s="84"/>
      <c r="B284" s="84"/>
      <c r="C284" s="84"/>
      <c r="D284" s="84"/>
      <c r="E284" s="84"/>
      <c r="F284" s="84"/>
      <c r="G284" s="84" t="s">
        <v>203</v>
      </c>
      <c r="H284" s="84">
        <v>3</v>
      </c>
      <c r="I284" s="84">
        <v>0.112</v>
      </c>
      <c r="J284" s="84">
        <v>-3.5999999999999997E-2</v>
      </c>
      <c r="K284" s="84">
        <v>-0.255</v>
      </c>
      <c r="L284" s="84">
        <v>0.183</v>
      </c>
      <c r="M284" s="84" t="s">
        <v>16</v>
      </c>
      <c r="N284" s="84" t="s">
        <v>16</v>
      </c>
      <c r="O284" s="84" t="s">
        <v>16</v>
      </c>
      <c r="P284" s="85">
        <v>0.74450333400000002</v>
      </c>
      <c r="Q284" s="85" t="s">
        <v>16</v>
      </c>
      <c r="R284" s="84" t="s">
        <v>16</v>
      </c>
      <c r="S284" s="86" t="s">
        <v>16</v>
      </c>
      <c r="T284" s="86">
        <v>-9.885269999999999E-4</v>
      </c>
      <c r="U284" s="86">
        <v>7.5132289999999997E-3</v>
      </c>
      <c r="V284" s="86">
        <v>0.91671734900000001</v>
      </c>
      <c r="W284" s="87">
        <v>2.82818E-4</v>
      </c>
      <c r="X284" s="87">
        <v>7.3100000000000003E-6</v>
      </c>
      <c r="Y284" s="84" t="b">
        <v>1</v>
      </c>
      <c r="Z284" s="87">
        <v>1.5900000000000001E-9</v>
      </c>
      <c r="AA284" s="84"/>
    </row>
    <row r="285" spans="1:27" x14ac:dyDescent="0.2">
      <c r="A285" s="84"/>
      <c r="B285" s="84"/>
      <c r="C285" s="84"/>
      <c r="D285" s="84"/>
      <c r="E285" s="84"/>
      <c r="F285" s="84"/>
      <c r="G285" s="84" t="s">
        <v>223</v>
      </c>
      <c r="H285" s="84">
        <v>3</v>
      </c>
      <c r="I285" s="84">
        <v>0.126</v>
      </c>
      <c r="J285" s="84">
        <v>-7.0000000000000001E-3</v>
      </c>
      <c r="K285" s="84">
        <v>-0.254</v>
      </c>
      <c r="L285" s="84">
        <v>0.24</v>
      </c>
      <c r="M285" s="84" t="s">
        <v>16</v>
      </c>
      <c r="N285" s="84" t="s">
        <v>16</v>
      </c>
      <c r="O285" s="84" t="s">
        <v>16</v>
      </c>
      <c r="P285" s="85">
        <v>0.95992355299999998</v>
      </c>
      <c r="Q285" s="85" t="s">
        <v>16</v>
      </c>
      <c r="R285" s="84" t="s">
        <v>16</v>
      </c>
      <c r="S285" s="86" t="s">
        <v>16</v>
      </c>
      <c r="T285" s="86">
        <v>-9.885269999999999E-4</v>
      </c>
      <c r="U285" s="86">
        <v>7.5132289999999997E-3</v>
      </c>
      <c r="V285" s="86">
        <v>0.91671734900000001</v>
      </c>
      <c r="W285" s="87">
        <v>2.82818E-4</v>
      </c>
      <c r="X285" s="87">
        <v>7.3100000000000003E-6</v>
      </c>
      <c r="Y285" s="84" t="b">
        <v>1</v>
      </c>
      <c r="Z285" s="87">
        <v>1.5900000000000001E-9</v>
      </c>
      <c r="AA285" s="84"/>
    </row>
    <row r="286" spans="1:27" x14ac:dyDescent="0.2">
      <c r="A286" s="84" t="s">
        <v>389</v>
      </c>
      <c r="B286" s="84" t="s">
        <v>146</v>
      </c>
      <c r="C286" s="84" t="s">
        <v>392</v>
      </c>
      <c r="D286" s="84" t="s">
        <v>390</v>
      </c>
      <c r="E286" s="84" t="s">
        <v>391</v>
      </c>
      <c r="F286" s="84" t="s">
        <v>460</v>
      </c>
      <c r="G286" s="84" t="s">
        <v>200</v>
      </c>
      <c r="H286" s="84">
        <v>4</v>
      </c>
      <c r="I286" s="84">
        <v>9.1999999999999998E-2</v>
      </c>
      <c r="J286" s="84">
        <v>4.3999999999999997E-2</v>
      </c>
      <c r="K286" s="84">
        <v>-0.13700000000000001</v>
      </c>
      <c r="L286" s="84">
        <v>0.22500000000000001</v>
      </c>
      <c r="M286" s="84" t="s">
        <v>16</v>
      </c>
      <c r="N286" s="84" t="s">
        <v>16</v>
      </c>
      <c r="O286" s="84" t="s">
        <v>16</v>
      </c>
      <c r="P286" s="85">
        <v>0.63538517800000005</v>
      </c>
      <c r="Q286" s="85">
        <v>3.0019979810000001</v>
      </c>
      <c r="R286" s="84">
        <v>3</v>
      </c>
      <c r="S286" s="86">
        <v>0.39131723000000002</v>
      </c>
      <c r="T286" s="86">
        <v>3.879946E-3</v>
      </c>
      <c r="U286" s="86">
        <v>4.6184829999999996E-3</v>
      </c>
      <c r="V286" s="86">
        <v>0.48928068600000002</v>
      </c>
      <c r="W286" s="87">
        <v>5.2321900000000001E-4</v>
      </c>
      <c r="X286" s="87">
        <v>4.8600000000000002E-5</v>
      </c>
      <c r="Y286" s="84" t="b">
        <v>1</v>
      </c>
      <c r="Z286" s="87">
        <v>9.2600000000000001E-5</v>
      </c>
      <c r="AA286" s="84" t="s">
        <v>451</v>
      </c>
    </row>
    <row r="287" spans="1:27" x14ac:dyDescent="0.2">
      <c r="A287" s="84"/>
      <c r="B287" s="84"/>
      <c r="C287" s="84"/>
      <c r="D287" s="84"/>
      <c r="E287" s="84"/>
      <c r="F287" s="84"/>
      <c r="G287" s="84" t="s">
        <v>201</v>
      </c>
      <c r="H287" s="84">
        <v>4</v>
      </c>
      <c r="I287" s="84">
        <v>0.21099999999999999</v>
      </c>
      <c r="J287" s="84">
        <v>0.20100000000000001</v>
      </c>
      <c r="K287" s="84">
        <v>-0.21299999999999999</v>
      </c>
      <c r="L287" s="84">
        <v>0.61599999999999999</v>
      </c>
      <c r="M287" s="84" t="s">
        <v>16</v>
      </c>
      <c r="N287" s="84" t="s">
        <v>16</v>
      </c>
      <c r="O287" s="84" t="s">
        <v>16</v>
      </c>
      <c r="P287" s="85">
        <v>0.44113986700000002</v>
      </c>
      <c r="Q287" s="85">
        <v>2.218974185</v>
      </c>
      <c r="R287" s="84">
        <v>2</v>
      </c>
      <c r="S287" s="86">
        <v>0.329728038</v>
      </c>
      <c r="T287" s="86">
        <v>3.879946E-3</v>
      </c>
      <c r="U287" s="86">
        <v>4.6184829999999996E-3</v>
      </c>
      <c r="V287" s="86">
        <v>0.48928068600000002</v>
      </c>
      <c r="W287" s="87">
        <v>5.2321900000000001E-4</v>
      </c>
      <c r="X287" s="87">
        <v>4.8600000000000002E-5</v>
      </c>
      <c r="Y287" s="84" t="b">
        <v>1</v>
      </c>
      <c r="Z287" s="87">
        <v>9.2600000000000001E-5</v>
      </c>
      <c r="AA287" s="84"/>
    </row>
    <row r="288" spans="1:27" x14ac:dyDescent="0.2">
      <c r="A288" s="84"/>
      <c r="B288" s="84"/>
      <c r="C288" s="84"/>
      <c r="D288" s="84"/>
      <c r="E288" s="84"/>
      <c r="F288" s="84"/>
      <c r="G288" s="84" t="s">
        <v>216</v>
      </c>
      <c r="H288" s="84">
        <v>4</v>
      </c>
      <c r="I288" s="84">
        <v>0.16300000000000001</v>
      </c>
      <c r="J288" s="84">
        <v>0.19800000000000001</v>
      </c>
      <c r="K288" s="84">
        <v>-0.122</v>
      </c>
      <c r="L288" s="84">
        <v>0.51800000000000002</v>
      </c>
      <c r="M288" s="84" t="s">
        <v>16</v>
      </c>
      <c r="N288" s="84" t="s">
        <v>16</v>
      </c>
      <c r="O288" s="84" t="s">
        <v>16</v>
      </c>
      <c r="P288" s="85">
        <v>0.311501262</v>
      </c>
      <c r="Q288" s="85" t="s">
        <v>16</v>
      </c>
      <c r="R288" s="84" t="s">
        <v>16</v>
      </c>
      <c r="S288" s="86" t="s">
        <v>16</v>
      </c>
      <c r="T288" s="86">
        <v>3.879946E-3</v>
      </c>
      <c r="U288" s="86">
        <v>4.6184829999999996E-3</v>
      </c>
      <c r="V288" s="86">
        <v>0.48928068600000002</v>
      </c>
      <c r="W288" s="87">
        <v>5.2321900000000001E-4</v>
      </c>
      <c r="X288" s="87">
        <v>4.8600000000000002E-5</v>
      </c>
      <c r="Y288" s="84" t="b">
        <v>1</v>
      </c>
      <c r="Z288" s="87">
        <v>9.2600000000000001E-5</v>
      </c>
      <c r="AA288" s="84"/>
    </row>
    <row r="289" spans="1:27" x14ac:dyDescent="0.2">
      <c r="A289" s="84"/>
      <c r="B289" s="84"/>
      <c r="C289" s="84"/>
      <c r="D289" s="84"/>
      <c r="E289" s="84"/>
      <c r="F289" s="84"/>
      <c r="G289" s="84" t="s">
        <v>203</v>
      </c>
      <c r="H289" s="84">
        <v>4</v>
      </c>
      <c r="I289" s="84">
        <v>9.7000000000000003E-2</v>
      </c>
      <c r="J289" s="84">
        <v>7.5999999999999998E-2</v>
      </c>
      <c r="K289" s="84">
        <v>-0.114</v>
      </c>
      <c r="L289" s="84">
        <v>0.26600000000000001</v>
      </c>
      <c r="M289" s="84" t="s">
        <v>16</v>
      </c>
      <c r="N289" s="84" t="s">
        <v>16</v>
      </c>
      <c r="O289" s="84" t="s">
        <v>16</v>
      </c>
      <c r="P289" s="85">
        <v>0.43408881799999999</v>
      </c>
      <c r="Q289" s="85" t="s">
        <v>16</v>
      </c>
      <c r="R289" s="84" t="s">
        <v>16</v>
      </c>
      <c r="S289" s="86" t="s">
        <v>16</v>
      </c>
      <c r="T289" s="86">
        <v>3.879946E-3</v>
      </c>
      <c r="U289" s="86">
        <v>4.6184829999999996E-3</v>
      </c>
      <c r="V289" s="86">
        <v>0.48928068600000002</v>
      </c>
      <c r="W289" s="87">
        <v>5.2321900000000001E-4</v>
      </c>
      <c r="X289" s="87">
        <v>4.8600000000000002E-5</v>
      </c>
      <c r="Y289" s="84" t="b">
        <v>1</v>
      </c>
      <c r="Z289" s="87">
        <v>9.2600000000000001E-5</v>
      </c>
      <c r="AA289" s="84"/>
    </row>
    <row r="290" spans="1:27" x14ac:dyDescent="0.2">
      <c r="A290" s="84"/>
      <c r="B290" s="84"/>
      <c r="C290" s="84"/>
      <c r="D290" s="84"/>
      <c r="E290" s="84"/>
      <c r="F290" s="84"/>
      <c r="G290" s="84" t="s">
        <v>223</v>
      </c>
      <c r="H290" s="84">
        <v>4</v>
      </c>
      <c r="I290" s="84">
        <v>0.10100000000000001</v>
      </c>
      <c r="J290" s="84">
        <v>0.06</v>
      </c>
      <c r="K290" s="84">
        <v>-0.13800000000000001</v>
      </c>
      <c r="L290" s="84">
        <v>0.25800000000000001</v>
      </c>
      <c r="M290" s="84" t="s">
        <v>16</v>
      </c>
      <c r="N290" s="84" t="s">
        <v>16</v>
      </c>
      <c r="O290" s="84" t="s">
        <v>16</v>
      </c>
      <c r="P290" s="85">
        <v>0.59396840500000003</v>
      </c>
      <c r="Q290" s="85" t="s">
        <v>16</v>
      </c>
      <c r="R290" s="84" t="s">
        <v>16</v>
      </c>
      <c r="S290" s="86" t="s">
        <v>16</v>
      </c>
      <c r="T290" s="86">
        <v>3.879946E-3</v>
      </c>
      <c r="U290" s="86">
        <v>4.6184829999999996E-3</v>
      </c>
      <c r="V290" s="86">
        <v>0.48928068600000002</v>
      </c>
      <c r="W290" s="87">
        <v>5.2321900000000001E-4</v>
      </c>
      <c r="X290" s="87">
        <v>4.8600000000000002E-5</v>
      </c>
      <c r="Y290" s="84" t="b">
        <v>1</v>
      </c>
      <c r="Z290" s="87">
        <v>9.2600000000000001E-5</v>
      </c>
      <c r="AA290" s="84"/>
    </row>
    <row r="291" spans="1:27" x14ac:dyDescent="0.2">
      <c r="A291" s="84" t="s">
        <v>389</v>
      </c>
      <c r="B291" s="84" t="s">
        <v>146</v>
      </c>
      <c r="C291" s="84" t="s">
        <v>392</v>
      </c>
      <c r="D291" s="84" t="s">
        <v>394</v>
      </c>
      <c r="E291" s="84" t="s">
        <v>340</v>
      </c>
      <c r="F291" s="84" t="s">
        <v>460</v>
      </c>
      <c r="G291" s="84" t="s">
        <v>200</v>
      </c>
      <c r="H291" s="84">
        <v>7</v>
      </c>
      <c r="I291" s="84">
        <v>5.8000000000000003E-2</v>
      </c>
      <c r="J291" s="84">
        <v>-3.6999999999999998E-2</v>
      </c>
      <c r="K291" s="84">
        <v>-0.15</v>
      </c>
      <c r="L291" s="84">
        <v>7.5999999999999998E-2</v>
      </c>
      <c r="M291" s="84" t="s">
        <v>16</v>
      </c>
      <c r="N291" s="84" t="s">
        <v>16</v>
      </c>
      <c r="O291" s="84" t="s">
        <v>16</v>
      </c>
      <c r="P291" s="85">
        <v>0.52228533099999996</v>
      </c>
      <c r="Q291" s="85">
        <v>11.058919449999999</v>
      </c>
      <c r="R291" s="84">
        <v>6</v>
      </c>
      <c r="S291" s="86">
        <v>8.6572436000000003E-2</v>
      </c>
      <c r="T291" s="86">
        <v>5.167016E-3</v>
      </c>
      <c r="U291" s="86">
        <v>3.6532140000000001E-3</v>
      </c>
      <c r="V291" s="86">
        <v>0.21639246000000001</v>
      </c>
      <c r="W291" s="87">
        <v>1.556394E-3</v>
      </c>
      <c r="X291" s="87">
        <v>1.7776099999999999E-4</v>
      </c>
      <c r="Y291" s="84" t="b">
        <v>1</v>
      </c>
      <c r="Z291" s="87">
        <v>3.7200000000000001E-10</v>
      </c>
      <c r="AA291" s="84" t="s">
        <v>395</v>
      </c>
    </row>
    <row r="292" spans="1:27" x14ac:dyDescent="0.2">
      <c r="A292" s="84"/>
      <c r="B292" s="84"/>
      <c r="C292" s="84"/>
      <c r="D292" s="84"/>
      <c r="E292" s="84"/>
      <c r="F292" s="84"/>
      <c r="G292" s="84" t="s">
        <v>201</v>
      </c>
      <c r="H292" s="84">
        <v>7</v>
      </c>
      <c r="I292" s="84">
        <v>9.5000000000000001E-2</v>
      </c>
      <c r="J292" s="84">
        <v>7.4999999999999997E-2</v>
      </c>
      <c r="K292" s="84">
        <v>-0.112</v>
      </c>
      <c r="L292" s="84">
        <v>0.26200000000000001</v>
      </c>
      <c r="M292" s="84" t="s">
        <v>16</v>
      </c>
      <c r="N292" s="84" t="s">
        <v>16</v>
      </c>
      <c r="O292" s="84" t="s">
        <v>16</v>
      </c>
      <c r="P292" s="85">
        <v>0.46604749699999998</v>
      </c>
      <c r="Q292" s="85">
        <v>7.8987116799999999</v>
      </c>
      <c r="R292" s="84">
        <v>5</v>
      </c>
      <c r="S292" s="86">
        <v>0.16190688</v>
      </c>
      <c r="T292" s="86">
        <v>5.167016E-3</v>
      </c>
      <c r="U292" s="86">
        <v>3.6532140000000001E-3</v>
      </c>
      <c r="V292" s="86">
        <v>0.21639246000000001</v>
      </c>
      <c r="W292" s="87">
        <v>1.556394E-3</v>
      </c>
      <c r="X292" s="87">
        <v>1.7776099999999999E-4</v>
      </c>
      <c r="Y292" s="84" t="b">
        <v>1</v>
      </c>
      <c r="Z292" s="87">
        <v>3.7200000000000001E-10</v>
      </c>
      <c r="AA292" s="84"/>
    </row>
    <row r="293" spans="1:27" x14ac:dyDescent="0.2">
      <c r="A293" s="84"/>
      <c r="B293" s="84"/>
      <c r="C293" s="84"/>
      <c r="D293" s="84"/>
      <c r="E293" s="84"/>
      <c r="F293" s="84"/>
      <c r="G293" s="84" t="s">
        <v>216</v>
      </c>
      <c r="H293" s="84">
        <v>7</v>
      </c>
      <c r="I293" s="84">
        <v>0.113</v>
      </c>
      <c r="J293" s="84">
        <v>0.01</v>
      </c>
      <c r="K293" s="84">
        <v>-0.21199999999999999</v>
      </c>
      <c r="L293" s="84">
        <v>0.23200000000000001</v>
      </c>
      <c r="M293" s="84" t="s">
        <v>16</v>
      </c>
      <c r="N293" s="84" t="s">
        <v>16</v>
      </c>
      <c r="O293" s="84" t="s">
        <v>16</v>
      </c>
      <c r="P293" s="85">
        <v>0.93221231500000001</v>
      </c>
      <c r="Q293" s="85" t="s">
        <v>16</v>
      </c>
      <c r="R293" s="84" t="s">
        <v>16</v>
      </c>
      <c r="S293" s="86" t="s">
        <v>16</v>
      </c>
      <c r="T293" s="86">
        <v>5.167016E-3</v>
      </c>
      <c r="U293" s="86">
        <v>3.6532140000000001E-3</v>
      </c>
      <c r="V293" s="86">
        <v>0.21639246000000001</v>
      </c>
      <c r="W293" s="87">
        <v>1.556394E-3</v>
      </c>
      <c r="X293" s="87">
        <v>1.7776099999999999E-4</v>
      </c>
      <c r="Y293" s="84" t="b">
        <v>1</v>
      </c>
      <c r="Z293" s="87">
        <v>3.7200000000000001E-10</v>
      </c>
      <c r="AA293" s="84"/>
    </row>
    <row r="294" spans="1:27" x14ac:dyDescent="0.2">
      <c r="A294" s="84"/>
      <c r="B294" s="84"/>
      <c r="C294" s="84"/>
      <c r="D294" s="84"/>
      <c r="E294" s="84"/>
      <c r="F294" s="84"/>
      <c r="G294" s="84" t="s">
        <v>203</v>
      </c>
      <c r="H294" s="84">
        <v>7</v>
      </c>
      <c r="I294" s="84">
        <v>5.3999999999999999E-2</v>
      </c>
      <c r="J294" s="84">
        <v>-3.0000000000000001E-3</v>
      </c>
      <c r="K294" s="84">
        <v>-0.109</v>
      </c>
      <c r="L294" s="84">
        <v>0.10199999999999999</v>
      </c>
      <c r="M294" s="84" t="s">
        <v>16</v>
      </c>
      <c r="N294" s="84" t="s">
        <v>16</v>
      </c>
      <c r="O294" s="84" t="s">
        <v>16</v>
      </c>
      <c r="P294" s="85">
        <v>0.95152620300000001</v>
      </c>
      <c r="Q294" s="85" t="s">
        <v>16</v>
      </c>
      <c r="R294" s="84" t="s">
        <v>16</v>
      </c>
      <c r="S294" s="86" t="s">
        <v>16</v>
      </c>
      <c r="T294" s="86">
        <v>5.167016E-3</v>
      </c>
      <c r="U294" s="86">
        <v>3.6532140000000001E-3</v>
      </c>
      <c r="V294" s="86">
        <v>0.21639246000000001</v>
      </c>
      <c r="W294" s="87">
        <v>1.556394E-3</v>
      </c>
      <c r="X294" s="87">
        <v>1.7776099999999999E-4</v>
      </c>
      <c r="Y294" s="84" t="b">
        <v>1</v>
      </c>
      <c r="Z294" s="87">
        <v>3.7200000000000001E-10</v>
      </c>
      <c r="AA294" s="84"/>
    </row>
    <row r="295" spans="1:27" x14ac:dyDescent="0.2">
      <c r="A295" s="84"/>
      <c r="B295" s="84"/>
      <c r="C295" s="84"/>
      <c r="D295" s="84"/>
      <c r="E295" s="84"/>
      <c r="F295" s="84"/>
      <c r="G295" s="84" t="s">
        <v>223</v>
      </c>
      <c r="H295" s="84">
        <v>7</v>
      </c>
      <c r="I295" s="84">
        <v>5.2999999999999999E-2</v>
      </c>
      <c r="J295" s="84">
        <v>0.01</v>
      </c>
      <c r="K295" s="84">
        <v>-9.4E-2</v>
      </c>
      <c r="L295" s="84">
        <v>0.114</v>
      </c>
      <c r="M295" s="84" t="s">
        <v>16</v>
      </c>
      <c r="N295" s="84" t="s">
        <v>16</v>
      </c>
      <c r="O295" s="84" t="s">
        <v>16</v>
      </c>
      <c r="P295" s="85">
        <v>0.85588794000000001</v>
      </c>
      <c r="Q295" s="85" t="s">
        <v>16</v>
      </c>
      <c r="R295" s="84" t="s">
        <v>16</v>
      </c>
      <c r="S295" s="86" t="s">
        <v>16</v>
      </c>
      <c r="T295" s="86">
        <v>5.167016E-3</v>
      </c>
      <c r="U295" s="86">
        <v>3.6532140000000001E-3</v>
      </c>
      <c r="V295" s="86">
        <v>0.21639246000000001</v>
      </c>
      <c r="W295" s="87">
        <v>1.556394E-3</v>
      </c>
      <c r="X295" s="87">
        <v>1.7776099999999999E-4</v>
      </c>
      <c r="Y295" s="84" t="b">
        <v>1</v>
      </c>
      <c r="Z295" s="87">
        <v>3.7200000000000001E-10</v>
      </c>
      <c r="AA295" s="84"/>
    </row>
    <row r="296" spans="1:27" x14ac:dyDescent="0.2">
      <c r="A296" s="84" t="s">
        <v>389</v>
      </c>
      <c r="B296" s="84" t="s">
        <v>146</v>
      </c>
      <c r="C296" s="84" t="s">
        <v>397</v>
      </c>
      <c r="D296" s="84" t="s">
        <v>399</v>
      </c>
      <c r="E296" s="84" t="s">
        <v>340</v>
      </c>
      <c r="F296" s="84" t="s">
        <v>460</v>
      </c>
      <c r="G296" s="84" t="s">
        <v>200</v>
      </c>
      <c r="H296" s="84">
        <v>5</v>
      </c>
      <c r="I296" s="84">
        <v>5.3999999999999999E-2</v>
      </c>
      <c r="J296" s="84">
        <v>-0.128</v>
      </c>
      <c r="K296" s="84">
        <v>-0.23300000000000001</v>
      </c>
      <c r="L296" s="84">
        <v>-2.1999999999999999E-2</v>
      </c>
      <c r="M296" s="84" t="s">
        <v>16</v>
      </c>
      <c r="N296" s="84" t="s">
        <v>16</v>
      </c>
      <c r="O296" s="84" t="s">
        <v>16</v>
      </c>
      <c r="P296" s="85">
        <v>1.7445308E-2</v>
      </c>
      <c r="Q296" s="85">
        <v>1.342482078</v>
      </c>
      <c r="R296" s="84">
        <v>4</v>
      </c>
      <c r="S296" s="86">
        <v>0.85412771099999996</v>
      </c>
      <c r="T296" s="86">
        <v>7.7581299999999998E-4</v>
      </c>
      <c r="U296" s="86">
        <v>5.2617250000000001E-3</v>
      </c>
      <c r="V296" s="86">
        <v>0.89213288999999996</v>
      </c>
      <c r="W296" s="87">
        <v>1.1271160000000001E-3</v>
      </c>
      <c r="X296" s="87">
        <v>1.05234E-4</v>
      </c>
      <c r="Y296" s="84" t="b">
        <v>1</v>
      </c>
      <c r="Z296" s="87">
        <v>3.84E-8</v>
      </c>
      <c r="AA296" s="84" t="s">
        <v>400</v>
      </c>
    </row>
    <row r="297" spans="1:27" x14ac:dyDescent="0.2">
      <c r="A297" s="84"/>
      <c r="B297" s="84"/>
      <c r="C297" s="84"/>
      <c r="D297" s="84"/>
      <c r="E297" s="84"/>
      <c r="F297" s="84"/>
      <c r="G297" s="84" t="s">
        <v>201</v>
      </c>
      <c r="H297" s="84">
        <v>5</v>
      </c>
      <c r="I297" s="84">
        <v>0.186</v>
      </c>
      <c r="J297" s="84">
        <v>-0.10199999999999999</v>
      </c>
      <c r="K297" s="84">
        <v>-0.46600000000000003</v>
      </c>
      <c r="L297" s="84">
        <v>0.26300000000000001</v>
      </c>
      <c r="M297" s="84" t="s">
        <v>16</v>
      </c>
      <c r="N297" s="84" t="s">
        <v>16</v>
      </c>
      <c r="O297" s="84" t="s">
        <v>16</v>
      </c>
      <c r="P297" s="85">
        <v>0.62250149399999999</v>
      </c>
      <c r="Q297" s="85">
        <v>1.3207421450000001</v>
      </c>
      <c r="R297" s="84">
        <v>3</v>
      </c>
      <c r="S297" s="86">
        <v>0.72421364099999996</v>
      </c>
      <c r="T297" s="86">
        <v>7.7581299999999998E-4</v>
      </c>
      <c r="U297" s="86">
        <v>5.2617250000000001E-3</v>
      </c>
      <c r="V297" s="86">
        <v>0.89213288999999996</v>
      </c>
      <c r="W297" s="87">
        <v>1.1271160000000001E-3</v>
      </c>
      <c r="X297" s="87">
        <v>1.05234E-4</v>
      </c>
      <c r="Y297" s="84" t="b">
        <v>1</v>
      </c>
      <c r="Z297" s="87">
        <v>3.84E-8</v>
      </c>
      <c r="AA297" s="84"/>
    </row>
    <row r="298" spans="1:27" x14ac:dyDescent="0.2">
      <c r="A298" s="84"/>
      <c r="B298" s="84"/>
      <c r="C298" s="84"/>
      <c r="D298" s="84"/>
      <c r="E298" s="84"/>
      <c r="F298" s="84"/>
      <c r="G298" s="84" t="s">
        <v>216</v>
      </c>
      <c r="H298" s="84">
        <v>5</v>
      </c>
      <c r="I298" s="84">
        <v>8.4000000000000005E-2</v>
      </c>
      <c r="J298" s="84">
        <v>-0.17399999999999999</v>
      </c>
      <c r="K298" s="84">
        <v>-0.33800000000000002</v>
      </c>
      <c r="L298" s="84">
        <v>-0.01</v>
      </c>
      <c r="M298" s="84" t="s">
        <v>16</v>
      </c>
      <c r="N298" s="84" t="s">
        <v>16</v>
      </c>
      <c r="O298" s="84" t="s">
        <v>16</v>
      </c>
      <c r="P298" s="85">
        <v>0.10542056499999999</v>
      </c>
      <c r="Q298" s="85" t="s">
        <v>16</v>
      </c>
      <c r="R298" s="84" t="s">
        <v>16</v>
      </c>
      <c r="S298" s="86" t="s">
        <v>16</v>
      </c>
      <c r="T298" s="86">
        <v>7.7581299999999998E-4</v>
      </c>
      <c r="U298" s="86">
        <v>5.2617250000000001E-3</v>
      </c>
      <c r="V298" s="86">
        <v>0.89213288999999996</v>
      </c>
      <c r="W298" s="87">
        <v>1.1271160000000001E-3</v>
      </c>
      <c r="X298" s="87">
        <v>1.05234E-4</v>
      </c>
      <c r="Y298" s="84" t="b">
        <v>1</v>
      </c>
      <c r="Z298" s="87">
        <v>3.84E-8</v>
      </c>
      <c r="AA298" s="84"/>
    </row>
    <row r="299" spans="1:27" x14ac:dyDescent="0.2">
      <c r="A299" s="84"/>
      <c r="B299" s="84"/>
      <c r="C299" s="84"/>
      <c r="D299" s="84"/>
      <c r="E299" s="84"/>
      <c r="F299" s="84"/>
      <c r="G299" s="84" t="s">
        <v>203</v>
      </c>
      <c r="H299" s="84">
        <v>5</v>
      </c>
      <c r="I299" s="84">
        <v>6.5000000000000002E-2</v>
      </c>
      <c r="J299" s="84">
        <v>-0.13300000000000001</v>
      </c>
      <c r="K299" s="84">
        <v>-0.26100000000000001</v>
      </c>
      <c r="L299" s="84">
        <v>-6.0000000000000001E-3</v>
      </c>
      <c r="M299" s="84" t="s">
        <v>16</v>
      </c>
      <c r="N299" s="84" t="s">
        <v>16</v>
      </c>
      <c r="O299" s="84" t="s">
        <v>16</v>
      </c>
      <c r="P299" s="85">
        <v>4.0801321000000002E-2</v>
      </c>
      <c r="Q299" s="85" t="s">
        <v>16</v>
      </c>
      <c r="R299" s="84" t="s">
        <v>16</v>
      </c>
      <c r="S299" s="86" t="s">
        <v>16</v>
      </c>
      <c r="T299" s="86">
        <v>7.7581299999999998E-4</v>
      </c>
      <c r="U299" s="86">
        <v>5.2617250000000001E-3</v>
      </c>
      <c r="V299" s="86">
        <v>0.89213288999999996</v>
      </c>
      <c r="W299" s="87">
        <v>1.1271160000000001E-3</v>
      </c>
      <c r="X299" s="87">
        <v>1.05234E-4</v>
      </c>
      <c r="Y299" s="84" t="b">
        <v>1</v>
      </c>
      <c r="Z299" s="87">
        <v>3.84E-8</v>
      </c>
      <c r="AA299" s="84"/>
    </row>
    <row r="300" spans="1:27" x14ac:dyDescent="0.2">
      <c r="A300" s="84"/>
      <c r="B300" s="84"/>
      <c r="C300" s="84"/>
      <c r="D300" s="84"/>
      <c r="E300" s="84"/>
      <c r="F300" s="84"/>
      <c r="G300" s="84" t="s">
        <v>223</v>
      </c>
      <c r="H300" s="84">
        <v>5</v>
      </c>
      <c r="I300" s="84">
        <v>7.6999999999999999E-2</v>
      </c>
      <c r="J300" s="84">
        <v>-0.125</v>
      </c>
      <c r="K300" s="84">
        <v>-0.27600000000000002</v>
      </c>
      <c r="L300" s="84">
        <v>2.5999999999999999E-2</v>
      </c>
      <c r="M300" s="84" t="s">
        <v>16</v>
      </c>
      <c r="N300" s="84" t="s">
        <v>16</v>
      </c>
      <c r="O300" s="84" t="s">
        <v>16</v>
      </c>
      <c r="P300" s="85">
        <v>0.180183024</v>
      </c>
      <c r="Q300" s="85" t="s">
        <v>16</v>
      </c>
      <c r="R300" s="84" t="s">
        <v>16</v>
      </c>
      <c r="S300" s="86" t="s">
        <v>16</v>
      </c>
      <c r="T300" s="86">
        <v>7.7581299999999998E-4</v>
      </c>
      <c r="U300" s="86">
        <v>5.2617250000000001E-3</v>
      </c>
      <c r="V300" s="86">
        <v>0.89213288999999996</v>
      </c>
      <c r="W300" s="87">
        <v>1.1271160000000001E-3</v>
      </c>
      <c r="X300" s="87">
        <v>1.05234E-4</v>
      </c>
      <c r="Y300" s="84" t="b">
        <v>1</v>
      </c>
      <c r="Z300" s="87">
        <v>3.84E-8</v>
      </c>
      <c r="AA300" s="84"/>
    </row>
    <row r="301" spans="1:27" x14ac:dyDescent="0.2">
      <c r="A301" s="84" t="s">
        <v>389</v>
      </c>
      <c r="B301" s="84" t="s">
        <v>146</v>
      </c>
      <c r="C301" s="84" t="s">
        <v>397</v>
      </c>
      <c r="D301" s="84" t="s">
        <v>396</v>
      </c>
      <c r="E301" s="84" t="s">
        <v>33</v>
      </c>
      <c r="F301" s="84" t="s">
        <v>460</v>
      </c>
      <c r="G301" s="84" t="s">
        <v>200</v>
      </c>
      <c r="H301" s="84">
        <v>4</v>
      </c>
      <c r="I301" s="84">
        <v>9.1999999999999998E-2</v>
      </c>
      <c r="J301" s="84">
        <v>-0.38200000000000001</v>
      </c>
      <c r="K301" s="84">
        <v>-0.56100000000000005</v>
      </c>
      <c r="L301" s="84">
        <v>-0.20200000000000001</v>
      </c>
      <c r="M301" s="84" t="s">
        <v>16</v>
      </c>
      <c r="N301" s="84" t="s">
        <v>16</v>
      </c>
      <c r="O301" s="84" t="s">
        <v>16</v>
      </c>
      <c r="P301" s="87">
        <v>3.1300000000000002E-5</v>
      </c>
      <c r="Q301" s="85">
        <v>0.25763190800000002</v>
      </c>
      <c r="R301" s="84">
        <v>3</v>
      </c>
      <c r="S301" s="86">
        <v>0.96778932399999995</v>
      </c>
      <c r="T301" s="86">
        <v>6.0543080000000004E-3</v>
      </c>
      <c r="U301" s="86">
        <v>1.3760420000000001E-2</v>
      </c>
      <c r="V301" s="86">
        <v>0.70293199100000003</v>
      </c>
      <c r="W301" s="87">
        <v>6.3829299999999996E-4</v>
      </c>
      <c r="X301" s="87">
        <v>2.64777E-4</v>
      </c>
      <c r="Y301" s="84" t="b">
        <v>1</v>
      </c>
      <c r="Z301" s="84">
        <v>3.3733787000000001E-2</v>
      </c>
      <c r="AA301" s="84" t="s">
        <v>453</v>
      </c>
    </row>
    <row r="302" spans="1:27" x14ac:dyDescent="0.2">
      <c r="A302" s="84"/>
      <c r="B302" s="84"/>
      <c r="C302" s="84"/>
      <c r="D302" s="84"/>
      <c r="E302" s="84"/>
      <c r="F302" s="84"/>
      <c r="G302" s="84" t="s">
        <v>201</v>
      </c>
      <c r="H302" s="84">
        <v>4</v>
      </c>
      <c r="I302" s="84">
        <v>0.55700000000000005</v>
      </c>
      <c r="J302" s="84">
        <v>-0.14000000000000001</v>
      </c>
      <c r="K302" s="84">
        <v>-1.2310000000000001</v>
      </c>
      <c r="L302" s="84">
        <v>0.95099999999999996</v>
      </c>
      <c r="M302" s="84" t="s">
        <v>16</v>
      </c>
      <c r="N302" s="84" t="s">
        <v>16</v>
      </c>
      <c r="O302" s="84" t="s">
        <v>16</v>
      </c>
      <c r="P302" s="85">
        <v>0.82494341500000001</v>
      </c>
      <c r="Q302" s="85">
        <v>6.4049578999999995E-2</v>
      </c>
      <c r="R302" s="84">
        <v>2</v>
      </c>
      <c r="S302" s="86">
        <v>0.96848257400000004</v>
      </c>
      <c r="T302" s="86">
        <v>6.0543080000000004E-3</v>
      </c>
      <c r="U302" s="86">
        <v>1.3760420000000001E-2</v>
      </c>
      <c r="V302" s="86">
        <v>0.70293199100000003</v>
      </c>
      <c r="W302" s="87">
        <v>6.3829299999999996E-4</v>
      </c>
      <c r="X302" s="87">
        <v>2.64777E-4</v>
      </c>
      <c r="Y302" s="84" t="b">
        <v>1</v>
      </c>
      <c r="Z302" s="84">
        <v>3.3733787000000001E-2</v>
      </c>
      <c r="AA302" s="84"/>
    </row>
    <row r="303" spans="1:27" x14ac:dyDescent="0.2">
      <c r="A303" s="84"/>
      <c r="B303" s="84"/>
      <c r="C303" s="84"/>
      <c r="D303" s="84"/>
      <c r="E303" s="84"/>
      <c r="F303" s="84"/>
      <c r="G303" s="84" t="s">
        <v>216</v>
      </c>
      <c r="H303" s="84">
        <v>4</v>
      </c>
      <c r="I303" s="84">
        <v>0.14399999999999999</v>
      </c>
      <c r="J303" s="84">
        <v>-0.34200000000000003</v>
      </c>
      <c r="K303" s="84">
        <v>-0.624</v>
      </c>
      <c r="L303" s="84">
        <v>-5.8999999999999997E-2</v>
      </c>
      <c r="M303" s="84" t="s">
        <v>16</v>
      </c>
      <c r="N303" s="84" t="s">
        <v>16</v>
      </c>
      <c r="O303" s="84" t="s">
        <v>16</v>
      </c>
      <c r="P303" s="85">
        <v>9.8238280999999997E-2</v>
      </c>
      <c r="Q303" s="85" t="s">
        <v>16</v>
      </c>
      <c r="R303" s="84" t="s">
        <v>16</v>
      </c>
      <c r="S303" s="86" t="s">
        <v>16</v>
      </c>
      <c r="T303" s="86">
        <v>6.0543080000000004E-3</v>
      </c>
      <c r="U303" s="86">
        <v>1.3760420000000001E-2</v>
      </c>
      <c r="V303" s="86">
        <v>0.70293199100000003</v>
      </c>
      <c r="W303" s="87">
        <v>6.3829299999999996E-4</v>
      </c>
      <c r="X303" s="87">
        <v>2.64777E-4</v>
      </c>
      <c r="Y303" s="84" t="b">
        <v>1</v>
      </c>
      <c r="Z303" s="84">
        <v>3.3733787000000001E-2</v>
      </c>
      <c r="AA303" s="84"/>
    </row>
    <row r="304" spans="1:27" x14ac:dyDescent="0.2">
      <c r="A304" s="84"/>
      <c r="B304" s="84"/>
      <c r="C304" s="84"/>
      <c r="D304" s="84"/>
      <c r="E304" s="84"/>
      <c r="F304" s="84"/>
      <c r="G304" s="84" t="s">
        <v>203</v>
      </c>
      <c r="H304" s="84">
        <v>4</v>
      </c>
      <c r="I304" s="84">
        <v>0.11</v>
      </c>
      <c r="J304" s="84">
        <v>-0.38</v>
      </c>
      <c r="K304" s="84">
        <v>-0.59599999999999997</v>
      </c>
      <c r="L304" s="84">
        <v>-0.16500000000000001</v>
      </c>
      <c r="M304" s="84" t="s">
        <v>16</v>
      </c>
      <c r="N304" s="84" t="s">
        <v>16</v>
      </c>
      <c r="O304" s="84" t="s">
        <v>16</v>
      </c>
      <c r="P304" s="87">
        <v>5.2871700000000005E-4</v>
      </c>
      <c r="Q304" s="85" t="s">
        <v>16</v>
      </c>
      <c r="R304" s="84" t="s">
        <v>16</v>
      </c>
      <c r="S304" s="86" t="s">
        <v>16</v>
      </c>
      <c r="T304" s="86">
        <v>6.0543080000000004E-3</v>
      </c>
      <c r="U304" s="86">
        <v>1.3760420000000001E-2</v>
      </c>
      <c r="V304" s="86">
        <v>0.70293199100000003</v>
      </c>
      <c r="W304" s="87">
        <v>6.3829299999999996E-4</v>
      </c>
      <c r="X304" s="87">
        <v>2.64777E-4</v>
      </c>
      <c r="Y304" s="84" t="b">
        <v>1</v>
      </c>
      <c r="Z304" s="84">
        <v>3.3733787000000001E-2</v>
      </c>
      <c r="AA304" s="84"/>
    </row>
    <row r="305" spans="1:27" x14ac:dyDescent="0.2">
      <c r="A305" s="84"/>
      <c r="B305" s="84"/>
      <c r="C305" s="84"/>
      <c r="D305" s="84"/>
      <c r="E305" s="84"/>
      <c r="F305" s="84"/>
      <c r="G305" s="84" t="s">
        <v>223</v>
      </c>
      <c r="H305" s="84">
        <v>4</v>
      </c>
      <c r="I305" s="84">
        <v>0.121</v>
      </c>
      <c r="J305" s="84">
        <v>-0.38900000000000001</v>
      </c>
      <c r="K305" s="84">
        <v>-0.626</v>
      </c>
      <c r="L305" s="84">
        <v>-0.153</v>
      </c>
      <c r="M305" s="84" t="s">
        <v>16</v>
      </c>
      <c r="N305" s="84" t="s">
        <v>16</v>
      </c>
      <c r="O305" s="84" t="s">
        <v>16</v>
      </c>
      <c r="P305" s="85">
        <v>4.8292222000000003E-2</v>
      </c>
      <c r="Q305" s="85" t="s">
        <v>16</v>
      </c>
      <c r="R305" s="84" t="s">
        <v>16</v>
      </c>
      <c r="S305" s="86" t="s">
        <v>16</v>
      </c>
      <c r="T305" s="86">
        <v>6.0543080000000004E-3</v>
      </c>
      <c r="U305" s="86">
        <v>1.3760420000000001E-2</v>
      </c>
      <c r="V305" s="86">
        <v>0.70293199100000003</v>
      </c>
      <c r="W305" s="87">
        <v>6.3829299999999996E-4</v>
      </c>
      <c r="X305" s="87">
        <v>2.64777E-4</v>
      </c>
      <c r="Y305" s="84" t="b">
        <v>1</v>
      </c>
      <c r="Z305" s="84">
        <v>3.3733787000000001E-2</v>
      </c>
      <c r="AA305" s="84"/>
    </row>
    <row r="306" spans="1:27" x14ac:dyDescent="0.2">
      <c r="A306" s="84" t="s">
        <v>389</v>
      </c>
      <c r="B306" s="84" t="s">
        <v>535</v>
      </c>
      <c r="C306" s="84" t="s">
        <v>392</v>
      </c>
      <c r="D306" s="84" t="s">
        <v>536</v>
      </c>
      <c r="E306" s="84" t="s">
        <v>391</v>
      </c>
      <c r="F306" s="84" t="s">
        <v>460</v>
      </c>
      <c r="G306" s="84" t="s">
        <v>200</v>
      </c>
      <c r="H306" s="84">
        <v>6</v>
      </c>
      <c r="I306" s="84">
        <v>0.105</v>
      </c>
      <c r="J306" s="84">
        <v>-1.4E-2</v>
      </c>
      <c r="K306" s="84">
        <v>-0.219</v>
      </c>
      <c r="L306" s="84">
        <v>0.192</v>
      </c>
      <c r="M306" s="84" t="s">
        <v>16</v>
      </c>
      <c r="N306" s="84" t="s">
        <v>16</v>
      </c>
      <c r="O306" s="84" t="s">
        <v>16</v>
      </c>
      <c r="P306" s="85">
        <v>0.89619912300000004</v>
      </c>
      <c r="Q306" s="85">
        <v>7.3701342780000001</v>
      </c>
      <c r="R306" s="84">
        <v>5</v>
      </c>
      <c r="S306" s="86">
        <v>0.19453583099999999</v>
      </c>
      <c r="T306" s="86">
        <v>5.4829400000000004E-3</v>
      </c>
      <c r="U306" s="86">
        <v>2.845424E-3</v>
      </c>
      <c r="V306" s="86">
        <v>0.126260123</v>
      </c>
      <c r="W306" s="87">
        <v>6.0304100000000002E-4</v>
      </c>
      <c r="X306" s="87">
        <v>1.11279E-4</v>
      </c>
      <c r="Y306" s="84" t="b">
        <v>1</v>
      </c>
      <c r="Z306" s="84">
        <v>5.8540800000000004E-4</v>
      </c>
      <c r="AA306" s="84" t="s">
        <v>421</v>
      </c>
    </row>
    <row r="307" spans="1:27" x14ac:dyDescent="0.2">
      <c r="A307" s="84"/>
      <c r="B307" s="84"/>
      <c r="C307" s="84"/>
      <c r="D307" s="84"/>
      <c r="E307" s="84"/>
      <c r="F307" s="84"/>
      <c r="G307" s="84" t="s">
        <v>201</v>
      </c>
      <c r="H307" s="84">
        <v>6</v>
      </c>
      <c r="I307" s="84">
        <v>0.16500000000000001</v>
      </c>
      <c r="J307" s="84">
        <v>0.25700000000000001</v>
      </c>
      <c r="K307" s="84">
        <v>-6.6000000000000003E-2</v>
      </c>
      <c r="L307" s="84">
        <v>0.57899999999999996</v>
      </c>
      <c r="M307" s="84" t="s">
        <v>16</v>
      </c>
      <c r="N307" s="84" t="s">
        <v>16</v>
      </c>
      <c r="O307" s="84" t="s">
        <v>16</v>
      </c>
      <c r="P307" s="85">
        <v>0.19443296800000001</v>
      </c>
      <c r="Q307" s="85">
        <v>3.6570653929999999</v>
      </c>
      <c r="R307" s="84">
        <v>4</v>
      </c>
      <c r="S307" s="86">
        <v>0.45440127699999999</v>
      </c>
      <c r="T307" s="86">
        <v>5.4829400000000004E-3</v>
      </c>
      <c r="U307" s="86">
        <v>2.845424E-3</v>
      </c>
      <c r="V307" s="86">
        <v>0.126260123</v>
      </c>
      <c r="W307" s="87">
        <v>6.0304100000000002E-4</v>
      </c>
      <c r="X307" s="87">
        <v>1.11279E-4</v>
      </c>
      <c r="Y307" s="84" t="b">
        <v>1</v>
      </c>
      <c r="Z307" s="84">
        <v>5.8540800000000004E-4</v>
      </c>
      <c r="AA307" s="84"/>
    </row>
    <row r="308" spans="1:27" x14ac:dyDescent="0.2">
      <c r="A308" s="84"/>
      <c r="B308" s="84"/>
      <c r="C308" s="84"/>
      <c r="D308" s="84"/>
      <c r="E308" s="84"/>
      <c r="F308" s="84"/>
      <c r="G308" s="84" t="s">
        <v>216</v>
      </c>
      <c r="H308" s="84">
        <v>6</v>
      </c>
      <c r="I308" s="84">
        <v>0.17299999999999999</v>
      </c>
      <c r="J308" s="84">
        <v>8.4000000000000005E-2</v>
      </c>
      <c r="K308" s="84">
        <v>-0.25600000000000001</v>
      </c>
      <c r="L308" s="84">
        <v>0.42399999999999999</v>
      </c>
      <c r="M308" s="84" t="s">
        <v>16</v>
      </c>
      <c r="N308" s="84" t="s">
        <v>16</v>
      </c>
      <c r="O308" s="84" t="s">
        <v>16</v>
      </c>
      <c r="P308" s="85">
        <v>0.64793644699999997</v>
      </c>
      <c r="Q308" s="85" t="s">
        <v>16</v>
      </c>
      <c r="R308" s="84" t="s">
        <v>16</v>
      </c>
      <c r="S308" s="86" t="s">
        <v>16</v>
      </c>
      <c r="T308" s="86">
        <v>5.4829400000000004E-3</v>
      </c>
      <c r="U308" s="86">
        <v>2.845424E-3</v>
      </c>
      <c r="V308" s="86">
        <v>0.126260123</v>
      </c>
      <c r="W308" s="87">
        <v>6.0304100000000002E-4</v>
      </c>
      <c r="X308" s="87">
        <v>1.11279E-4</v>
      </c>
      <c r="Y308" s="84" t="b">
        <v>1</v>
      </c>
      <c r="Z308" s="84">
        <v>5.8540800000000004E-4</v>
      </c>
      <c r="AA308" s="84"/>
    </row>
    <row r="309" spans="1:27" x14ac:dyDescent="0.2">
      <c r="A309" s="84"/>
      <c r="B309" s="84"/>
      <c r="C309" s="84"/>
      <c r="D309" s="84"/>
      <c r="E309" s="84"/>
      <c r="F309" s="84"/>
      <c r="G309" s="84" t="s">
        <v>203</v>
      </c>
      <c r="H309" s="84">
        <v>6</v>
      </c>
      <c r="I309" s="84">
        <v>9.9000000000000005E-2</v>
      </c>
      <c r="J309" s="84">
        <v>5.0999999999999997E-2</v>
      </c>
      <c r="K309" s="84">
        <v>-0.14199999999999999</v>
      </c>
      <c r="L309" s="84">
        <v>0.24399999999999999</v>
      </c>
      <c r="M309" s="84" t="s">
        <v>16</v>
      </c>
      <c r="N309" s="84" t="s">
        <v>16</v>
      </c>
      <c r="O309" s="84" t="s">
        <v>16</v>
      </c>
      <c r="P309" s="85">
        <v>0.60552093500000004</v>
      </c>
      <c r="Q309" s="85" t="s">
        <v>16</v>
      </c>
      <c r="R309" s="84" t="s">
        <v>16</v>
      </c>
      <c r="S309" s="86" t="s">
        <v>16</v>
      </c>
      <c r="T309" s="86">
        <v>5.4829400000000004E-3</v>
      </c>
      <c r="U309" s="86">
        <v>2.845424E-3</v>
      </c>
      <c r="V309" s="86">
        <v>0.126260123</v>
      </c>
      <c r="W309" s="87">
        <v>6.0304100000000002E-4</v>
      </c>
      <c r="X309" s="87">
        <v>1.11279E-4</v>
      </c>
      <c r="Y309" s="84" t="b">
        <v>1</v>
      </c>
      <c r="Z309" s="84">
        <v>5.8540800000000004E-4</v>
      </c>
      <c r="AA309" s="84"/>
    </row>
    <row r="310" spans="1:27" x14ac:dyDescent="0.2">
      <c r="A310" s="84"/>
      <c r="B310" s="84"/>
      <c r="C310" s="84"/>
      <c r="D310" s="84"/>
      <c r="E310" s="84"/>
      <c r="F310" s="84"/>
      <c r="G310" s="84" t="s">
        <v>223</v>
      </c>
      <c r="H310" s="84">
        <v>6</v>
      </c>
      <c r="I310" s="84">
        <v>0.11</v>
      </c>
      <c r="J310" s="84">
        <v>6.6000000000000003E-2</v>
      </c>
      <c r="K310" s="84">
        <v>-0.15</v>
      </c>
      <c r="L310" s="84">
        <v>0.28199999999999997</v>
      </c>
      <c r="M310" s="84" t="s">
        <v>16</v>
      </c>
      <c r="N310" s="84" t="s">
        <v>16</v>
      </c>
      <c r="O310" s="84" t="s">
        <v>16</v>
      </c>
      <c r="P310" s="85">
        <v>0.57484632800000002</v>
      </c>
      <c r="Q310" s="85" t="s">
        <v>16</v>
      </c>
      <c r="R310" s="84" t="s">
        <v>16</v>
      </c>
      <c r="S310" s="86" t="s">
        <v>16</v>
      </c>
      <c r="T310" s="86">
        <v>5.4829400000000004E-3</v>
      </c>
      <c r="U310" s="86">
        <v>2.845424E-3</v>
      </c>
      <c r="V310" s="86">
        <v>0.126260123</v>
      </c>
      <c r="W310" s="87">
        <v>6.0304100000000002E-4</v>
      </c>
      <c r="X310" s="87">
        <v>1.11279E-4</v>
      </c>
      <c r="Y310" s="84" t="b">
        <v>1</v>
      </c>
      <c r="Z310" s="84">
        <v>5.8540800000000004E-4</v>
      </c>
      <c r="AA310" s="84"/>
    </row>
    <row r="311" spans="1:27" x14ac:dyDescent="0.2">
      <c r="A311" s="84" t="s">
        <v>389</v>
      </c>
      <c r="B311" s="84" t="s">
        <v>535</v>
      </c>
      <c r="C311" s="84" t="s">
        <v>392</v>
      </c>
      <c r="D311" s="84" t="s">
        <v>537</v>
      </c>
      <c r="E311" s="84" t="s">
        <v>340</v>
      </c>
      <c r="F311" s="84" t="s">
        <v>460</v>
      </c>
      <c r="G311" s="84" t="s">
        <v>200</v>
      </c>
      <c r="H311" s="84">
        <v>15</v>
      </c>
      <c r="I311" s="84">
        <v>3.5000000000000003E-2</v>
      </c>
      <c r="J311" s="84">
        <v>-4.5999999999999999E-2</v>
      </c>
      <c r="K311" s="84">
        <v>-0.114</v>
      </c>
      <c r="L311" s="84">
        <v>2.3E-2</v>
      </c>
      <c r="M311" s="84" t="s">
        <v>16</v>
      </c>
      <c r="N311" s="84" t="s">
        <v>16</v>
      </c>
      <c r="O311" s="84" t="s">
        <v>16</v>
      </c>
      <c r="P311" s="85">
        <v>0.19343099799999999</v>
      </c>
      <c r="Q311" s="85">
        <v>17.32329257</v>
      </c>
      <c r="R311" s="84">
        <v>14</v>
      </c>
      <c r="S311" s="86">
        <v>0.23935859500000001</v>
      </c>
      <c r="T311" s="86">
        <v>3.852444E-3</v>
      </c>
      <c r="U311" s="86">
        <v>2.2683E-3</v>
      </c>
      <c r="V311" s="86">
        <v>0.113226534</v>
      </c>
      <c r="W311" s="87">
        <v>2.742843E-3</v>
      </c>
      <c r="X311" s="87">
        <v>2.9216000000000002E-4</v>
      </c>
      <c r="Y311" s="84" t="b">
        <v>1</v>
      </c>
      <c r="Z311" s="87">
        <v>2.51E-17</v>
      </c>
      <c r="AA311" s="84" t="s">
        <v>454</v>
      </c>
    </row>
    <row r="312" spans="1:27" x14ac:dyDescent="0.2">
      <c r="A312" s="84"/>
      <c r="B312" s="84"/>
      <c r="C312" s="84"/>
      <c r="D312" s="84"/>
      <c r="E312" s="84"/>
      <c r="F312" s="84"/>
      <c r="G312" s="84" t="s">
        <v>201</v>
      </c>
      <c r="H312" s="84">
        <v>15</v>
      </c>
      <c r="I312" s="84">
        <v>6.9000000000000006E-2</v>
      </c>
      <c r="J312" s="84">
        <v>5.7000000000000002E-2</v>
      </c>
      <c r="K312" s="84">
        <v>-7.8E-2</v>
      </c>
      <c r="L312" s="84">
        <v>0.192</v>
      </c>
      <c r="M312" s="84" t="s">
        <v>16</v>
      </c>
      <c r="N312" s="84" t="s">
        <v>16</v>
      </c>
      <c r="O312" s="84" t="s">
        <v>16</v>
      </c>
      <c r="P312" s="85">
        <v>0.42107595599999997</v>
      </c>
      <c r="Q312" s="85">
        <v>14.177512999999999</v>
      </c>
      <c r="R312" s="84">
        <v>13</v>
      </c>
      <c r="S312" s="86">
        <v>0.36146251699999998</v>
      </c>
      <c r="T312" s="86">
        <v>3.852444E-3</v>
      </c>
      <c r="U312" s="86">
        <v>2.2683E-3</v>
      </c>
      <c r="V312" s="86">
        <v>0.113226534</v>
      </c>
      <c r="W312" s="87">
        <v>2.742843E-3</v>
      </c>
      <c r="X312" s="87">
        <v>2.9216000000000002E-4</v>
      </c>
      <c r="Y312" s="84" t="b">
        <v>1</v>
      </c>
      <c r="Z312" s="87">
        <v>2.51E-17</v>
      </c>
      <c r="AA312" s="84"/>
    </row>
    <row r="313" spans="1:27" x14ac:dyDescent="0.2">
      <c r="A313" s="84"/>
      <c r="B313" s="84"/>
      <c r="C313" s="84"/>
      <c r="D313" s="84"/>
      <c r="E313" s="84"/>
      <c r="F313" s="84"/>
      <c r="G313" s="84" t="s">
        <v>216</v>
      </c>
      <c r="H313" s="84">
        <v>15</v>
      </c>
      <c r="I313" s="84">
        <v>8.3000000000000004E-2</v>
      </c>
      <c r="J313" s="84">
        <v>-3.7999999999999999E-2</v>
      </c>
      <c r="K313" s="84">
        <v>-0.2</v>
      </c>
      <c r="L313" s="84">
        <v>0.125</v>
      </c>
      <c r="M313" s="84" t="s">
        <v>16</v>
      </c>
      <c r="N313" s="84" t="s">
        <v>16</v>
      </c>
      <c r="O313" s="84" t="s">
        <v>16</v>
      </c>
      <c r="P313" s="85">
        <v>0.65753463599999995</v>
      </c>
      <c r="Q313" s="85" t="s">
        <v>16</v>
      </c>
      <c r="R313" s="84" t="s">
        <v>16</v>
      </c>
      <c r="S313" s="86" t="s">
        <v>16</v>
      </c>
      <c r="T313" s="86">
        <v>3.852444E-3</v>
      </c>
      <c r="U313" s="86">
        <v>2.2683E-3</v>
      </c>
      <c r="V313" s="86">
        <v>0.113226534</v>
      </c>
      <c r="W313" s="87">
        <v>2.742843E-3</v>
      </c>
      <c r="X313" s="87">
        <v>2.9216000000000002E-4</v>
      </c>
      <c r="Y313" s="84" t="b">
        <v>1</v>
      </c>
      <c r="Z313" s="87">
        <v>2.51E-17</v>
      </c>
      <c r="AA313" s="84"/>
    </row>
    <row r="314" spans="1:27" x14ac:dyDescent="0.2">
      <c r="A314" s="84"/>
      <c r="B314" s="84"/>
      <c r="C314" s="84"/>
      <c r="D314" s="84"/>
      <c r="E314" s="84"/>
      <c r="F314" s="84"/>
      <c r="G314" s="84" t="s">
        <v>203</v>
      </c>
      <c r="H314" s="84">
        <v>15</v>
      </c>
      <c r="I314" s="84">
        <v>4.3999999999999997E-2</v>
      </c>
      <c r="J314" s="84">
        <v>-1.4E-2</v>
      </c>
      <c r="K314" s="84">
        <v>-0.10100000000000001</v>
      </c>
      <c r="L314" s="84">
        <v>7.1999999999999995E-2</v>
      </c>
      <c r="M314" s="84" t="s">
        <v>16</v>
      </c>
      <c r="N314" s="84" t="s">
        <v>16</v>
      </c>
      <c r="O314" s="84" t="s">
        <v>16</v>
      </c>
      <c r="P314" s="85">
        <v>0.74388674300000002</v>
      </c>
      <c r="Q314" s="85" t="s">
        <v>16</v>
      </c>
      <c r="R314" s="84" t="s">
        <v>16</v>
      </c>
      <c r="S314" s="86" t="s">
        <v>16</v>
      </c>
      <c r="T314" s="86">
        <v>3.852444E-3</v>
      </c>
      <c r="U314" s="86">
        <v>2.2683E-3</v>
      </c>
      <c r="V314" s="86">
        <v>0.113226534</v>
      </c>
      <c r="W314" s="87">
        <v>2.742843E-3</v>
      </c>
      <c r="X314" s="87">
        <v>2.9216000000000002E-4</v>
      </c>
      <c r="Y314" s="84" t="b">
        <v>1</v>
      </c>
      <c r="Z314" s="87">
        <v>2.51E-17</v>
      </c>
      <c r="AA314" s="84"/>
    </row>
    <row r="315" spans="1:27" x14ac:dyDescent="0.2">
      <c r="A315" s="84"/>
      <c r="B315" s="84"/>
      <c r="C315" s="84"/>
      <c r="D315" s="84"/>
      <c r="E315" s="84"/>
      <c r="F315" s="84"/>
      <c r="G315" s="84" t="s">
        <v>223</v>
      </c>
      <c r="H315" s="84">
        <v>15</v>
      </c>
      <c r="I315" s="84">
        <v>4.7E-2</v>
      </c>
      <c r="J315" s="84">
        <v>-1.2999999999999999E-2</v>
      </c>
      <c r="K315" s="84">
        <v>-0.105</v>
      </c>
      <c r="L315" s="84">
        <v>7.9000000000000001E-2</v>
      </c>
      <c r="M315" s="84" t="s">
        <v>16</v>
      </c>
      <c r="N315" s="84" t="s">
        <v>16</v>
      </c>
      <c r="O315" s="84" t="s">
        <v>16</v>
      </c>
      <c r="P315" s="85">
        <v>0.78765187299999995</v>
      </c>
      <c r="Q315" s="85" t="s">
        <v>16</v>
      </c>
      <c r="R315" s="84" t="s">
        <v>16</v>
      </c>
      <c r="S315" s="86" t="s">
        <v>16</v>
      </c>
      <c r="T315" s="86">
        <v>3.852444E-3</v>
      </c>
      <c r="U315" s="86">
        <v>2.2683E-3</v>
      </c>
      <c r="V315" s="86">
        <v>0.113226534</v>
      </c>
      <c r="W315" s="87">
        <v>2.742843E-3</v>
      </c>
      <c r="X315" s="87">
        <v>2.9216000000000002E-4</v>
      </c>
      <c r="Y315" s="84" t="b">
        <v>1</v>
      </c>
      <c r="Z315" s="87">
        <v>2.51E-17</v>
      </c>
      <c r="AA315" s="84"/>
    </row>
    <row r="316" spans="1:27" x14ac:dyDescent="0.2">
      <c r="A316" s="84" t="s">
        <v>389</v>
      </c>
      <c r="B316" s="84" t="s">
        <v>535</v>
      </c>
      <c r="C316" s="84" t="s">
        <v>397</v>
      </c>
      <c r="D316" s="84" t="s">
        <v>538</v>
      </c>
      <c r="E316" s="84" t="s">
        <v>340</v>
      </c>
      <c r="F316" s="84" t="s">
        <v>460</v>
      </c>
      <c r="G316" s="84" t="s">
        <v>200</v>
      </c>
      <c r="H316" s="84">
        <v>15</v>
      </c>
      <c r="I316" s="84">
        <v>3.5000000000000003E-2</v>
      </c>
      <c r="J316" s="84">
        <v>-0.104</v>
      </c>
      <c r="K316" s="84">
        <v>-0.17199999999999999</v>
      </c>
      <c r="L316" s="84">
        <v>-3.5999999999999997E-2</v>
      </c>
      <c r="M316" s="84" t="s">
        <v>16</v>
      </c>
      <c r="N316" s="84" t="s">
        <v>16</v>
      </c>
      <c r="O316" s="84" t="s">
        <v>16</v>
      </c>
      <c r="P316" s="87">
        <v>2.8261889999999998E-3</v>
      </c>
      <c r="Q316" s="85">
        <v>8.7982095900000008</v>
      </c>
      <c r="R316" s="84">
        <v>14</v>
      </c>
      <c r="S316" s="86">
        <v>0.84375592399999999</v>
      </c>
      <c r="T316" s="86">
        <v>2.1291309999999998E-3</v>
      </c>
      <c r="U316" s="86">
        <v>3.2830400000000001E-3</v>
      </c>
      <c r="V316" s="86">
        <v>0.52793616399999999</v>
      </c>
      <c r="W316" s="87">
        <v>2.7717499999999999E-3</v>
      </c>
      <c r="X316" s="87">
        <v>2.6655800000000002E-4</v>
      </c>
      <c r="Y316" s="84" t="b">
        <v>1</v>
      </c>
      <c r="Z316" s="87">
        <v>1.01E-17</v>
      </c>
      <c r="AA316" s="84" t="s">
        <v>400</v>
      </c>
    </row>
    <row r="317" spans="1:27" x14ac:dyDescent="0.2">
      <c r="A317" s="84"/>
      <c r="B317" s="84"/>
      <c r="C317" s="84"/>
      <c r="D317" s="84"/>
      <c r="E317" s="84"/>
      <c r="F317" s="84"/>
      <c r="G317" s="84" t="s">
        <v>201</v>
      </c>
      <c r="H317" s="84">
        <v>15</v>
      </c>
      <c r="I317" s="84">
        <v>0.111</v>
      </c>
      <c r="J317" s="84">
        <v>-3.5000000000000003E-2</v>
      </c>
      <c r="K317" s="84">
        <v>-0.253</v>
      </c>
      <c r="L317" s="84">
        <v>0.182</v>
      </c>
      <c r="M317" s="84" t="s">
        <v>16</v>
      </c>
      <c r="N317" s="84" t="s">
        <v>16</v>
      </c>
      <c r="O317" s="84" t="s">
        <v>16</v>
      </c>
      <c r="P317" s="85">
        <v>0.75593563100000005</v>
      </c>
      <c r="Q317" s="85">
        <v>8.3776261870000006</v>
      </c>
      <c r="R317" s="84">
        <v>13</v>
      </c>
      <c r="S317" s="86">
        <v>0.81815839599999995</v>
      </c>
      <c r="T317" s="86">
        <v>2.1291309999999998E-3</v>
      </c>
      <c r="U317" s="86">
        <v>3.2830400000000001E-3</v>
      </c>
      <c r="V317" s="86">
        <v>0.52793616399999999</v>
      </c>
      <c r="W317" s="87">
        <v>2.7717499999999999E-3</v>
      </c>
      <c r="X317" s="87">
        <v>2.6655800000000002E-4</v>
      </c>
      <c r="Y317" s="84" t="b">
        <v>1</v>
      </c>
      <c r="Z317" s="87">
        <v>1.01E-17</v>
      </c>
      <c r="AA317" s="84"/>
    </row>
    <row r="318" spans="1:27" x14ac:dyDescent="0.2">
      <c r="A318" s="84"/>
      <c r="B318" s="84"/>
      <c r="C318" s="84"/>
      <c r="D318" s="84"/>
      <c r="E318" s="84"/>
      <c r="F318" s="84"/>
      <c r="G318" s="84" t="s">
        <v>216</v>
      </c>
      <c r="H318" s="84">
        <v>15</v>
      </c>
      <c r="I318" s="84">
        <v>8.1000000000000003E-2</v>
      </c>
      <c r="J318" s="84">
        <v>-6.5000000000000002E-2</v>
      </c>
      <c r="K318" s="84">
        <v>-0.223</v>
      </c>
      <c r="L318" s="84">
        <v>9.4E-2</v>
      </c>
      <c r="M318" s="84" t="s">
        <v>16</v>
      </c>
      <c r="N318" s="84" t="s">
        <v>16</v>
      </c>
      <c r="O318" s="84" t="s">
        <v>16</v>
      </c>
      <c r="P318" s="85">
        <v>0.437594174</v>
      </c>
      <c r="Q318" s="85" t="s">
        <v>16</v>
      </c>
      <c r="R318" s="84" t="s">
        <v>16</v>
      </c>
      <c r="S318" s="86" t="s">
        <v>16</v>
      </c>
      <c r="T318" s="86">
        <v>2.1291309999999998E-3</v>
      </c>
      <c r="U318" s="86">
        <v>3.2830400000000001E-3</v>
      </c>
      <c r="V318" s="86">
        <v>0.52793616399999999</v>
      </c>
      <c r="W318" s="87">
        <v>2.7717499999999999E-3</v>
      </c>
      <c r="X318" s="87">
        <v>2.6655800000000002E-4</v>
      </c>
      <c r="Y318" s="84" t="b">
        <v>1</v>
      </c>
      <c r="Z318" s="87">
        <v>1.01E-17</v>
      </c>
      <c r="AA318" s="84"/>
    </row>
    <row r="319" spans="1:27" x14ac:dyDescent="0.2">
      <c r="A319" s="84"/>
      <c r="B319" s="84"/>
      <c r="C319" s="84"/>
      <c r="D319" s="84"/>
      <c r="E319" s="84"/>
      <c r="F319" s="84"/>
      <c r="G319" s="84" t="s">
        <v>203</v>
      </c>
      <c r="H319" s="84">
        <v>15</v>
      </c>
      <c r="I319" s="84">
        <v>4.8000000000000001E-2</v>
      </c>
      <c r="J319" s="84">
        <v>-0.09</v>
      </c>
      <c r="K319" s="84">
        <v>-0.183</v>
      </c>
      <c r="L319" s="84">
        <v>3.0000000000000001E-3</v>
      </c>
      <c r="M319" s="84" t="s">
        <v>16</v>
      </c>
      <c r="N319" s="84" t="s">
        <v>16</v>
      </c>
      <c r="O319" s="84" t="s">
        <v>16</v>
      </c>
      <c r="P319" s="85">
        <v>5.8598207999999999E-2</v>
      </c>
      <c r="Q319" s="85" t="s">
        <v>16</v>
      </c>
      <c r="R319" s="84" t="s">
        <v>16</v>
      </c>
      <c r="S319" s="86" t="s">
        <v>16</v>
      </c>
      <c r="T319" s="86">
        <v>2.1291309999999998E-3</v>
      </c>
      <c r="U319" s="86">
        <v>3.2830400000000001E-3</v>
      </c>
      <c r="V319" s="86">
        <v>0.52793616399999999</v>
      </c>
      <c r="W319" s="87">
        <v>2.7717499999999999E-3</v>
      </c>
      <c r="X319" s="87">
        <v>2.6655800000000002E-4</v>
      </c>
      <c r="Y319" s="84" t="b">
        <v>1</v>
      </c>
      <c r="Z319" s="87">
        <v>1.01E-17</v>
      </c>
      <c r="AA319" s="84"/>
    </row>
    <row r="320" spans="1:27" x14ac:dyDescent="0.2">
      <c r="A320" s="84"/>
      <c r="B320" s="84"/>
      <c r="C320" s="84"/>
      <c r="D320" s="84"/>
      <c r="E320" s="84"/>
      <c r="F320" s="84"/>
      <c r="G320" s="84" t="s">
        <v>223</v>
      </c>
      <c r="H320" s="84">
        <v>15</v>
      </c>
      <c r="I320" s="84">
        <v>6.9000000000000006E-2</v>
      </c>
      <c r="J320" s="84">
        <v>-8.7999999999999995E-2</v>
      </c>
      <c r="K320" s="84">
        <v>-0.223</v>
      </c>
      <c r="L320" s="84">
        <v>4.8000000000000001E-2</v>
      </c>
      <c r="M320" s="84" t="s">
        <v>16</v>
      </c>
      <c r="N320" s="84" t="s">
        <v>16</v>
      </c>
      <c r="O320" s="84" t="s">
        <v>16</v>
      </c>
      <c r="P320" s="85">
        <v>0.225290623</v>
      </c>
      <c r="Q320" s="85" t="s">
        <v>16</v>
      </c>
      <c r="R320" s="84" t="s">
        <v>16</v>
      </c>
      <c r="S320" s="86" t="s">
        <v>16</v>
      </c>
      <c r="T320" s="86">
        <v>2.1291309999999998E-3</v>
      </c>
      <c r="U320" s="86">
        <v>3.2830400000000001E-3</v>
      </c>
      <c r="V320" s="86">
        <v>0.52793616399999999</v>
      </c>
      <c r="W320" s="87">
        <v>2.7717499999999999E-3</v>
      </c>
      <c r="X320" s="87">
        <v>2.6655800000000002E-4</v>
      </c>
      <c r="Y320" s="84" t="b">
        <v>1</v>
      </c>
      <c r="Z320" s="87">
        <v>1.01E-17</v>
      </c>
      <c r="AA320" s="84"/>
    </row>
    <row r="321" spans="1:27" x14ac:dyDescent="0.2">
      <c r="A321" s="84" t="s">
        <v>389</v>
      </c>
      <c r="B321" s="84" t="s">
        <v>535</v>
      </c>
      <c r="C321" s="84" t="s">
        <v>397</v>
      </c>
      <c r="D321" s="84" t="s">
        <v>539</v>
      </c>
      <c r="E321" s="84" t="s">
        <v>33</v>
      </c>
      <c r="F321" s="84" t="s">
        <v>460</v>
      </c>
      <c r="G321" s="84" t="s">
        <v>200</v>
      </c>
      <c r="H321" s="84">
        <v>6</v>
      </c>
      <c r="I321" s="84">
        <v>8.2000000000000003E-2</v>
      </c>
      <c r="J321" s="84">
        <v>-0.34300000000000003</v>
      </c>
      <c r="K321" s="84">
        <v>-0.503</v>
      </c>
      <c r="L321" s="84">
        <v>-0.183</v>
      </c>
      <c r="M321" s="84" t="s">
        <v>16</v>
      </c>
      <c r="N321" s="84" t="s">
        <v>16</v>
      </c>
      <c r="O321" s="84" t="s">
        <v>16</v>
      </c>
      <c r="P321" s="87">
        <v>2.7399999999999999E-5</v>
      </c>
      <c r="Q321" s="85">
        <v>2.9188097769999999</v>
      </c>
      <c r="R321" s="84">
        <v>5</v>
      </c>
      <c r="S321" s="86">
        <v>0.71250144800000004</v>
      </c>
      <c r="T321" s="86">
        <v>4.7092530000000001E-3</v>
      </c>
      <c r="U321" s="86">
        <v>6.8969699999999997E-3</v>
      </c>
      <c r="V321" s="86">
        <v>0.53222791599999997</v>
      </c>
      <c r="W321" s="87">
        <v>8.2542499999999997E-4</v>
      </c>
      <c r="X321" s="87">
        <v>3.0856999999999998E-4</v>
      </c>
      <c r="Y321" s="84" t="b">
        <v>1</v>
      </c>
      <c r="Z321" s="84">
        <v>8.3826309999999998E-3</v>
      </c>
      <c r="AA321" s="84" t="s">
        <v>424</v>
      </c>
    </row>
    <row r="322" spans="1:27" x14ac:dyDescent="0.2">
      <c r="A322" s="84"/>
      <c r="B322" s="84"/>
      <c r="C322" s="84"/>
      <c r="D322" s="84"/>
      <c r="E322" s="84"/>
      <c r="F322" s="84"/>
      <c r="G322" s="84" t="s">
        <v>201</v>
      </c>
      <c r="H322" s="84">
        <v>6</v>
      </c>
      <c r="I322" s="84">
        <v>0.307</v>
      </c>
      <c r="J322" s="84">
        <v>-0.14099999999999999</v>
      </c>
      <c r="K322" s="84">
        <v>-0.74299999999999999</v>
      </c>
      <c r="L322" s="84">
        <v>0.46200000000000002</v>
      </c>
      <c r="M322" s="84" t="s">
        <v>16</v>
      </c>
      <c r="N322" s="84" t="s">
        <v>16</v>
      </c>
      <c r="O322" s="84" t="s">
        <v>16</v>
      </c>
      <c r="P322" s="85">
        <v>0.67123705899999997</v>
      </c>
      <c r="Q322" s="85">
        <v>2.452593544</v>
      </c>
      <c r="R322" s="84">
        <v>4</v>
      </c>
      <c r="S322" s="86">
        <v>0.65314429100000004</v>
      </c>
      <c r="T322" s="86">
        <v>4.7092530000000001E-3</v>
      </c>
      <c r="U322" s="86">
        <v>6.8969699999999997E-3</v>
      </c>
      <c r="V322" s="86">
        <v>0.53222791599999997</v>
      </c>
      <c r="W322" s="87">
        <v>8.2542499999999997E-4</v>
      </c>
      <c r="X322" s="87">
        <v>3.0856999999999998E-4</v>
      </c>
      <c r="Y322" s="84" t="b">
        <v>1</v>
      </c>
      <c r="Z322" s="84">
        <v>8.3826309999999998E-3</v>
      </c>
      <c r="AA322" s="84"/>
    </row>
    <row r="323" spans="1:27" x14ac:dyDescent="0.2">
      <c r="A323" s="84"/>
      <c r="B323" s="84"/>
      <c r="C323" s="84"/>
      <c r="D323" s="84"/>
      <c r="E323" s="84"/>
      <c r="F323" s="84"/>
      <c r="G323" s="84" t="s">
        <v>216</v>
      </c>
      <c r="H323" s="84">
        <v>6</v>
      </c>
      <c r="I323" s="84">
        <v>0.13100000000000001</v>
      </c>
      <c r="J323" s="84">
        <v>-0.39800000000000002</v>
      </c>
      <c r="K323" s="84">
        <v>-0.65500000000000003</v>
      </c>
      <c r="L323" s="84">
        <v>-0.14099999999999999</v>
      </c>
      <c r="M323" s="84" t="s">
        <v>16</v>
      </c>
      <c r="N323" s="84" t="s">
        <v>16</v>
      </c>
      <c r="O323" s="84" t="s">
        <v>16</v>
      </c>
      <c r="P323" s="85">
        <v>2.9014238000000001E-2</v>
      </c>
      <c r="Q323" s="85" t="s">
        <v>16</v>
      </c>
      <c r="R323" s="84" t="s">
        <v>16</v>
      </c>
      <c r="S323" s="86" t="s">
        <v>16</v>
      </c>
      <c r="T323" s="86">
        <v>4.7092530000000001E-3</v>
      </c>
      <c r="U323" s="86">
        <v>6.8969699999999997E-3</v>
      </c>
      <c r="V323" s="86">
        <v>0.53222791599999997</v>
      </c>
      <c r="W323" s="87">
        <v>8.2542499999999997E-4</v>
      </c>
      <c r="X323" s="87">
        <v>3.0856999999999998E-4</v>
      </c>
      <c r="Y323" s="84" t="b">
        <v>1</v>
      </c>
      <c r="Z323" s="84">
        <v>8.3826309999999998E-3</v>
      </c>
      <c r="AA323" s="84"/>
    </row>
    <row r="324" spans="1:27" x14ac:dyDescent="0.2">
      <c r="A324" s="84"/>
      <c r="B324" s="84"/>
      <c r="C324" s="84"/>
      <c r="D324" s="84"/>
      <c r="E324" s="84"/>
      <c r="F324" s="84"/>
      <c r="G324" s="84" t="s">
        <v>203</v>
      </c>
      <c r="H324" s="84">
        <v>6</v>
      </c>
      <c r="I324" s="84">
        <v>9.8000000000000004E-2</v>
      </c>
      <c r="J324" s="84">
        <v>-0.38200000000000001</v>
      </c>
      <c r="K324" s="84">
        <v>-0.57399999999999995</v>
      </c>
      <c r="L324" s="84">
        <v>-0.19</v>
      </c>
      <c r="M324" s="84" t="s">
        <v>16</v>
      </c>
      <c r="N324" s="84" t="s">
        <v>16</v>
      </c>
      <c r="O324" s="84" t="s">
        <v>16</v>
      </c>
      <c r="P324" s="87">
        <v>9.8200000000000002E-5</v>
      </c>
      <c r="Q324" s="85" t="s">
        <v>16</v>
      </c>
      <c r="R324" s="84" t="s">
        <v>16</v>
      </c>
      <c r="S324" s="86" t="s">
        <v>16</v>
      </c>
      <c r="T324" s="86">
        <v>4.7092530000000001E-3</v>
      </c>
      <c r="U324" s="86">
        <v>6.8969699999999997E-3</v>
      </c>
      <c r="V324" s="86">
        <v>0.53222791599999997</v>
      </c>
      <c r="W324" s="87">
        <v>8.2542499999999997E-4</v>
      </c>
      <c r="X324" s="87">
        <v>3.0856999999999998E-4</v>
      </c>
      <c r="Y324" s="84" t="b">
        <v>1</v>
      </c>
      <c r="Z324" s="84">
        <v>8.3826309999999998E-3</v>
      </c>
      <c r="AA324" s="84"/>
    </row>
    <row r="325" spans="1:27" x14ac:dyDescent="0.2">
      <c r="A325" s="84"/>
      <c r="B325" s="84"/>
      <c r="C325" s="84"/>
      <c r="D325" s="84"/>
      <c r="E325" s="84"/>
      <c r="F325" s="84"/>
      <c r="G325" s="84" t="s">
        <v>223</v>
      </c>
      <c r="H325" s="84">
        <v>6</v>
      </c>
      <c r="I325" s="84">
        <v>0.109</v>
      </c>
      <c r="J325" s="84">
        <v>-0.39400000000000002</v>
      </c>
      <c r="K325" s="84">
        <v>-0.60899999999999999</v>
      </c>
      <c r="L325" s="84">
        <v>-0.18</v>
      </c>
      <c r="M325" s="84" t="s">
        <v>16</v>
      </c>
      <c r="N325" s="84" t="s">
        <v>16</v>
      </c>
      <c r="O325" s="84" t="s">
        <v>16</v>
      </c>
      <c r="P325" s="85">
        <v>1.5440005999999999E-2</v>
      </c>
      <c r="Q325" s="85" t="s">
        <v>16</v>
      </c>
      <c r="R325" s="84" t="s">
        <v>16</v>
      </c>
      <c r="S325" s="86" t="s">
        <v>16</v>
      </c>
      <c r="T325" s="86">
        <v>4.7092530000000001E-3</v>
      </c>
      <c r="U325" s="86">
        <v>6.8969699999999997E-3</v>
      </c>
      <c r="V325" s="86">
        <v>0.53222791599999997</v>
      </c>
      <c r="W325" s="87">
        <v>8.2542499999999997E-4</v>
      </c>
      <c r="X325" s="87">
        <v>3.0856999999999998E-4</v>
      </c>
      <c r="Y325" s="84" t="b">
        <v>1</v>
      </c>
      <c r="Z325" s="84">
        <v>8.3826309999999998E-3</v>
      </c>
      <c r="AA325" s="84"/>
    </row>
    <row r="326" spans="1:27" x14ac:dyDescent="0.2">
      <c r="A326" s="84" t="s">
        <v>389</v>
      </c>
      <c r="B326" s="84" t="s">
        <v>167</v>
      </c>
      <c r="C326" s="84" t="s">
        <v>392</v>
      </c>
      <c r="D326" s="84" t="s">
        <v>430</v>
      </c>
      <c r="E326" s="84" t="s">
        <v>391</v>
      </c>
      <c r="F326" s="84" t="s">
        <v>460</v>
      </c>
      <c r="G326" s="84" t="s">
        <v>200</v>
      </c>
      <c r="H326" s="84">
        <v>2</v>
      </c>
      <c r="I326" s="84">
        <v>0.27100000000000002</v>
      </c>
      <c r="J326" s="84">
        <v>-0.42499999999999999</v>
      </c>
      <c r="K326" s="84">
        <v>-0.95599999999999996</v>
      </c>
      <c r="L326" s="84">
        <v>0.107</v>
      </c>
      <c r="M326" s="84" t="s">
        <v>16</v>
      </c>
      <c r="N326" s="84" t="s">
        <v>16</v>
      </c>
      <c r="O326" s="84" t="s">
        <v>16</v>
      </c>
      <c r="P326" s="85">
        <v>0.117313767</v>
      </c>
      <c r="Q326" s="85">
        <v>1.2072000620000001</v>
      </c>
      <c r="R326" s="84">
        <v>1</v>
      </c>
      <c r="S326" s="86">
        <v>0.27188735200000003</v>
      </c>
      <c r="T326" s="86" t="s">
        <v>16</v>
      </c>
      <c r="U326" s="86" t="s">
        <v>16</v>
      </c>
      <c r="V326" s="86" t="s">
        <v>16</v>
      </c>
      <c r="W326" s="87">
        <v>7.9800000000000002E-5</v>
      </c>
      <c r="X326" s="87">
        <v>6.2700000000000006E-5</v>
      </c>
      <c r="Y326" s="84" t="b">
        <v>1</v>
      </c>
      <c r="Z326" s="84">
        <v>0.80395746300000004</v>
      </c>
      <c r="AA326" s="84" t="s">
        <v>431</v>
      </c>
    </row>
    <row r="327" spans="1:27" x14ac:dyDescent="0.2">
      <c r="A327" s="84" t="s">
        <v>389</v>
      </c>
      <c r="B327" s="84" t="s">
        <v>167</v>
      </c>
      <c r="C327" s="84" t="s">
        <v>392</v>
      </c>
      <c r="D327" s="84" t="s">
        <v>432</v>
      </c>
      <c r="E327" s="84" t="s">
        <v>340</v>
      </c>
      <c r="F327" s="84" t="s">
        <v>460</v>
      </c>
      <c r="G327" s="84" t="s">
        <v>200</v>
      </c>
      <c r="H327" s="84">
        <v>8</v>
      </c>
      <c r="I327" s="84">
        <v>4.7E-2</v>
      </c>
      <c r="J327" s="84">
        <v>-5.7000000000000002E-2</v>
      </c>
      <c r="K327" s="84">
        <v>-0.14899999999999999</v>
      </c>
      <c r="L327" s="84">
        <v>3.5999999999999997E-2</v>
      </c>
      <c r="M327" s="84" t="s">
        <v>16</v>
      </c>
      <c r="N327" s="84" t="s">
        <v>16</v>
      </c>
      <c r="O327" s="84" t="s">
        <v>16</v>
      </c>
      <c r="P327" s="85">
        <v>0.23085351100000001</v>
      </c>
      <c r="Q327" s="85">
        <v>6.1669968390000003</v>
      </c>
      <c r="R327" s="84">
        <v>7</v>
      </c>
      <c r="S327" s="86">
        <v>0.52039112399999998</v>
      </c>
      <c r="T327" s="86">
        <v>2.4098330000000001E-3</v>
      </c>
      <c r="U327" s="86">
        <v>4.0143829999999998E-3</v>
      </c>
      <c r="V327" s="86">
        <v>0.57026921699999999</v>
      </c>
      <c r="W327" s="87">
        <v>1.186449E-3</v>
      </c>
      <c r="X327" s="87">
        <v>1.14399E-4</v>
      </c>
      <c r="Y327" s="84" t="b">
        <v>1</v>
      </c>
      <c r="Z327" s="87">
        <v>1.2299999999999999E-8</v>
      </c>
      <c r="AA327" s="84" t="s">
        <v>433</v>
      </c>
    </row>
    <row r="328" spans="1:27" x14ac:dyDescent="0.2">
      <c r="A328" s="84"/>
      <c r="B328" s="84"/>
      <c r="C328" s="84"/>
      <c r="D328" s="84"/>
      <c r="E328" s="84"/>
      <c r="F328" s="84"/>
      <c r="G328" s="84" t="s">
        <v>201</v>
      </c>
      <c r="H328" s="84">
        <v>8</v>
      </c>
      <c r="I328" s="84">
        <v>0.14000000000000001</v>
      </c>
      <c r="J328" s="84">
        <v>2.3E-2</v>
      </c>
      <c r="K328" s="84">
        <v>-0.253</v>
      </c>
      <c r="L328" s="84">
        <v>0.29799999999999999</v>
      </c>
      <c r="M328" s="84" t="s">
        <v>16</v>
      </c>
      <c r="N328" s="84" t="s">
        <v>16</v>
      </c>
      <c r="O328" s="84" t="s">
        <v>16</v>
      </c>
      <c r="P328" s="85">
        <v>0.87621233700000001</v>
      </c>
      <c r="Q328" s="85">
        <v>5.8066371349999999</v>
      </c>
      <c r="R328" s="84">
        <v>6</v>
      </c>
      <c r="S328" s="86">
        <v>0.44519576799999999</v>
      </c>
      <c r="T328" s="86">
        <v>2.4098330000000001E-3</v>
      </c>
      <c r="U328" s="86">
        <v>4.0143829999999998E-3</v>
      </c>
      <c r="V328" s="86">
        <v>0.57026921699999999</v>
      </c>
      <c r="W328" s="87">
        <v>1.186449E-3</v>
      </c>
      <c r="X328" s="87">
        <v>1.14399E-4</v>
      </c>
      <c r="Y328" s="84" t="b">
        <v>1</v>
      </c>
      <c r="Z328" s="87">
        <v>1.2299999999999999E-8</v>
      </c>
      <c r="AA328" s="84"/>
    </row>
    <row r="329" spans="1:27" x14ac:dyDescent="0.2">
      <c r="A329" s="84"/>
      <c r="B329" s="84"/>
      <c r="C329" s="84"/>
      <c r="D329" s="84"/>
      <c r="E329" s="84"/>
      <c r="F329" s="84"/>
      <c r="G329" s="84" t="s">
        <v>216</v>
      </c>
      <c r="H329" s="84">
        <v>8</v>
      </c>
      <c r="I329" s="84">
        <v>9.6000000000000002E-2</v>
      </c>
      <c r="J329" s="84">
        <v>-1.7999999999999999E-2</v>
      </c>
      <c r="K329" s="84">
        <v>-0.20699999999999999</v>
      </c>
      <c r="L329" s="84">
        <v>0.17</v>
      </c>
      <c r="M329" s="84" t="s">
        <v>16</v>
      </c>
      <c r="N329" s="84" t="s">
        <v>16</v>
      </c>
      <c r="O329" s="84" t="s">
        <v>16</v>
      </c>
      <c r="P329" s="85">
        <v>0.85483801800000003</v>
      </c>
      <c r="Q329" s="85" t="s">
        <v>16</v>
      </c>
      <c r="R329" s="84" t="s">
        <v>16</v>
      </c>
      <c r="S329" s="86" t="s">
        <v>16</v>
      </c>
      <c r="T329" s="86">
        <v>2.4098330000000001E-3</v>
      </c>
      <c r="U329" s="86">
        <v>4.0143829999999998E-3</v>
      </c>
      <c r="V329" s="86">
        <v>0.57026921699999999</v>
      </c>
      <c r="W329" s="87">
        <v>1.186449E-3</v>
      </c>
      <c r="X329" s="87">
        <v>1.14399E-4</v>
      </c>
      <c r="Y329" s="84" t="b">
        <v>1</v>
      </c>
      <c r="Z329" s="87">
        <v>1.2299999999999999E-8</v>
      </c>
      <c r="AA329" s="84"/>
    </row>
    <row r="330" spans="1:27" x14ac:dyDescent="0.2">
      <c r="A330" s="84"/>
      <c r="B330" s="84"/>
      <c r="C330" s="84"/>
      <c r="D330" s="84"/>
      <c r="E330" s="84"/>
      <c r="F330" s="84"/>
      <c r="G330" s="84" t="s">
        <v>203</v>
      </c>
      <c r="H330" s="84">
        <v>8</v>
      </c>
      <c r="I330" s="84">
        <v>6.2E-2</v>
      </c>
      <c r="J330" s="84">
        <v>-5.5E-2</v>
      </c>
      <c r="K330" s="84">
        <v>-0.17599999999999999</v>
      </c>
      <c r="L330" s="84">
        <v>6.5000000000000002E-2</v>
      </c>
      <c r="M330" s="84" t="s">
        <v>16</v>
      </c>
      <c r="N330" s="84" t="s">
        <v>16</v>
      </c>
      <c r="O330" s="84" t="s">
        <v>16</v>
      </c>
      <c r="P330" s="85">
        <v>0.369801449</v>
      </c>
      <c r="Q330" s="85" t="s">
        <v>16</v>
      </c>
      <c r="R330" s="84" t="s">
        <v>16</v>
      </c>
      <c r="S330" s="86" t="s">
        <v>16</v>
      </c>
      <c r="T330" s="86">
        <v>2.4098330000000001E-3</v>
      </c>
      <c r="U330" s="86">
        <v>4.0143829999999998E-3</v>
      </c>
      <c r="V330" s="86">
        <v>0.57026921699999999</v>
      </c>
      <c r="W330" s="87">
        <v>1.186449E-3</v>
      </c>
      <c r="X330" s="87">
        <v>1.14399E-4</v>
      </c>
      <c r="Y330" s="84" t="b">
        <v>1</v>
      </c>
      <c r="Z330" s="87">
        <v>1.2299999999999999E-8</v>
      </c>
      <c r="AA330" s="84"/>
    </row>
    <row r="331" spans="1:27" x14ac:dyDescent="0.2">
      <c r="A331" s="84"/>
      <c r="B331" s="84"/>
      <c r="C331" s="84"/>
      <c r="D331" s="84"/>
      <c r="E331" s="84"/>
      <c r="F331" s="84"/>
      <c r="G331" s="84" t="s">
        <v>223</v>
      </c>
      <c r="H331" s="84">
        <v>8</v>
      </c>
      <c r="I331" s="84">
        <v>7.4999999999999997E-2</v>
      </c>
      <c r="J331" s="84">
        <v>-2.7E-2</v>
      </c>
      <c r="K331" s="84">
        <v>-0.17399999999999999</v>
      </c>
      <c r="L331" s="84">
        <v>0.12</v>
      </c>
      <c r="M331" s="84" t="s">
        <v>16</v>
      </c>
      <c r="N331" s="84" t="s">
        <v>16</v>
      </c>
      <c r="O331" s="84" t="s">
        <v>16</v>
      </c>
      <c r="P331" s="85">
        <v>0.73307845999999999</v>
      </c>
      <c r="Q331" s="85" t="s">
        <v>16</v>
      </c>
      <c r="R331" s="84" t="s">
        <v>16</v>
      </c>
      <c r="S331" s="86" t="s">
        <v>16</v>
      </c>
      <c r="T331" s="86">
        <v>2.4098330000000001E-3</v>
      </c>
      <c r="U331" s="86">
        <v>4.0143829999999998E-3</v>
      </c>
      <c r="V331" s="86">
        <v>0.57026921699999999</v>
      </c>
      <c r="W331" s="87">
        <v>1.186449E-3</v>
      </c>
      <c r="X331" s="87">
        <v>1.14399E-4</v>
      </c>
      <c r="Y331" s="84" t="b">
        <v>1</v>
      </c>
      <c r="Z331" s="87">
        <v>1.2299999999999999E-8</v>
      </c>
      <c r="AA331" s="84"/>
    </row>
    <row r="332" spans="1:27" x14ac:dyDescent="0.2">
      <c r="A332" s="84" t="s">
        <v>389</v>
      </c>
      <c r="B332" s="84" t="s">
        <v>167</v>
      </c>
      <c r="C332" s="84" t="s">
        <v>397</v>
      </c>
      <c r="D332" s="84" t="s">
        <v>436</v>
      </c>
      <c r="E332" s="84" t="s">
        <v>340</v>
      </c>
      <c r="F332" s="84" t="s">
        <v>460</v>
      </c>
      <c r="G332" s="84" t="s">
        <v>200</v>
      </c>
      <c r="H332" s="84">
        <v>10</v>
      </c>
      <c r="I332" s="84">
        <v>4.4999999999999998E-2</v>
      </c>
      <c r="J332" s="84">
        <v>-8.5999999999999993E-2</v>
      </c>
      <c r="K332" s="84">
        <v>-0.17499999999999999</v>
      </c>
      <c r="L332" s="84">
        <v>3.0000000000000001E-3</v>
      </c>
      <c r="M332" s="84" t="s">
        <v>16</v>
      </c>
      <c r="N332" s="84" t="s">
        <v>16</v>
      </c>
      <c r="O332" s="84" t="s">
        <v>16</v>
      </c>
      <c r="P332" s="85">
        <v>5.7332244999999997E-2</v>
      </c>
      <c r="Q332" s="85">
        <v>7.1082065459999999</v>
      </c>
      <c r="R332" s="84">
        <v>9</v>
      </c>
      <c r="S332" s="86">
        <v>0.62585452399999997</v>
      </c>
      <c r="T332" s="86">
        <v>2.6437769999999999E-3</v>
      </c>
      <c r="U332" s="86">
        <v>4.2648419999999996E-3</v>
      </c>
      <c r="V332" s="86">
        <v>0.55256646499999995</v>
      </c>
      <c r="W332" s="87">
        <v>1.644635E-3</v>
      </c>
      <c r="X332" s="87">
        <v>1.6132399999999999E-4</v>
      </c>
      <c r="Y332" s="84" t="b">
        <v>1</v>
      </c>
      <c r="Z332" s="87">
        <v>5.0199999999999999E-11</v>
      </c>
      <c r="AA332" s="84" t="s">
        <v>437</v>
      </c>
    </row>
    <row r="333" spans="1:27" x14ac:dyDescent="0.2">
      <c r="A333" s="84"/>
      <c r="B333" s="84"/>
      <c r="C333" s="84"/>
      <c r="D333" s="84"/>
      <c r="E333" s="84"/>
      <c r="F333" s="84"/>
      <c r="G333" s="84" t="s">
        <v>201</v>
      </c>
      <c r="H333" s="84">
        <v>10</v>
      </c>
      <c r="I333" s="84">
        <v>0.13900000000000001</v>
      </c>
      <c r="J333" s="84">
        <v>-5.0000000000000001E-3</v>
      </c>
      <c r="K333" s="84">
        <v>-0.27800000000000002</v>
      </c>
      <c r="L333" s="84">
        <v>0.26900000000000002</v>
      </c>
      <c r="M333" s="84" t="s">
        <v>16</v>
      </c>
      <c r="N333" s="84" t="s">
        <v>16</v>
      </c>
      <c r="O333" s="84" t="s">
        <v>16</v>
      </c>
      <c r="P333" s="85">
        <v>0.97445087200000002</v>
      </c>
      <c r="Q333" s="85">
        <v>6.7239302280000004</v>
      </c>
      <c r="R333" s="84">
        <v>8</v>
      </c>
      <c r="S333" s="86">
        <v>0.56669024099999998</v>
      </c>
      <c r="T333" s="86">
        <v>2.6437769999999999E-3</v>
      </c>
      <c r="U333" s="86">
        <v>4.2648419999999996E-3</v>
      </c>
      <c r="V333" s="86">
        <v>0.55256646499999995</v>
      </c>
      <c r="W333" s="87">
        <v>1.644635E-3</v>
      </c>
      <c r="X333" s="87">
        <v>1.6132399999999999E-4</v>
      </c>
      <c r="Y333" s="84" t="b">
        <v>1</v>
      </c>
      <c r="Z333" s="87">
        <v>5.0199999999999999E-11</v>
      </c>
      <c r="AA333" s="84"/>
    </row>
    <row r="334" spans="1:27" x14ac:dyDescent="0.2">
      <c r="A334" s="84"/>
      <c r="B334" s="84"/>
      <c r="C334" s="84"/>
      <c r="D334" s="84"/>
      <c r="E334" s="84"/>
      <c r="F334" s="84"/>
      <c r="G334" s="84" t="s">
        <v>216</v>
      </c>
      <c r="H334" s="84">
        <v>10</v>
      </c>
      <c r="I334" s="84">
        <v>0.10299999999999999</v>
      </c>
      <c r="J334" s="84">
        <v>-0.04</v>
      </c>
      <c r="K334" s="84">
        <v>-0.24199999999999999</v>
      </c>
      <c r="L334" s="84">
        <v>0.16200000000000001</v>
      </c>
      <c r="M334" s="84" t="s">
        <v>16</v>
      </c>
      <c r="N334" s="84" t="s">
        <v>16</v>
      </c>
      <c r="O334" s="84" t="s">
        <v>16</v>
      </c>
      <c r="P334" s="85">
        <v>0.70700652399999997</v>
      </c>
      <c r="Q334" s="85" t="s">
        <v>16</v>
      </c>
      <c r="R334" s="84" t="s">
        <v>16</v>
      </c>
      <c r="S334" s="86" t="s">
        <v>16</v>
      </c>
      <c r="T334" s="86">
        <v>2.6437769999999999E-3</v>
      </c>
      <c r="U334" s="86">
        <v>4.2648419999999996E-3</v>
      </c>
      <c r="V334" s="86">
        <v>0.55256646499999995</v>
      </c>
      <c r="W334" s="87">
        <v>1.644635E-3</v>
      </c>
      <c r="X334" s="87">
        <v>1.6132399999999999E-4</v>
      </c>
      <c r="Y334" s="84" t="b">
        <v>1</v>
      </c>
      <c r="Z334" s="87">
        <v>5.0199999999999999E-11</v>
      </c>
      <c r="AA334" s="84"/>
    </row>
    <row r="335" spans="1:27" x14ac:dyDescent="0.2">
      <c r="A335" s="84"/>
      <c r="B335" s="84"/>
      <c r="C335" s="84"/>
      <c r="D335" s="84"/>
      <c r="E335" s="84"/>
      <c r="F335" s="84"/>
      <c r="G335" s="84" t="s">
        <v>203</v>
      </c>
      <c r="H335" s="84">
        <v>10</v>
      </c>
      <c r="I335" s="84">
        <v>6.0999999999999999E-2</v>
      </c>
      <c r="J335" s="84">
        <v>-6.6000000000000003E-2</v>
      </c>
      <c r="K335" s="84">
        <v>-0.185</v>
      </c>
      <c r="L335" s="84">
        <v>5.2999999999999999E-2</v>
      </c>
      <c r="M335" s="84" t="s">
        <v>16</v>
      </c>
      <c r="N335" s="84" t="s">
        <v>16</v>
      </c>
      <c r="O335" s="84" t="s">
        <v>16</v>
      </c>
      <c r="P335" s="85">
        <v>0.27914487799999999</v>
      </c>
      <c r="Q335" s="85" t="s">
        <v>16</v>
      </c>
      <c r="R335" s="84" t="s">
        <v>16</v>
      </c>
      <c r="S335" s="86" t="s">
        <v>16</v>
      </c>
      <c r="T335" s="86">
        <v>2.6437769999999999E-3</v>
      </c>
      <c r="U335" s="86">
        <v>4.2648419999999996E-3</v>
      </c>
      <c r="V335" s="86">
        <v>0.55256646499999995</v>
      </c>
      <c r="W335" s="87">
        <v>1.644635E-3</v>
      </c>
      <c r="X335" s="87">
        <v>1.6132399999999999E-4</v>
      </c>
      <c r="Y335" s="84" t="b">
        <v>1</v>
      </c>
      <c r="Z335" s="87">
        <v>5.0199999999999999E-11</v>
      </c>
      <c r="AA335" s="84"/>
    </row>
    <row r="336" spans="1:27" x14ac:dyDescent="0.2">
      <c r="A336" s="84"/>
      <c r="B336" s="84"/>
      <c r="C336" s="84"/>
      <c r="D336" s="84"/>
      <c r="E336" s="84"/>
      <c r="F336" s="84"/>
      <c r="G336" s="84" t="s">
        <v>223</v>
      </c>
      <c r="H336" s="84">
        <v>10</v>
      </c>
      <c r="I336" s="84">
        <v>0.10100000000000001</v>
      </c>
      <c r="J336" s="84">
        <v>-0.04</v>
      </c>
      <c r="K336" s="84">
        <v>-0.23699999999999999</v>
      </c>
      <c r="L336" s="84">
        <v>0.157</v>
      </c>
      <c r="M336" s="84" t="s">
        <v>16</v>
      </c>
      <c r="N336" s="84" t="s">
        <v>16</v>
      </c>
      <c r="O336" s="84" t="s">
        <v>16</v>
      </c>
      <c r="P336" s="85">
        <v>0.70043658499999994</v>
      </c>
      <c r="Q336" s="85" t="s">
        <v>16</v>
      </c>
      <c r="R336" s="84" t="s">
        <v>16</v>
      </c>
      <c r="S336" s="86" t="s">
        <v>16</v>
      </c>
      <c r="T336" s="86">
        <v>2.6437769999999999E-3</v>
      </c>
      <c r="U336" s="86">
        <v>4.2648419999999996E-3</v>
      </c>
      <c r="V336" s="86">
        <v>0.55256646499999995</v>
      </c>
      <c r="W336" s="87">
        <v>1.644635E-3</v>
      </c>
      <c r="X336" s="87">
        <v>1.6132399999999999E-4</v>
      </c>
      <c r="Y336" s="84" t="b">
        <v>1</v>
      </c>
      <c r="Z336" s="87">
        <v>5.0199999999999999E-11</v>
      </c>
      <c r="AA336" s="84"/>
    </row>
    <row r="337" spans="1:27" x14ac:dyDescent="0.2">
      <c r="A337" s="84" t="s">
        <v>389</v>
      </c>
      <c r="B337" s="84" t="s">
        <v>167</v>
      </c>
      <c r="C337" s="84" t="s">
        <v>397</v>
      </c>
      <c r="D337" s="84" t="s">
        <v>434</v>
      </c>
      <c r="E337" s="84" t="s">
        <v>33</v>
      </c>
      <c r="F337" s="84" t="s">
        <v>460</v>
      </c>
      <c r="G337" s="84" t="s">
        <v>200</v>
      </c>
      <c r="H337" s="84">
        <v>2</v>
      </c>
      <c r="I337" s="84">
        <v>0.24099999999999999</v>
      </c>
      <c r="J337" s="84">
        <v>-0.192</v>
      </c>
      <c r="K337" s="84">
        <v>-0.66500000000000004</v>
      </c>
      <c r="L337" s="84">
        <v>0.28100000000000003</v>
      </c>
      <c r="M337" s="84" t="s">
        <v>16</v>
      </c>
      <c r="N337" s="84" t="s">
        <v>16</v>
      </c>
      <c r="O337" s="84" t="s">
        <v>16</v>
      </c>
      <c r="P337" s="85">
        <v>0.42683817400000001</v>
      </c>
      <c r="Q337" s="85">
        <v>1.783945747</v>
      </c>
      <c r="R337" s="84">
        <v>1</v>
      </c>
      <c r="S337" s="86">
        <v>0.18166555700000001</v>
      </c>
      <c r="T337" s="86" t="s">
        <v>16</v>
      </c>
      <c r="U337" s="86" t="s">
        <v>16</v>
      </c>
      <c r="V337" s="86" t="s">
        <v>16</v>
      </c>
      <c r="W337" s="87">
        <v>1.8713200000000001E-4</v>
      </c>
      <c r="X337" s="87">
        <v>4.3800000000000001E-5</v>
      </c>
      <c r="Y337" s="84" t="b">
        <v>1</v>
      </c>
      <c r="Z337" s="84">
        <v>9.5539883000000006E-2</v>
      </c>
      <c r="AA337" s="84" t="s">
        <v>455</v>
      </c>
    </row>
    <row r="338" spans="1:27" x14ac:dyDescent="0.2">
      <c r="A338" s="84" t="s">
        <v>401</v>
      </c>
      <c r="B338" s="84" t="s">
        <v>146</v>
      </c>
      <c r="C338" s="84" t="s">
        <v>392</v>
      </c>
      <c r="D338" s="84" t="s">
        <v>406</v>
      </c>
      <c r="E338" s="84" t="s">
        <v>391</v>
      </c>
      <c r="F338" s="84" t="s">
        <v>452</v>
      </c>
      <c r="G338" s="84" t="s">
        <v>208</v>
      </c>
      <c r="H338" s="84">
        <v>1</v>
      </c>
      <c r="I338" s="84">
        <v>7.5999999999999998E-2</v>
      </c>
      <c r="J338" s="84">
        <v>1.2999999999999999E-2</v>
      </c>
      <c r="K338" s="84">
        <v>-0.13600000000000001</v>
      </c>
      <c r="L338" s="84">
        <v>0.16200000000000001</v>
      </c>
      <c r="M338" s="84" t="s">
        <v>16</v>
      </c>
      <c r="N338" s="84" t="s">
        <v>16</v>
      </c>
      <c r="O338" s="84" t="s">
        <v>16</v>
      </c>
      <c r="P338" s="85">
        <v>0.86290120100000001</v>
      </c>
      <c r="Q338" s="85" t="s">
        <v>16</v>
      </c>
      <c r="R338" s="84" t="s">
        <v>16</v>
      </c>
      <c r="S338" s="86" t="s">
        <v>16</v>
      </c>
      <c r="T338" s="86" t="s">
        <v>16</v>
      </c>
      <c r="U338" s="86" t="s">
        <v>16</v>
      </c>
      <c r="V338" s="86" t="s">
        <v>16</v>
      </c>
      <c r="W338" s="87">
        <v>3.2619799999999998E-4</v>
      </c>
      <c r="X338" s="87">
        <v>7.6500000000000003E-8</v>
      </c>
      <c r="Y338" s="84" t="b">
        <v>1</v>
      </c>
      <c r="Z338" s="87">
        <v>7.6099999999999999E-20</v>
      </c>
      <c r="AA338" s="84" t="s">
        <v>407</v>
      </c>
    </row>
    <row r="339" spans="1:27" x14ac:dyDescent="0.2">
      <c r="A339" s="84" t="s">
        <v>401</v>
      </c>
      <c r="B339" s="84" t="s">
        <v>146</v>
      </c>
      <c r="C339" s="84" t="s">
        <v>392</v>
      </c>
      <c r="D339" s="84" t="s">
        <v>461</v>
      </c>
      <c r="E339" s="84" t="s">
        <v>391</v>
      </c>
      <c r="F339" s="84" t="s">
        <v>452</v>
      </c>
      <c r="G339" s="84" t="s">
        <v>200</v>
      </c>
      <c r="H339" s="84">
        <v>6</v>
      </c>
      <c r="I339" s="84">
        <v>0.113</v>
      </c>
      <c r="J339" s="84">
        <v>-7.0999999999999994E-2</v>
      </c>
      <c r="K339" s="84">
        <v>-0.29299999999999998</v>
      </c>
      <c r="L339" s="84">
        <v>0.15</v>
      </c>
      <c r="M339" s="84" t="s">
        <v>16</v>
      </c>
      <c r="N339" s="84" t="s">
        <v>16</v>
      </c>
      <c r="O339" s="84" t="s">
        <v>16</v>
      </c>
      <c r="P339" s="85">
        <v>0.52712728399999997</v>
      </c>
      <c r="Q339" s="85">
        <v>20.84449321</v>
      </c>
      <c r="R339" s="84">
        <v>5</v>
      </c>
      <c r="S339" s="86">
        <v>8.6672500000000005E-4</v>
      </c>
      <c r="T339" s="86">
        <v>1.6483468000000001E-2</v>
      </c>
      <c r="U339" s="86">
        <v>3.636186E-3</v>
      </c>
      <c r="V339" s="86">
        <v>1.0551787999999999E-2</v>
      </c>
      <c r="W339" s="87">
        <v>4.84933E-4</v>
      </c>
      <c r="X339" s="87">
        <v>5.77E-5</v>
      </c>
      <c r="Y339" s="84" t="b">
        <v>1</v>
      </c>
      <c r="Z339" s="87">
        <v>1.4100000000000001E-13</v>
      </c>
      <c r="AA339" s="84" t="s">
        <v>403</v>
      </c>
    </row>
    <row r="340" spans="1:27" x14ac:dyDescent="0.2">
      <c r="A340" s="84"/>
      <c r="B340" s="84"/>
      <c r="C340" s="84"/>
      <c r="D340" s="84"/>
      <c r="E340" s="84"/>
      <c r="F340" s="84"/>
      <c r="G340" s="84" t="s">
        <v>201</v>
      </c>
      <c r="H340" s="84">
        <v>6</v>
      </c>
      <c r="I340" s="84">
        <v>0.158</v>
      </c>
      <c r="J340" s="84">
        <v>0.59899999999999998</v>
      </c>
      <c r="K340" s="84">
        <v>0.28899999999999998</v>
      </c>
      <c r="L340" s="84">
        <v>0.90800000000000003</v>
      </c>
      <c r="M340" s="84" t="s">
        <v>16</v>
      </c>
      <c r="N340" s="84" t="s">
        <v>16</v>
      </c>
      <c r="O340" s="84" t="s">
        <v>16</v>
      </c>
      <c r="P340" s="85">
        <v>1.9201487E-2</v>
      </c>
      <c r="Q340" s="85">
        <v>0.29481606100000002</v>
      </c>
      <c r="R340" s="84">
        <v>4</v>
      </c>
      <c r="S340" s="86">
        <v>0.99014634999999995</v>
      </c>
      <c r="T340" s="86">
        <v>1.6483468000000001E-2</v>
      </c>
      <c r="U340" s="86">
        <v>3.636186E-3</v>
      </c>
      <c r="V340" s="86">
        <v>1.0551787999999999E-2</v>
      </c>
      <c r="W340" s="87">
        <v>4.84933E-4</v>
      </c>
      <c r="X340" s="87">
        <v>5.77E-5</v>
      </c>
      <c r="Y340" s="84" t="b">
        <v>1</v>
      </c>
      <c r="Z340" s="87">
        <v>1.4100000000000001E-13</v>
      </c>
      <c r="AA340" s="84"/>
    </row>
    <row r="341" spans="1:27" x14ac:dyDescent="0.2">
      <c r="A341" s="84"/>
      <c r="B341" s="84"/>
      <c r="C341" s="84"/>
      <c r="D341" s="84"/>
      <c r="E341" s="84"/>
      <c r="F341" s="84"/>
      <c r="G341" s="84" t="s">
        <v>216</v>
      </c>
      <c r="H341" s="84">
        <v>6</v>
      </c>
      <c r="I341" s="84">
        <v>6.9000000000000006E-2</v>
      </c>
      <c r="J341" s="84">
        <v>2.4E-2</v>
      </c>
      <c r="K341" s="84">
        <v>-0.112</v>
      </c>
      <c r="L341" s="84">
        <v>0.16</v>
      </c>
      <c r="M341" s="84" t="s">
        <v>16</v>
      </c>
      <c r="N341" s="84" t="s">
        <v>16</v>
      </c>
      <c r="O341" s="84" t="s">
        <v>16</v>
      </c>
      <c r="P341" s="85">
        <v>0.73991073799999996</v>
      </c>
      <c r="Q341" s="85" t="s">
        <v>16</v>
      </c>
      <c r="R341" s="84" t="s">
        <v>16</v>
      </c>
      <c r="S341" s="86" t="s">
        <v>16</v>
      </c>
      <c r="T341" s="86">
        <v>1.6483468000000001E-2</v>
      </c>
      <c r="U341" s="86">
        <v>3.636186E-3</v>
      </c>
      <c r="V341" s="86">
        <v>1.0551787999999999E-2</v>
      </c>
      <c r="W341" s="87">
        <v>4.84933E-4</v>
      </c>
      <c r="X341" s="87">
        <v>5.77E-5</v>
      </c>
      <c r="Y341" s="84" t="b">
        <v>1</v>
      </c>
      <c r="Z341" s="87">
        <v>1.4100000000000001E-13</v>
      </c>
      <c r="AA341" s="84"/>
    </row>
    <row r="342" spans="1:27" x14ac:dyDescent="0.2">
      <c r="A342" s="84"/>
      <c r="B342" s="84"/>
      <c r="C342" s="84"/>
      <c r="D342" s="84"/>
      <c r="E342" s="84"/>
      <c r="F342" s="84"/>
      <c r="G342" s="84" t="s">
        <v>203</v>
      </c>
      <c r="H342" s="84">
        <v>6</v>
      </c>
      <c r="I342" s="84">
        <v>6.7000000000000004E-2</v>
      </c>
      <c r="J342" s="84">
        <v>2.5999999999999999E-2</v>
      </c>
      <c r="K342" s="84">
        <v>-0.105</v>
      </c>
      <c r="L342" s="84">
        <v>0.157</v>
      </c>
      <c r="M342" s="84" t="s">
        <v>16</v>
      </c>
      <c r="N342" s="84" t="s">
        <v>16</v>
      </c>
      <c r="O342" s="84" t="s">
        <v>16</v>
      </c>
      <c r="P342" s="85">
        <v>0.69988272500000004</v>
      </c>
      <c r="Q342" s="85" t="s">
        <v>16</v>
      </c>
      <c r="R342" s="84" t="s">
        <v>16</v>
      </c>
      <c r="S342" s="86" t="s">
        <v>16</v>
      </c>
      <c r="T342" s="86">
        <v>1.6483468000000001E-2</v>
      </c>
      <c r="U342" s="86">
        <v>3.636186E-3</v>
      </c>
      <c r="V342" s="86">
        <v>1.0551787999999999E-2</v>
      </c>
      <c r="W342" s="87">
        <v>4.84933E-4</v>
      </c>
      <c r="X342" s="87">
        <v>5.77E-5</v>
      </c>
      <c r="Y342" s="84" t="b">
        <v>1</v>
      </c>
      <c r="Z342" s="87">
        <v>1.4100000000000001E-13</v>
      </c>
      <c r="AA342" s="84"/>
    </row>
    <row r="343" spans="1:27" x14ac:dyDescent="0.2">
      <c r="A343" s="84"/>
      <c r="B343" s="84"/>
      <c r="C343" s="84"/>
      <c r="D343" s="84"/>
      <c r="E343" s="84"/>
      <c r="F343" s="84"/>
      <c r="G343" s="84" t="s">
        <v>223</v>
      </c>
      <c r="H343" s="84">
        <v>6</v>
      </c>
      <c r="I343" s="84">
        <v>6.6000000000000003E-2</v>
      </c>
      <c r="J343" s="84">
        <v>2.5999999999999999E-2</v>
      </c>
      <c r="K343" s="84">
        <v>-0.10299999999999999</v>
      </c>
      <c r="L343" s="84">
        <v>0.155</v>
      </c>
      <c r="M343" s="84" t="s">
        <v>16</v>
      </c>
      <c r="N343" s="84" t="s">
        <v>16</v>
      </c>
      <c r="O343" s="84" t="s">
        <v>16</v>
      </c>
      <c r="P343" s="85">
        <v>0.71028373499999997</v>
      </c>
      <c r="Q343" s="85" t="s">
        <v>16</v>
      </c>
      <c r="R343" s="84" t="s">
        <v>16</v>
      </c>
      <c r="S343" s="86" t="s">
        <v>16</v>
      </c>
      <c r="T343" s="86">
        <v>1.6483468000000001E-2</v>
      </c>
      <c r="U343" s="86">
        <v>3.636186E-3</v>
      </c>
      <c r="V343" s="86">
        <v>1.0551787999999999E-2</v>
      </c>
      <c r="W343" s="87">
        <v>4.84933E-4</v>
      </c>
      <c r="X343" s="87">
        <v>5.77E-5</v>
      </c>
      <c r="Y343" s="84" t="b">
        <v>1</v>
      </c>
      <c r="Z343" s="87">
        <v>1.4100000000000001E-13</v>
      </c>
      <c r="AA343" s="84"/>
    </row>
    <row r="344" spans="1:27" x14ac:dyDescent="0.2">
      <c r="A344" s="84" t="s">
        <v>401</v>
      </c>
      <c r="B344" s="84" t="s">
        <v>146</v>
      </c>
      <c r="C344" s="84" t="s">
        <v>345</v>
      </c>
      <c r="D344" s="84" t="s">
        <v>413</v>
      </c>
      <c r="E344" s="84" t="s">
        <v>347</v>
      </c>
      <c r="F344" s="84" t="s">
        <v>452</v>
      </c>
      <c r="G344" s="84" t="s">
        <v>200</v>
      </c>
      <c r="H344" s="84">
        <v>3</v>
      </c>
      <c r="I344" s="84">
        <v>7.0000000000000001E-3</v>
      </c>
      <c r="J344" s="84">
        <v>3.0000000000000001E-3</v>
      </c>
      <c r="K344" s="84">
        <v>-0.01</v>
      </c>
      <c r="L344" s="84">
        <v>1.7000000000000001E-2</v>
      </c>
      <c r="M344" s="84" t="s">
        <v>16</v>
      </c>
      <c r="N344" s="84" t="s">
        <v>16</v>
      </c>
      <c r="O344" s="84" t="s">
        <v>16</v>
      </c>
      <c r="P344" s="85">
        <v>0.63296535399999998</v>
      </c>
      <c r="Q344" s="85">
        <v>5.240979351</v>
      </c>
      <c r="R344" s="84">
        <v>2</v>
      </c>
      <c r="S344" s="86">
        <v>7.2767222000000006E-2</v>
      </c>
      <c r="T344" s="86">
        <v>1.2855673E-2</v>
      </c>
      <c r="U344" s="86">
        <v>1.3327287E-2</v>
      </c>
      <c r="V344" s="86">
        <v>0.51146569900000005</v>
      </c>
      <c r="W344" s="87">
        <v>0.13010115999999999</v>
      </c>
      <c r="X344" s="87">
        <v>1.5E-5</v>
      </c>
      <c r="Y344" s="84" t="b">
        <v>1</v>
      </c>
      <c r="Z344" s="87">
        <v>6.54E-77</v>
      </c>
      <c r="AA344" s="84" t="s">
        <v>414</v>
      </c>
    </row>
    <row r="345" spans="1:27" x14ac:dyDescent="0.2">
      <c r="A345" s="84"/>
      <c r="B345" s="84"/>
      <c r="C345" s="84"/>
      <c r="D345" s="84"/>
      <c r="E345" s="84"/>
      <c r="F345" s="84"/>
      <c r="G345" s="84" t="s">
        <v>201</v>
      </c>
      <c r="H345" s="84">
        <v>3</v>
      </c>
      <c r="I345" s="84">
        <v>3.4000000000000002E-2</v>
      </c>
      <c r="J345" s="84">
        <v>-2.9000000000000001E-2</v>
      </c>
      <c r="K345" s="84">
        <v>-9.5000000000000001E-2</v>
      </c>
      <c r="L345" s="84">
        <v>3.7999999999999999E-2</v>
      </c>
      <c r="M345" s="84" t="s">
        <v>16</v>
      </c>
      <c r="N345" s="84" t="s">
        <v>16</v>
      </c>
      <c r="O345" s="84" t="s">
        <v>16</v>
      </c>
      <c r="P345" s="85">
        <v>0.55316415799999996</v>
      </c>
      <c r="Q345" s="85">
        <v>2.7148607560000002</v>
      </c>
      <c r="R345" s="84">
        <v>1</v>
      </c>
      <c r="S345" s="86">
        <v>9.9417645999999998E-2</v>
      </c>
      <c r="T345" s="86">
        <v>1.2855673E-2</v>
      </c>
      <c r="U345" s="86">
        <v>1.3327287E-2</v>
      </c>
      <c r="V345" s="86">
        <v>0.51146569900000005</v>
      </c>
      <c r="W345" s="87">
        <v>0.13010115999999999</v>
      </c>
      <c r="X345" s="87">
        <v>1.5E-5</v>
      </c>
      <c r="Y345" s="84" t="b">
        <v>1</v>
      </c>
      <c r="Z345" s="87">
        <v>6.54E-77</v>
      </c>
      <c r="AA345" s="84"/>
    </row>
    <row r="346" spans="1:27" x14ac:dyDescent="0.2">
      <c r="A346" s="84"/>
      <c r="B346" s="84"/>
      <c r="C346" s="84"/>
      <c r="D346" s="84"/>
      <c r="E346" s="84"/>
      <c r="F346" s="84"/>
      <c r="G346" s="84" t="s">
        <v>216</v>
      </c>
      <c r="H346" s="84">
        <v>3</v>
      </c>
      <c r="I346" s="84">
        <v>8.9999999999999993E-3</v>
      </c>
      <c r="J346" s="84">
        <v>-2E-3</v>
      </c>
      <c r="K346" s="84">
        <v>-1.9E-2</v>
      </c>
      <c r="L346" s="84">
        <v>1.6E-2</v>
      </c>
      <c r="M346" s="84" t="s">
        <v>16</v>
      </c>
      <c r="N346" s="84" t="s">
        <v>16</v>
      </c>
      <c r="O346" s="84" t="s">
        <v>16</v>
      </c>
      <c r="P346" s="85">
        <v>0.85431710999999999</v>
      </c>
      <c r="Q346" s="85" t="s">
        <v>16</v>
      </c>
      <c r="R346" s="84" t="s">
        <v>16</v>
      </c>
      <c r="S346" s="86" t="s">
        <v>16</v>
      </c>
      <c r="T346" s="86">
        <v>1.2855673E-2</v>
      </c>
      <c r="U346" s="86">
        <v>1.3327287E-2</v>
      </c>
      <c r="V346" s="86">
        <v>0.51146569900000005</v>
      </c>
      <c r="W346" s="87">
        <v>0.13010115999999999</v>
      </c>
      <c r="X346" s="87">
        <v>1.5E-5</v>
      </c>
      <c r="Y346" s="84" t="b">
        <v>1</v>
      </c>
      <c r="Z346" s="87">
        <v>6.54E-77</v>
      </c>
      <c r="AA346" s="84"/>
    </row>
    <row r="347" spans="1:27" x14ac:dyDescent="0.2">
      <c r="A347" s="84"/>
      <c r="B347" s="84"/>
      <c r="C347" s="84"/>
      <c r="D347" s="84"/>
      <c r="E347" s="84"/>
      <c r="F347" s="84"/>
      <c r="G347" s="84" t="s">
        <v>203</v>
      </c>
      <c r="H347" s="84">
        <v>3</v>
      </c>
      <c r="I347" s="84">
        <v>5.0000000000000001E-3</v>
      </c>
      <c r="J347" s="84">
        <v>-2E-3</v>
      </c>
      <c r="K347" s="84">
        <v>-1.2E-2</v>
      </c>
      <c r="L347" s="84">
        <v>8.9999999999999993E-3</v>
      </c>
      <c r="M347" s="84" t="s">
        <v>16</v>
      </c>
      <c r="N347" s="84" t="s">
        <v>16</v>
      </c>
      <c r="O347" s="84" t="s">
        <v>16</v>
      </c>
      <c r="P347" s="85">
        <v>0.74682832799999999</v>
      </c>
      <c r="Q347" s="85" t="s">
        <v>16</v>
      </c>
      <c r="R347" s="84" t="s">
        <v>16</v>
      </c>
      <c r="S347" s="86" t="s">
        <v>16</v>
      </c>
      <c r="T347" s="86">
        <v>1.2855673E-2</v>
      </c>
      <c r="U347" s="86">
        <v>1.3327287E-2</v>
      </c>
      <c r="V347" s="86">
        <v>0.51146569900000005</v>
      </c>
      <c r="W347" s="87">
        <v>0.13010115999999999</v>
      </c>
      <c r="X347" s="87">
        <v>1.5E-5</v>
      </c>
      <c r="Y347" s="84" t="b">
        <v>1</v>
      </c>
      <c r="Z347" s="87">
        <v>6.54E-77</v>
      </c>
      <c r="AA347" s="84"/>
    </row>
    <row r="348" spans="1:27" x14ac:dyDescent="0.2">
      <c r="A348" s="84"/>
      <c r="B348" s="84"/>
      <c r="C348" s="84"/>
      <c r="D348" s="84"/>
      <c r="E348" s="84"/>
      <c r="F348" s="84"/>
      <c r="G348" s="84" t="s">
        <v>223</v>
      </c>
      <c r="H348" s="84">
        <v>3</v>
      </c>
      <c r="I348" s="84">
        <v>6.0000000000000001E-3</v>
      </c>
      <c r="J348" s="84">
        <v>-3.0000000000000001E-3</v>
      </c>
      <c r="K348" s="84">
        <v>-1.4999999999999999E-2</v>
      </c>
      <c r="L348" s="84">
        <v>8.0000000000000002E-3</v>
      </c>
      <c r="M348" s="84" t="s">
        <v>16</v>
      </c>
      <c r="N348" s="84" t="s">
        <v>16</v>
      </c>
      <c r="O348" s="84" t="s">
        <v>16</v>
      </c>
      <c r="P348" s="85">
        <v>0.64787460500000005</v>
      </c>
      <c r="Q348" s="85" t="s">
        <v>16</v>
      </c>
      <c r="R348" s="84" t="s">
        <v>16</v>
      </c>
      <c r="S348" s="86" t="s">
        <v>16</v>
      </c>
      <c r="T348" s="86">
        <v>1.2855673E-2</v>
      </c>
      <c r="U348" s="86">
        <v>1.3327287E-2</v>
      </c>
      <c r="V348" s="86">
        <v>0.51146569900000005</v>
      </c>
      <c r="W348" s="87">
        <v>0.13010115999999999</v>
      </c>
      <c r="X348" s="87">
        <v>1.5E-5</v>
      </c>
      <c r="Y348" s="84" t="b">
        <v>1</v>
      </c>
      <c r="Z348" s="87">
        <v>6.54E-77</v>
      </c>
      <c r="AA348" s="84"/>
    </row>
    <row r="349" spans="1:27" x14ac:dyDescent="0.2">
      <c r="A349" s="84" t="s">
        <v>401</v>
      </c>
      <c r="B349" s="84" t="s">
        <v>146</v>
      </c>
      <c r="C349" s="84" t="s">
        <v>392</v>
      </c>
      <c r="D349" s="84" t="s">
        <v>409</v>
      </c>
      <c r="E349" s="84" t="s">
        <v>340</v>
      </c>
      <c r="F349" s="84" t="s">
        <v>452</v>
      </c>
      <c r="G349" s="84" t="s">
        <v>200</v>
      </c>
      <c r="H349" s="84">
        <v>2</v>
      </c>
      <c r="I349" s="84">
        <v>5.2999999999999999E-2</v>
      </c>
      <c r="J349" s="84">
        <v>-0.01</v>
      </c>
      <c r="K349" s="84">
        <v>-0.114</v>
      </c>
      <c r="L349" s="84">
        <v>9.4E-2</v>
      </c>
      <c r="M349" s="84" t="s">
        <v>16</v>
      </c>
      <c r="N349" s="84" t="s">
        <v>16</v>
      </c>
      <c r="O349" s="84" t="s">
        <v>16</v>
      </c>
      <c r="P349" s="85">
        <v>0.85142339700000003</v>
      </c>
      <c r="Q349" s="85">
        <v>1.549494452</v>
      </c>
      <c r="R349" s="84">
        <v>1</v>
      </c>
      <c r="S349" s="86">
        <v>0.21321008899999999</v>
      </c>
      <c r="T349" s="86" t="s">
        <v>16</v>
      </c>
      <c r="U349" s="86" t="s">
        <v>16</v>
      </c>
      <c r="V349" s="86" t="s">
        <v>16</v>
      </c>
      <c r="W349" s="87">
        <v>6.4122500000000004E-4</v>
      </c>
      <c r="X349" s="87">
        <v>4.1099999999999996E-6</v>
      </c>
      <c r="Y349" s="84" t="b">
        <v>1</v>
      </c>
      <c r="Z349" s="87">
        <v>8.5E-26</v>
      </c>
      <c r="AA349" s="84" t="s">
        <v>410</v>
      </c>
    </row>
    <row r="350" spans="1:27" x14ac:dyDescent="0.2">
      <c r="A350" s="84" t="s">
        <v>401</v>
      </c>
      <c r="B350" s="84" t="s">
        <v>146</v>
      </c>
      <c r="C350" s="84" t="s">
        <v>397</v>
      </c>
      <c r="D350" s="84" t="s">
        <v>417</v>
      </c>
      <c r="E350" s="84" t="s">
        <v>340</v>
      </c>
      <c r="F350" s="84" t="s">
        <v>452</v>
      </c>
      <c r="G350" s="84" t="s">
        <v>200</v>
      </c>
      <c r="H350" s="84">
        <v>4</v>
      </c>
      <c r="I350" s="84">
        <v>0.1</v>
      </c>
      <c r="J350" s="84">
        <v>-0.216</v>
      </c>
      <c r="K350" s="84">
        <v>-0.41299999999999998</v>
      </c>
      <c r="L350" s="84">
        <v>-1.9E-2</v>
      </c>
      <c r="M350" s="84" t="s">
        <v>16</v>
      </c>
      <c r="N350" s="84" t="s">
        <v>16</v>
      </c>
      <c r="O350" s="84" t="s">
        <v>16</v>
      </c>
      <c r="P350" s="85">
        <v>3.1353827000000001E-2</v>
      </c>
      <c r="Q350" s="85">
        <v>10.50356841</v>
      </c>
      <c r="R350" s="84">
        <v>3</v>
      </c>
      <c r="S350" s="86">
        <v>1.473671E-2</v>
      </c>
      <c r="T350" s="86">
        <v>4.3282049999999999E-3</v>
      </c>
      <c r="U350" s="86">
        <v>1.5117288E-2</v>
      </c>
      <c r="V350" s="86">
        <v>0.80157498500000002</v>
      </c>
      <c r="W350" s="87">
        <v>5.0438499999999999E-4</v>
      </c>
      <c r="X350" s="87">
        <v>6.86E-5</v>
      </c>
      <c r="Y350" s="84" t="b">
        <v>1</v>
      </c>
      <c r="Z350" s="87">
        <v>1.56E-9</v>
      </c>
      <c r="AA350" s="84" t="s">
        <v>418</v>
      </c>
    </row>
    <row r="351" spans="1:27" x14ac:dyDescent="0.2">
      <c r="A351" s="84"/>
      <c r="B351" s="84"/>
      <c r="C351" s="84"/>
      <c r="D351" s="84"/>
      <c r="E351" s="84"/>
      <c r="F351" s="84"/>
      <c r="G351" s="84" t="s">
        <v>201</v>
      </c>
      <c r="H351" s="84">
        <v>4</v>
      </c>
      <c r="I351" s="84">
        <v>0.67</v>
      </c>
      <c r="J351" s="84">
        <v>-2.7E-2</v>
      </c>
      <c r="K351" s="84">
        <v>-1.34</v>
      </c>
      <c r="L351" s="84">
        <v>1.286</v>
      </c>
      <c r="M351" s="84" t="s">
        <v>16</v>
      </c>
      <c r="N351" s="84" t="s">
        <v>16</v>
      </c>
      <c r="O351" s="84" t="s">
        <v>16</v>
      </c>
      <c r="P351" s="85">
        <v>0.97125436499999995</v>
      </c>
      <c r="Q351" s="85">
        <v>10.09001681</v>
      </c>
      <c r="R351" s="84">
        <v>2</v>
      </c>
      <c r="S351" s="86">
        <v>6.4414060000000002E-3</v>
      </c>
      <c r="T351" s="86">
        <v>4.3282049999999999E-3</v>
      </c>
      <c r="U351" s="86">
        <v>1.5117288E-2</v>
      </c>
      <c r="V351" s="86">
        <v>0.80157498500000002</v>
      </c>
      <c r="W351" s="87">
        <v>5.0438499999999999E-4</v>
      </c>
      <c r="X351" s="87">
        <v>6.86E-5</v>
      </c>
      <c r="Y351" s="84" t="b">
        <v>1</v>
      </c>
      <c r="Z351" s="87">
        <v>1.56E-9</v>
      </c>
      <c r="AA351" s="84"/>
    </row>
    <row r="352" spans="1:27" x14ac:dyDescent="0.2">
      <c r="A352" s="84"/>
      <c r="B352" s="84"/>
      <c r="C352" s="84"/>
      <c r="D352" s="84"/>
      <c r="E352" s="84"/>
      <c r="F352" s="84"/>
      <c r="G352" s="84" t="s">
        <v>216</v>
      </c>
      <c r="H352" s="84">
        <v>4</v>
      </c>
      <c r="I352" s="84">
        <v>0.124</v>
      </c>
      <c r="J352" s="84">
        <v>-0.16</v>
      </c>
      <c r="K352" s="84">
        <v>-0.40400000000000003</v>
      </c>
      <c r="L352" s="84">
        <v>8.4000000000000005E-2</v>
      </c>
      <c r="M352" s="84" t="s">
        <v>16</v>
      </c>
      <c r="N352" s="84" t="s">
        <v>16</v>
      </c>
      <c r="O352" s="84" t="s">
        <v>16</v>
      </c>
      <c r="P352" s="85">
        <v>0.28881817199999998</v>
      </c>
      <c r="Q352" s="85" t="s">
        <v>16</v>
      </c>
      <c r="R352" s="84" t="s">
        <v>16</v>
      </c>
      <c r="S352" s="86" t="s">
        <v>16</v>
      </c>
      <c r="T352" s="86">
        <v>4.3282049999999999E-3</v>
      </c>
      <c r="U352" s="86">
        <v>1.5117288E-2</v>
      </c>
      <c r="V352" s="86">
        <v>0.80157498500000002</v>
      </c>
      <c r="W352" s="87">
        <v>5.0438499999999999E-4</v>
      </c>
      <c r="X352" s="87">
        <v>6.86E-5</v>
      </c>
      <c r="Y352" s="84" t="b">
        <v>1</v>
      </c>
      <c r="Z352" s="87">
        <v>1.56E-9</v>
      </c>
      <c r="AA352" s="84"/>
    </row>
    <row r="353" spans="1:27" x14ac:dyDescent="0.2">
      <c r="A353" s="84"/>
      <c r="B353" s="84"/>
      <c r="C353" s="84"/>
      <c r="D353" s="84"/>
      <c r="E353" s="84"/>
      <c r="F353" s="84"/>
      <c r="G353" s="84" t="s">
        <v>203</v>
      </c>
      <c r="H353" s="84">
        <v>4</v>
      </c>
      <c r="I353" s="84">
        <v>7.8E-2</v>
      </c>
      <c r="J353" s="84">
        <v>-0.17399999999999999</v>
      </c>
      <c r="K353" s="84">
        <v>-0.32700000000000001</v>
      </c>
      <c r="L353" s="84">
        <v>-0.02</v>
      </c>
      <c r="M353" s="84" t="s">
        <v>16</v>
      </c>
      <c r="N353" s="84" t="s">
        <v>16</v>
      </c>
      <c r="O353" s="84" t="s">
        <v>16</v>
      </c>
      <c r="P353" s="85">
        <v>2.6474883000000001E-2</v>
      </c>
      <c r="Q353" s="85" t="s">
        <v>16</v>
      </c>
      <c r="R353" s="84" t="s">
        <v>16</v>
      </c>
      <c r="S353" s="86" t="s">
        <v>16</v>
      </c>
      <c r="T353" s="86">
        <v>4.3282049999999999E-3</v>
      </c>
      <c r="U353" s="86">
        <v>1.5117288E-2</v>
      </c>
      <c r="V353" s="86">
        <v>0.80157498500000002</v>
      </c>
      <c r="W353" s="87">
        <v>5.0438499999999999E-4</v>
      </c>
      <c r="X353" s="87">
        <v>6.86E-5</v>
      </c>
      <c r="Y353" s="84" t="b">
        <v>1</v>
      </c>
      <c r="Z353" s="87">
        <v>1.56E-9</v>
      </c>
      <c r="AA353" s="84"/>
    </row>
    <row r="354" spans="1:27" x14ac:dyDescent="0.2">
      <c r="A354" s="84"/>
      <c r="B354" s="84"/>
      <c r="C354" s="84"/>
      <c r="D354" s="84"/>
      <c r="E354" s="84"/>
      <c r="F354" s="84"/>
      <c r="G354" s="84" t="s">
        <v>223</v>
      </c>
      <c r="H354" s="84">
        <v>4</v>
      </c>
      <c r="I354" s="84">
        <v>0.108</v>
      </c>
      <c r="J354" s="84">
        <v>-0.13600000000000001</v>
      </c>
      <c r="K354" s="84">
        <v>-0.34799999999999998</v>
      </c>
      <c r="L354" s="84">
        <v>7.5999999999999998E-2</v>
      </c>
      <c r="M354" s="84" t="s">
        <v>16</v>
      </c>
      <c r="N354" s="84" t="s">
        <v>16</v>
      </c>
      <c r="O354" s="84" t="s">
        <v>16</v>
      </c>
      <c r="P354" s="85">
        <v>0.29659240100000001</v>
      </c>
      <c r="Q354" s="85" t="s">
        <v>16</v>
      </c>
      <c r="R354" s="84" t="s">
        <v>16</v>
      </c>
      <c r="S354" s="86" t="s">
        <v>16</v>
      </c>
      <c r="T354" s="86">
        <v>4.3282049999999999E-3</v>
      </c>
      <c r="U354" s="86">
        <v>1.5117288E-2</v>
      </c>
      <c r="V354" s="86">
        <v>0.80157498500000002</v>
      </c>
      <c r="W354" s="87">
        <v>5.0438499999999999E-4</v>
      </c>
      <c r="X354" s="87">
        <v>6.86E-5</v>
      </c>
      <c r="Y354" s="84" t="b">
        <v>1</v>
      </c>
      <c r="Z354" s="87">
        <v>1.56E-9</v>
      </c>
      <c r="AA354" s="84"/>
    </row>
    <row r="355" spans="1:27" x14ac:dyDescent="0.2">
      <c r="A355" s="84" t="s">
        <v>401</v>
      </c>
      <c r="B355" s="84" t="s">
        <v>146</v>
      </c>
      <c r="C355" s="84" t="s">
        <v>397</v>
      </c>
      <c r="D355" s="84" t="s">
        <v>415</v>
      </c>
      <c r="E355" s="84" t="s">
        <v>33</v>
      </c>
      <c r="F355" s="84" t="s">
        <v>452</v>
      </c>
      <c r="G355" s="84" t="s">
        <v>200</v>
      </c>
      <c r="H355" s="84">
        <v>2</v>
      </c>
      <c r="I355" s="84">
        <v>0.124</v>
      </c>
      <c r="J355" s="84">
        <v>-0.35899999999999999</v>
      </c>
      <c r="K355" s="84">
        <v>-0.60199999999999998</v>
      </c>
      <c r="L355" s="84">
        <v>-0.115</v>
      </c>
      <c r="M355" s="84" t="s">
        <v>16</v>
      </c>
      <c r="N355" s="84" t="s">
        <v>16</v>
      </c>
      <c r="O355" s="84" t="s">
        <v>16</v>
      </c>
      <c r="P355" s="87">
        <v>3.9113289999999998E-3</v>
      </c>
      <c r="Q355" s="85">
        <v>3.1590322629999998</v>
      </c>
      <c r="R355" s="84">
        <v>1</v>
      </c>
      <c r="S355" s="86">
        <v>7.5507932E-2</v>
      </c>
      <c r="T355" s="86" t="s">
        <v>16</v>
      </c>
      <c r="U355" s="86" t="s">
        <v>16</v>
      </c>
      <c r="V355" s="86" t="s">
        <v>16</v>
      </c>
      <c r="W355" s="87">
        <v>4.5692200000000001E-4</v>
      </c>
      <c r="X355" s="87">
        <v>7.5599999999999994E-5</v>
      </c>
      <c r="Y355" s="84" t="b">
        <v>1</v>
      </c>
      <c r="Z355" s="87">
        <v>5.8299999999999999E-8</v>
      </c>
      <c r="AA355" s="84" t="s">
        <v>416</v>
      </c>
    </row>
    <row r="356" spans="1:27" x14ac:dyDescent="0.2">
      <c r="A356" s="84" t="s">
        <v>401</v>
      </c>
      <c r="B356" s="84" t="s">
        <v>535</v>
      </c>
      <c r="C356" s="84" t="s">
        <v>392</v>
      </c>
      <c r="D356" s="84" t="s">
        <v>540</v>
      </c>
      <c r="E356" s="84" t="s">
        <v>391</v>
      </c>
      <c r="F356" s="84" t="s">
        <v>452</v>
      </c>
      <c r="G356" s="84" t="s">
        <v>200</v>
      </c>
      <c r="H356" s="84">
        <v>8</v>
      </c>
      <c r="I356" s="84">
        <v>9.9000000000000005E-2</v>
      </c>
      <c r="J356" s="84">
        <v>-0.106</v>
      </c>
      <c r="K356" s="84">
        <v>-0.3</v>
      </c>
      <c r="L356" s="84">
        <v>8.6999999999999994E-2</v>
      </c>
      <c r="M356" s="84" t="s">
        <v>16</v>
      </c>
      <c r="N356" s="84" t="s">
        <v>16</v>
      </c>
      <c r="O356" s="84" t="s">
        <v>16</v>
      </c>
      <c r="P356" s="85">
        <v>0.28150249900000002</v>
      </c>
      <c r="Q356" s="85">
        <v>24.889609199999999</v>
      </c>
      <c r="R356" s="84">
        <v>7</v>
      </c>
      <c r="S356" s="86">
        <v>7.9375799999999999E-4</v>
      </c>
      <c r="T356" s="86">
        <v>8.3527610000000002E-3</v>
      </c>
      <c r="U356" s="86">
        <v>2.2323880000000001E-3</v>
      </c>
      <c r="V356" s="86">
        <v>9.6040540000000008E-3</v>
      </c>
      <c r="W356" s="87">
        <v>5.5017800000000002E-4</v>
      </c>
      <c r="X356" s="87">
        <v>7.4400000000000006E-5</v>
      </c>
      <c r="Y356" s="84" t="b">
        <v>1</v>
      </c>
      <c r="Z356" s="87">
        <v>2.8599999999999999E-14</v>
      </c>
      <c r="AA356" s="84" t="s">
        <v>426</v>
      </c>
    </row>
    <row r="357" spans="1:27" x14ac:dyDescent="0.2">
      <c r="A357" s="84"/>
      <c r="B357" s="84"/>
      <c r="C357" s="84"/>
      <c r="D357" s="84"/>
      <c r="E357" s="84"/>
      <c r="F357" s="84"/>
      <c r="G357" s="84" t="s">
        <v>201</v>
      </c>
      <c r="H357" s="84">
        <v>8</v>
      </c>
      <c r="I357" s="84">
        <v>0.122</v>
      </c>
      <c r="J357" s="84">
        <v>0.29399999999999998</v>
      </c>
      <c r="K357" s="84">
        <v>5.5E-2</v>
      </c>
      <c r="L357" s="84">
        <v>0.53300000000000003</v>
      </c>
      <c r="M357" s="84" t="s">
        <v>16</v>
      </c>
      <c r="N357" s="84" t="s">
        <v>16</v>
      </c>
      <c r="O357" s="84" t="s">
        <v>16</v>
      </c>
      <c r="P357" s="85">
        <v>5.2553755000000001E-2</v>
      </c>
      <c r="Q357" s="85">
        <v>7.4669717179999999</v>
      </c>
      <c r="R357" s="84">
        <v>6</v>
      </c>
      <c r="S357" s="86">
        <v>0.279809739</v>
      </c>
      <c r="T357" s="86">
        <v>8.3527610000000002E-3</v>
      </c>
      <c r="U357" s="86">
        <v>2.2323880000000001E-3</v>
      </c>
      <c r="V357" s="86">
        <v>9.6040540000000008E-3</v>
      </c>
      <c r="W357" s="87">
        <v>5.5017800000000002E-4</v>
      </c>
      <c r="X357" s="87">
        <v>7.4400000000000006E-5</v>
      </c>
      <c r="Y357" s="84" t="b">
        <v>1</v>
      </c>
      <c r="Z357" s="87">
        <v>2.8599999999999999E-14</v>
      </c>
      <c r="AA357" s="84"/>
    </row>
    <row r="358" spans="1:27" x14ac:dyDescent="0.2">
      <c r="A358" s="84"/>
      <c r="B358" s="84"/>
      <c r="C358" s="84"/>
      <c r="D358" s="84"/>
      <c r="E358" s="84"/>
      <c r="F358" s="84"/>
      <c r="G358" s="84" t="s">
        <v>216</v>
      </c>
      <c r="H358" s="84">
        <v>8</v>
      </c>
      <c r="I358" s="84">
        <v>9.8000000000000004E-2</v>
      </c>
      <c r="J358" s="84">
        <v>3.0000000000000001E-3</v>
      </c>
      <c r="K358" s="84">
        <v>-0.189</v>
      </c>
      <c r="L358" s="84">
        <v>0.19600000000000001</v>
      </c>
      <c r="M358" s="84" t="s">
        <v>16</v>
      </c>
      <c r="N358" s="84" t="s">
        <v>16</v>
      </c>
      <c r="O358" s="84" t="s">
        <v>16</v>
      </c>
      <c r="P358" s="85">
        <v>0.97405256500000004</v>
      </c>
      <c r="Q358" s="85" t="s">
        <v>16</v>
      </c>
      <c r="R358" s="84" t="s">
        <v>16</v>
      </c>
      <c r="S358" s="86" t="s">
        <v>16</v>
      </c>
      <c r="T358" s="86">
        <v>8.3527610000000002E-3</v>
      </c>
      <c r="U358" s="86">
        <v>2.2323880000000001E-3</v>
      </c>
      <c r="V358" s="86">
        <v>9.6040540000000008E-3</v>
      </c>
      <c r="W358" s="87">
        <v>5.5017800000000002E-4</v>
      </c>
      <c r="X358" s="87">
        <v>7.4400000000000006E-5</v>
      </c>
      <c r="Y358" s="84" t="b">
        <v>1</v>
      </c>
      <c r="Z358" s="87">
        <v>2.8599999999999999E-14</v>
      </c>
      <c r="AA358" s="84"/>
    </row>
    <row r="359" spans="1:27" x14ac:dyDescent="0.2">
      <c r="A359" s="84"/>
      <c r="B359" s="84"/>
      <c r="C359" s="84"/>
      <c r="D359" s="84"/>
      <c r="E359" s="84"/>
      <c r="F359" s="84"/>
      <c r="G359" s="84" t="s">
        <v>203</v>
      </c>
      <c r="H359" s="84">
        <v>8</v>
      </c>
      <c r="I359" s="84">
        <v>6.6000000000000003E-2</v>
      </c>
      <c r="J359" s="84">
        <v>2.5999999999999999E-2</v>
      </c>
      <c r="K359" s="84">
        <v>-0.104</v>
      </c>
      <c r="L359" s="84">
        <v>0.155</v>
      </c>
      <c r="M359" s="84" t="s">
        <v>16</v>
      </c>
      <c r="N359" s="84" t="s">
        <v>16</v>
      </c>
      <c r="O359" s="84" t="s">
        <v>16</v>
      </c>
      <c r="P359" s="85">
        <v>0.69976636699999994</v>
      </c>
      <c r="Q359" s="85" t="s">
        <v>16</v>
      </c>
      <c r="R359" s="84" t="s">
        <v>16</v>
      </c>
      <c r="S359" s="86" t="s">
        <v>16</v>
      </c>
      <c r="T359" s="86">
        <v>8.3527610000000002E-3</v>
      </c>
      <c r="U359" s="86">
        <v>2.2323880000000001E-3</v>
      </c>
      <c r="V359" s="86">
        <v>9.6040540000000008E-3</v>
      </c>
      <c r="W359" s="87">
        <v>5.5017800000000002E-4</v>
      </c>
      <c r="X359" s="87">
        <v>7.4400000000000006E-5</v>
      </c>
      <c r="Y359" s="84" t="b">
        <v>1</v>
      </c>
      <c r="Z359" s="87">
        <v>2.8599999999999999E-14</v>
      </c>
      <c r="AA359" s="84"/>
    </row>
    <row r="360" spans="1:27" x14ac:dyDescent="0.2">
      <c r="A360" s="84"/>
      <c r="B360" s="84"/>
      <c r="C360" s="84"/>
      <c r="D360" s="84"/>
      <c r="E360" s="84"/>
      <c r="F360" s="84"/>
      <c r="G360" s="84" t="s">
        <v>223</v>
      </c>
      <c r="H360" s="84">
        <v>8</v>
      </c>
      <c r="I360" s="84">
        <v>6.2E-2</v>
      </c>
      <c r="J360" s="84">
        <v>2.1999999999999999E-2</v>
      </c>
      <c r="K360" s="84">
        <v>-9.9000000000000005E-2</v>
      </c>
      <c r="L360" s="84">
        <v>0.14299999999999999</v>
      </c>
      <c r="M360" s="84" t="s">
        <v>16</v>
      </c>
      <c r="N360" s="84" t="s">
        <v>16</v>
      </c>
      <c r="O360" s="84" t="s">
        <v>16</v>
      </c>
      <c r="P360" s="85">
        <v>0.72867088400000002</v>
      </c>
      <c r="Q360" s="85" t="s">
        <v>16</v>
      </c>
      <c r="R360" s="84" t="s">
        <v>16</v>
      </c>
      <c r="S360" s="86" t="s">
        <v>16</v>
      </c>
      <c r="T360" s="86">
        <v>8.3527610000000002E-3</v>
      </c>
      <c r="U360" s="86">
        <v>2.2323880000000001E-3</v>
      </c>
      <c r="V360" s="86">
        <v>9.6040540000000008E-3</v>
      </c>
      <c r="W360" s="87">
        <v>5.5017800000000002E-4</v>
      </c>
      <c r="X360" s="87">
        <v>7.4400000000000006E-5</v>
      </c>
      <c r="Y360" s="84" t="b">
        <v>1</v>
      </c>
      <c r="Z360" s="87">
        <v>2.8599999999999999E-14</v>
      </c>
      <c r="AA360" s="84"/>
    </row>
    <row r="361" spans="1:27" x14ac:dyDescent="0.2">
      <c r="A361" s="84" t="s">
        <v>401</v>
      </c>
      <c r="B361" s="84" t="s">
        <v>535</v>
      </c>
      <c r="C361" s="84" t="s">
        <v>392</v>
      </c>
      <c r="D361" s="84" t="s">
        <v>541</v>
      </c>
      <c r="E361" s="84" t="s">
        <v>340</v>
      </c>
      <c r="F361" s="84" t="s">
        <v>452</v>
      </c>
      <c r="G361" s="84" t="s">
        <v>200</v>
      </c>
      <c r="H361" s="84">
        <v>6</v>
      </c>
      <c r="I361" s="84">
        <v>2.7E-2</v>
      </c>
      <c r="J361" s="84">
        <v>-4.7E-2</v>
      </c>
      <c r="K361" s="84">
        <v>-0.10100000000000001</v>
      </c>
      <c r="L361" s="84">
        <v>6.0000000000000001E-3</v>
      </c>
      <c r="M361" s="84" t="s">
        <v>16</v>
      </c>
      <c r="N361" s="84" t="s">
        <v>16</v>
      </c>
      <c r="O361" s="84" t="s">
        <v>16</v>
      </c>
      <c r="P361" s="85">
        <v>8.2502082000000004E-2</v>
      </c>
      <c r="Q361" s="85">
        <v>4.4036331349999998</v>
      </c>
      <c r="R361" s="84">
        <v>5</v>
      </c>
      <c r="S361" s="86">
        <v>0.49287958199999998</v>
      </c>
      <c r="T361" s="86">
        <v>4.01914E-3</v>
      </c>
      <c r="U361" s="86">
        <v>2.509753E-3</v>
      </c>
      <c r="V361" s="86">
        <v>0.18454268600000001</v>
      </c>
      <c r="W361" s="87">
        <v>1.5408889999999999E-3</v>
      </c>
      <c r="X361" s="87">
        <v>1.9000000000000001E-5</v>
      </c>
      <c r="Y361" s="84" t="b">
        <v>1</v>
      </c>
      <c r="Z361" s="87">
        <v>8.6299999999999996E-56</v>
      </c>
      <c r="AA361" s="84" t="s">
        <v>425</v>
      </c>
    </row>
    <row r="362" spans="1:27" x14ac:dyDescent="0.2">
      <c r="A362" s="84"/>
      <c r="B362" s="84"/>
      <c r="C362" s="84"/>
      <c r="D362" s="84"/>
      <c r="E362" s="84"/>
      <c r="F362" s="84"/>
      <c r="G362" s="84" t="s">
        <v>201</v>
      </c>
      <c r="H362" s="84">
        <v>6</v>
      </c>
      <c r="I362" s="84">
        <v>7.4999999999999997E-2</v>
      </c>
      <c r="J362" s="84">
        <v>6.5000000000000002E-2</v>
      </c>
      <c r="K362" s="84">
        <v>-8.3000000000000004E-2</v>
      </c>
      <c r="L362" s="84">
        <v>0.21199999999999999</v>
      </c>
      <c r="M362" s="84" t="s">
        <v>16</v>
      </c>
      <c r="N362" s="84" t="s">
        <v>16</v>
      </c>
      <c r="O362" s="84" t="s">
        <v>16</v>
      </c>
      <c r="P362" s="85">
        <v>0.43792316199999998</v>
      </c>
      <c r="Q362" s="85">
        <v>1.8391235610000001</v>
      </c>
      <c r="R362" s="84">
        <v>4</v>
      </c>
      <c r="S362" s="86">
        <v>0.76531722400000002</v>
      </c>
      <c r="T362" s="86">
        <v>4.01914E-3</v>
      </c>
      <c r="U362" s="86">
        <v>2.509753E-3</v>
      </c>
      <c r="V362" s="86">
        <v>0.18454268600000001</v>
      </c>
      <c r="W362" s="87">
        <v>1.5408889999999999E-3</v>
      </c>
      <c r="X362" s="87">
        <v>1.9000000000000001E-5</v>
      </c>
      <c r="Y362" s="84" t="b">
        <v>1</v>
      </c>
      <c r="Z362" s="87">
        <v>8.6299999999999996E-56</v>
      </c>
      <c r="AA362" s="84"/>
    </row>
    <row r="363" spans="1:27" x14ac:dyDescent="0.2">
      <c r="A363" s="84"/>
      <c r="B363" s="84"/>
      <c r="C363" s="84"/>
      <c r="D363" s="84"/>
      <c r="E363" s="84"/>
      <c r="F363" s="84"/>
      <c r="G363" s="84" t="s">
        <v>216</v>
      </c>
      <c r="H363" s="84">
        <v>6</v>
      </c>
      <c r="I363" s="84">
        <v>0.06</v>
      </c>
      <c r="J363" s="84">
        <v>-0.112</v>
      </c>
      <c r="K363" s="84">
        <v>-0.23</v>
      </c>
      <c r="L363" s="84">
        <v>5.0000000000000001E-3</v>
      </c>
      <c r="M363" s="84" t="s">
        <v>16</v>
      </c>
      <c r="N363" s="84" t="s">
        <v>16</v>
      </c>
      <c r="O363" s="84" t="s">
        <v>16</v>
      </c>
      <c r="P363" s="85">
        <v>0.119333339</v>
      </c>
      <c r="Q363" s="85" t="s">
        <v>16</v>
      </c>
      <c r="R363" s="84" t="s">
        <v>16</v>
      </c>
      <c r="S363" s="86" t="s">
        <v>16</v>
      </c>
      <c r="T363" s="86">
        <v>4.01914E-3</v>
      </c>
      <c r="U363" s="86">
        <v>2.509753E-3</v>
      </c>
      <c r="V363" s="86">
        <v>0.18454268600000001</v>
      </c>
      <c r="W363" s="87">
        <v>1.5408889999999999E-3</v>
      </c>
      <c r="X363" s="87">
        <v>1.9000000000000001E-5</v>
      </c>
      <c r="Y363" s="84" t="b">
        <v>1</v>
      </c>
      <c r="Z363" s="87">
        <v>8.6299999999999996E-56</v>
      </c>
      <c r="AA363" s="84"/>
    </row>
    <row r="364" spans="1:27" x14ac:dyDescent="0.2">
      <c r="A364" s="84"/>
      <c r="B364" s="84"/>
      <c r="C364" s="84"/>
      <c r="D364" s="84"/>
      <c r="E364" s="84"/>
      <c r="F364" s="84"/>
      <c r="G364" s="84" t="s">
        <v>203</v>
      </c>
      <c r="H364" s="84">
        <v>6</v>
      </c>
      <c r="I364" s="84">
        <v>3.6999999999999998E-2</v>
      </c>
      <c r="J364" s="84">
        <v>-3.6999999999999998E-2</v>
      </c>
      <c r="K364" s="84">
        <v>-0.108</v>
      </c>
      <c r="L364" s="84">
        <v>3.5000000000000003E-2</v>
      </c>
      <c r="M364" s="84" t="s">
        <v>16</v>
      </c>
      <c r="N364" s="84" t="s">
        <v>16</v>
      </c>
      <c r="O364" s="84" t="s">
        <v>16</v>
      </c>
      <c r="P364" s="85">
        <v>0.316106363</v>
      </c>
      <c r="Q364" s="85" t="s">
        <v>16</v>
      </c>
      <c r="R364" s="84" t="s">
        <v>16</v>
      </c>
      <c r="S364" s="86" t="s">
        <v>16</v>
      </c>
      <c r="T364" s="86">
        <v>4.01914E-3</v>
      </c>
      <c r="U364" s="86">
        <v>2.509753E-3</v>
      </c>
      <c r="V364" s="86">
        <v>0.18454268600000001</v>
      </c>
      <c r="W364" s="87">
        <v>1.5408889999999999E-3</v>
      </c>
      <c r="X364" s="87">
        <v>1.9000000000000001E-5</v>
      </c>
      <c r="Y364" s="84" t="b">
        <v>1</v>
      </c>
      <c r="Z364" s="87">
        <v>8.6299999999999996E-56</v>
      </c>
      <c r="AA364" s="84"/>
    </row>
    <row r="365" spans="1:27" x14ac:dyDescent="0.2">
      <c r="A365" s="84"/>
      <c r="B365" s="84"/>
      <c r="C365" s="84"/>
      <c r="D365" s="84"/>
      <c r="E365" s="84"/>
      <c r="F365" s="84"/>
      <c r="G365" s="84" t="s">
        <v>223</v>
      </c>
      <c r="H365" s="84">
        <v>6</v>
      </c>
      <c r="I365" s="84">
        <v>4.9000000000000002E-2</v>
      </c>
      <c r="J365" s="84">
        <v>-1.4E-2</v>
      </c>
      <c r="K365" s="84">
        <v>-0.11</v>
      </c>
      <c r="L365" s="84">
        <v>8.2000000000000003E-2</v>
      </c>
      <c r="M365" s="84" t="s">
        <v>16</v>
      </c>
      <c r="N365" s="84" t="s">
        <v>16</v>
      </c>
      <c r="O365" s="84" t="s">
        <v>16</v>
      </c>
      <c r="P365" s="85">
        <v>0.78720450799999997</v>
      </c>
      <c r="Q365" s="85" t="s">
        <v>16</v>
      </c>
      <c r="R365" s="84" t="s">
        <v>16</v>
      </c>
      <c r="S365" s="86" t="s">
        <v>16</v>
      </c>
      <c r="T365" s="86">
        <v>4.01914E-3</v>
      </c>
      <c r="U365" s="86">
        <v>2.509753E-3</v>
      </c>
      <c r="V365" s="86">
        <v>0.18454268600000001</v>
      </c>
      <c r="W365" s="87">
        <v>1.5408889999999999E-3</v>
      </c>
      <c r="X365" s="87">
        <v>1.9000000000000001E-5</v>
      </c>
      <c r="Y365" s="84" t="b">
        <v>1</v>
      </c>
      <c r="Z365" s="87">
        <v>8.6299999999999996E-56</v>
      </c>
      <c r="AA365" s="84"/>
    </row>
    <row r="366" spans="1:27" x14ac:dyDescent="0.2">
      <c r="A366" s="84" t="s">
        <v>401</v>
      </c>
      <c r="B366" s="84" t="s">
        <v>535</v>
      </c>
      <c r="C366" s="84" t="s">
        <v>397</v>
      </c>
      <c r="D366" s="84" t="s">
        <v>542</v>
      </c>
      <c r="E366" s="84" t="s">
        <v>340</v>
      </c>
      <c r="F366" s="84" t="s">
        <v>452</v>
      </c>
      <c r="G366" s="84" t="s">
        <v>200</v>
      </c>
      <c r="H366" s="84">
        <v>10</v>
      </c>
      <c r="I366" s="84">
        <v>3.7999999999999999E-2</v>
      </c>
      <c r="J366" s="84">
        <v>-0.129</v>
      </c>
      <c r="K366" s="84">
        <v>-0.20399999999999999</v>
      </c>
      <c r="L366" s="84">
        <v>-5.3999999999999999E-2</v>
      </c>
      <c r="M366" s="84" t="s">
        <v>16</v>
      </c>
      <c r="N366" s="84" t="s">
        <v>16</v>
      </c>
      <c r="O366" s="84" t="s">
        <v>16</v>
      </c>
      <c r="P366" s="87">
        <v>7.2910399999999995E-4</v>
      </c>
      <c r="Q366" s="85">
        <v>15.6376112</v>
      </c>
      <c r="R366" s="84">
        <v>9</v>
      </c>
      <c r="S366" s="86">
        <v>7.4845836999999998E-2</v>
      </c>
      <c r="T366" s="86">
        <v>3.967234E-3</v>
      </c>
      <c r="U366" s="86">
        <v>2.8477680000000001E-3</v>
      </c>
      <c r="V366" s="86">
        <v>0.201077966</v>
      </c>
      <c r="W366" s="87">
        <v>1.6967060000000001E-3</v>
      </c>
      <c r="X366" s="87">
        <v>9.1000000000000003E-5</v>
      </c>
      <c r="Y366" s="84" t="b">
        <v>1</v>
      </c>
      <c r="Z366" s="87">
        <v>1.88E-41</v>
      </c>
      <c r="AA366" s="84" t="s">
        <v>428</v>
      </c>
    </row>
    <row r="367" spans="1:27" x14ac:dyDescent="0.2">
      <c r="A367" s="84"/>
      <c r="B367" s="84"/>
      <c r="C367" s="84"/>
      <c r="D367" s="84"/>
      <c r="E367" s="84"/>
      <c r="F367" s="84"/>
      <c r="G367" s="84" t="s">
        <v>201</v>
      </c>
      <c r="H367" s="84">
        <v>10</v>
      </c>
      <c r="I367" s="84">
        <v>0.10199999999999999</v>
      </c>
      <c r="J367" s="84">
        <v>4.0000000000000001E-3</v>
      </c>
      <c r="K367" s="84">
        <v>-0.19600000000000001</v>
      </c>
      <c r="L367" s="84">
        <v>0.20499999999999999</v>
      </c>
      <c r="M367" s="84" t="s">
        <v>16</v>
      </c>
      <c r="N367" s="84" t="s">
        <v>16</v>
      </c>
      <c r="O367" s="84" t="s">
        <v>16</v>
      </c>
      <c r="P367" s="85">
        <v>0.96830443399999999</v>
      </c>
      <c r="Q367" s="85">
        <v>12.58467239</v>
      </c>
      <c r="R367" s="84">
        <v>8</v>
      </c>
      <c r="S367" s="86">
        <v>0.126961244</v>
      </c>
      <c r="T367" s="86">
        <v>3.967234E-3</v>
      </c>
      <c r="U367" s="86">
        <v>2.8477680000000001E-3</v>
      </c>
      <c r="V367" s="86">
        <v>0.201077966</v>
      </c>
      <c r="W367" s="87">
        <v>1.6967060000000001E-3</v>
      </c>
      <c r="X367" s="87">
        <v>9.1000000000000003E-5</v>
      </c>
      <c r="Y367" s="84" t="b">
        <v>1</v>
      </c>
      <c r="Z367" s="87">
        <v>1.88E-41</v>
      </c>
      <c r="AA367" s="84"/>
    </row>
    <row r="368" spans="1:27" x14ac:dyDescent="0.2">
      <c r="A368" s="84"/>
      <c r="B368" s="84"/>
      <c r="C368" s="84"/>
      <c r="D368" s="84"/>
      <c r="E368" s="84"/>
      <c r="F368" s="84"/>
      <c r="G368" s="84" t="s">
        <v>216</v>
      </c>
      <c r="H368" s="84">
        <v>10</v>
      </c>
      <c r="I368" s="84">
        <v>5.0999999999999997E-2</v>
      </c>
      <c r="J368" s="84">
        <v>-7.9000000000000001E-2</v>
      </c>
      <c r="K368" s="84">
        <v>-0.18</v>
      </c>
      <c r="L368" s="84">
        <v>2.1999999999999999E-2</v>
      </c>
      <c r="M368" s="84" t="s">
        <v>16</v>
      </c>
      <c r="N368" s="84" t="s">
        <v>16</v>
      </c>
      <c r="O368" s="84" t="s">
        <v>16</v>
      </c>
      <c r="P368" s="85">
        <v>0.15798115900000001</v>
      </c>
      <c r="Q368" s="85" t="s">
        <v>16</v>
      </c>
      <c r="R368" s="84" t="s">
        <v>16</v>
      </c>
      <c r="S368" s="86" t="s">
        <v>16</v>
      </c>
      <c r="T368" s="86">
        <v>3.967234E-3</v>
      </c>
      <c r="U368" s="86">
        <v>2.8477680000000001E-3</v>
      </c>
      <c r="V368" s="86">
        <v>0.201077966</v>
      </c>
      <c r="W368" s="87">
        <v>1.6967060000000001E-3</v>
      </c>
      <c r="X368" s="87">
        <v>9.1000000000000003E-5</v>
      </c>
      <c r="Y368" s="84" t="b">
        <v>1</v>
      </c>
      <c r="Z368" s="87">
        <v>1.88E-41</v>
      </c>
      <c r="AA368" s="84"/>
    </row>
    <row r="369" spans="1:27" x14ac:dyDescent="0.2">
      <c r="A369" s="84"/>
      <c r="B369" s="84"/>
      <c r="C369" s="84"/>
      <c r="D369" s="84"/>
      <c r="E369" s="84"/>
      <c r="F369" s="84"/>
      <c r="G369" s="84" t="s">
        <v>203</v>
      </c>
      <c r="H369" s="84">
        <v>10</v>
      </c>
      <c r="I369" s="84">
        <v>3.9E-2</v>
      </c>
      <c r="J369" s="84">
        <v>-0.08</v>
      </c>
      <c r="K369" s="84">
        <v>-0.158</v>
      </c>
      <c r="L369" s="84">
        <v>-3.0000000000000001E-3</v>
      </c>
      <c r="M369" s="84" t="s">
        <v>16</v>
      </c>
      <c r="N369" s="84" t="s">
        <v>16</v>
      </c>
      <c r="O369" s="84" t="s">
        <v>16</v>
      </c>
      <c r="P369" s="85">
        <v>4.1176955000000001E-2</v>
      </c>
      <c r="Q369" s="85" t="s">
        <v>16</v>
      </c>
      <c r="R369" s="84" t="s">
        <v>16</v>
      </c>
      <c r="S369" s="86" t="s">
        <v>16</v>
      </c>
      <c r="T369" s="86">
        <v>3.967234E-3</v>
      </c>
      <c r="U369" s="86">
        <v>2.8477680000000001E-3</v>
      </c>
      <c r="V369" s="86">
        <v>0.201077966</v>
      </c>
      <c r="W369" s="87">
        <v>1.6967060000000001E-3</v>
      </c>
      <c r="X369" s="87">
        <v>9.1000000000000003E-5</v>
      </c>
      <c r="Y369" s="84" t="b">
        <v>1</v>
      </c>
      <c r="Z369" s="87">
        <v>1.88E-41</v>
      </c>
      <c r="AA369" s="84"/>
    </row>
    <row r="370" spans="1:27" x14ac:dyDescent="0.2">
      <c r="A370" s="84"/>
      <c r="B370" s="84"/>
      <c r="C370" s="84"/>
      <c r="D370" s="84"/>
      <c r="E370" s="84"/>
      <c r="F370" s="84"/>
      <c r="G370" s="84" t="s">
        <v>223</v>
      </c>
      <c r="H370" s="84">
        <v>10</v>
      </c>
      <c r="I370" s="84">
        <v>4.7E-2</v>
      </c>
      <c r="J370" s="84">
        <v>-7.8E-2</v>
      </c>
      <c r="K370" s="84">
        <v>-0.17</v>
      </c>
      <c r="L370" s="84">
        <v>1.4E-2</v>
      </c>
      <c r="M370" s="84" t="s">
        <v>16</v>
      </c>
      <c r="N370" s="84" t="s">
        <v>16</v>
      </c>
      <c r="O370" s="84" t="s">
        <v>16</v>
      </c>
      <c r="P370" s="85">
        <v>0.13114919799999999</v>
      </c>
      <c r="Q370" s="85" t="s">
        <v>16</v>
      </c>
      <c r="R370" s="84" t="s">
        <v>16</v>
      </c>
      <c r="S370" s="86" t="s">
        <v>16</v>
      </c>
      <c r="T370" s="86">
        <v>3.967234E-3</v>
      </c>
      <c r="U370" s="86">
        <v>2.8477680000000001E-3</v>
      </c>
      <c r="V370" s="86">
        <v>0.201077966</v>
      </c>
      <c r="W370" s="87">
        <v>1.6967060000000001E-3</v>
      </c>
      <c r="X370" s="87">
        <v>9.1000000000000003E-5</v>
      </c>
      <c r="Y370" s="84" t="b">
        <v>1</v>
      </c>
      <c r="Z370" s="87">
        <v>1.88E-41</v>
      </c>
      <c r="AA370" s="84"/>
    </row>
    <row r="371" spans="1:27" x14ac:dyDescent="0.2">
      <c r="A371" s="84" t="s">
        <v>401</v>
      </c>
      <c r="B371" s="84" t="s">
        <v>535</v>
      </c>
      <c r="C371" s="84" t="s">
        <v>397</v>
      </c>
      <c r="D371" s="84" t="s">
        <v>543</v>
      </c>
      <c r="E371" s="84" t="s">
        <v>33</v>
      </c>
      <c r="F371" s="84" t="s">
        <v>452</v>
      </c>
      <c r="G371" s="84" t="s">
        <v>200</v>
      </c>
      <c r="H371" s="84">
        <v>3</v>
      </c>
      <c r="I371" s="84">
        <v>8.7999999999999995E-2</v>
      </c>
      <c r="J371" s="84">
        <v>-0.33600000000000002</v>
      </c>
      <c r="K371" s="84">
        <v>-0.50800000000000001</v>
      </c>
      <c r="L371" s="84">
        <v>-0.16400000000000001</v>
      </c>
      <c r="M371" s="84" t="s">
        <v>16</v>
      </c>
      <c r="N371" s="84" t="s">
        <v>16</v>
      </c>
      <c r="O371" s="84" t="s">
        <v>16</v>
      </c>
      <c r="P371" s="87">
        <v>1.2860399999999999E-4</v>
      </c>
      <c r="Q371" s="85">
        <v>3.780765868</v>
      </c>
      <c r="R371" s="84">
        <v>2</v>
      </c>
      <c r="S371" s="86">
        <v>0.151013969</v>
      </c>
      <c r="T371" s="86">
        <v>-4.0999890000000001E-3</v>
      </c>
      <c r="U371" s="86">
        <v>9.2418220000000002E-3</v>
      </c>
      <c r="V371" s="86">
        <v>0.73418092000000001</v>
      </c>
      <c r="W371" s="87">
        <v>5.4675199999999996E-4</v>
      </c>
      <c r="X371" s="87">
        <v>8.0799999999999999E-5</v>
      </c>
      <c r="Y371" s="84" t="b">
        <v>1</v>
      </c>
      <c r="Z371" s="87">
        <v>7.4700000000000001E-10</v>
      </c>
      <c r="AA371" s="84" t="s">
        <v>427</v>
      </c>
    </row>
    <row r="372" spans="1:27" x14ac:dyDescent="0.2">
      <c r="A372" s="84"/>
      <c r="B372" s="84"/>
      <c r="C372" s="84"/>
      <c r="D372" s="84"/>
      <c r="E372" s="84"/>
      <c r="F372" s="84"/>
      <c r="G372" s="84" t="s">
        <v>201</v>
      </c>
      <c r="H372" s="84">
        <v>3</v>
      </c>
      <c r="I372" s="84">
        <v>0.42199999999999999</v>
      </c>
      <c r="J372" s="84">
        <v>-0.51600000000000001</v>
      </c>
      <c r="K372" s="84">
        <v>-1.343</v>
      </c>
      <c r="L372" s="84">
        <v>0.31</v>
      </c>
      <c r="M372" s="84" t="s">
        <v>16</v>
      </c>
      <c r="N372" s="84" t="s">
        <v>16</v>
      </c>
      <c r="O372" s="84" t="s">
        <v>16</v>
      </c>
      <c r="P372" s="85">
        <v>0.435969677</v>
      </c>
      <c r="Q372" s="85">
        <v>3.1590322629999998</v>
      </c>
      <c r="R372" s="84">
        <v>1</v>
      </c>
      <c r="S372" s="86">
        <v>7.5507932E-2</v>
      </c>
      <c r="T372" s="86">
        <v>-4.0999890000000001E-3</v>
      </c>
      <c r="U372" s="86">
        <v>9.2418220000000002E-3</v>
      </c>
      <c r="V372" s="86">
        <v>0.73418092000000001</v>
      </c>
      <c r="W372" s="87">
        <v>5.4675199999999996E-4</v>
      </c>
      <c r="X372" s="87">
        <v>8.0799999999999999E-5</v>
      </c>
      <c r="Y372" s="84" t="b">
        <v>1</v>
      </c>
      <c r="Z372" s="87">
        <v>7.4700000000000001E-10</v>
      </c>
      <c r="AA372" s="84"/>
    </row>
    <row r="373" spans="1:27" x14ac:dyDescent="0.2">
      <c r="A373" s="84"/>
      <c r="B373" s="84"/>
      <c r="C373" s="84"/>
      <c r="D373" s="84"/>
      <c r="E373" s="84"/>
      <c r="F373" s="84"/>
      <c r="G373" s="84" t="s">
        <v>216</v>
      </c>
      <c r="H373" s="84">
        <v>3</v>
      </c>
      <c r="I373" s="84">
        <v>0.153</v>
      </c>
      <c r="J373" s="84">
        <v>-0.193</v>
      </c>
      <c r="K373" s="84">
        <v>-0.49199999999999999</v>
      </c>
      <c r="L373" s="84">
        <v>0.106</v>
      </c>
      <c r="M373" s="84" t="s">
        <v>16</v>
      </c>
      <c r="N373" s="84" t="s">
        <v>16</v>
      </c>
      <c r="O373" s="84" t="s">
        <v>16</v>
      </c>
      <c r="P373" s="85">
        <v>0.33325406800000001</v>
      </c>
      <c r="Q373" s="85" t="s">
        <v>16</v>
      </c>
      <c r="R373" s="84" t="s">
        <v>16</v>
      </c>
      <c r="S373" s="86" t="s">
        <v>16</v>
      </c>
      <c r="T373" s="86">
        <v>-4.0999890000000001E-3</v>
      </c>
      <c r="U373" s="86">
        <v>9.2418220000000002E-3</v>
      </c>
      <c r="V373" s="86">
        <v>0.73418092000000001</v>
      </c>
      <c r="W373" s="87">
        <v>5.4675199999999996E-4</v>
      </c>
      <c r="X373" s="87">
        <v>8.0799999999999999E-5</v>
      </c>
      <c r="Y373" s="84" t="b">
        <v>1</v>
      </c>
      <c r="Z373" s="87">
        <v>7.4700000000000001E-10</v>
      </c>
      <c r="AA373" s="84"/>
    </row>
    <row r="374" spans="1:27" x14ac:dyDescent="0.2">
      <c r="A374" s="84"/>
      <c r="B374" s="84"/>
      <c r="C374" s="84"/>
      <c r="D374" s="84"/>
      <c r="E374" s="84"/>
      <c r="F374" s="84"/>
      <c r="G374" s="84" t="s">
        <v>203</v>
      </c>
      <c r="H374" s="84">
        <v>3</v>
      </c>
      <c r="I374" s="84">
        <v>0.08</v>
      </c>
      <c r="J374" s="84">
        <v>-0.313</v>
      </c>
      <c r="K374" s="84">
        <v>-0.46899999999999997</v>
      </c>
      <c r="L374" s="84">
        <v>-0.156</v>
      </c>
      <c r="M374" s="84" t="s">
        <v>16</v>
      </c>
      <c r="N374" s="84" t="s">
        <v>16</v>
      </c>
      <c r="O374" s="84" t="s">
        <v>16</v>
      </c>
      <c r="P374" s="87">
        <v>8.7999999999999998E-5</v>
      </c>
      <c r="Q374" s="85" t="s">
        <v>16</v>
      </c>
      <c r="R374" s="84" t="s">
        <v>16</v>
      </c>
      <c r="S374" s="86" t="s">
        <v>16</v>
      </c>
      <c r="T374" s="86">
        <v>-4.0999890000000001E-3</v>
      </c>
      <c r="U374" s="86">
        <v>9.2418220000000002E-3</v>
      </c>
      <c r="V374" s="86">
        <v>0.73418092000000001</v>
      </c>
      <c r="W374" s="87">
        <v>5.4675199999999996E-4</v>
      </c>
      <c r="X374" s="87">
        <v>8.0799999999999999E-5</v>
      </c>
      <c r="Y374" s="84" t="b">
        <v>1</v>
      </c>
      <c r="Z374" s="87">
        <v>7.4700000000000001E-10</v>
      </c>
      <c r="AA374" s="84"/>
    </row>
    <row r="375" spans="1:27" x14ac:dyDescent="0.2">
      <c r="A375" s="84"/>
      <c r="B375" s="84"/>
      <c r="C375" s="84"/>
      <c r="D375" s="84"/>
      <c r="E375" s="84"/>
      <c r="F375" s="84"/>
      <c r="G375" s="84" t="s">
        <v>223</v>
      </c>
      <c r="H375" s="84">
        <v>3</v>
      </c>
      <c r="I375" s="84">
        <v>8.8999999999999996E-2</v>
      </c>
      <c r="J375" s="84">
        <v>-0.438</v>
      </c>
      <c r="K375" s="84">
        <v>-0.61199999999999999</v>
      </c>
      <c r="L375" s="84">
        <v>-0.26300000000000001</v>
      </c>
      <c r="M375" s="84" t="s">
        <v>16</v>
      </c>
      <c r="N375" s="84" t="s">
        <v>16</v>
      </c>
      <c r="O375" s="84" t="s">
        <v>16</v>
      </c>
      <c r="P375" s="85">
        <v>3.9073866999999998E-2</v>
      </c>
      <c r="Q375" s="85" t="s">
        <v>16</v>
      </c>
      <c r="R375" s="84" t="s">
        <v>16</v>
      </c>
      <c r="S375" s="86" t="s">
        <v>16</v>
      </c>
      <c r="T375" s="86">
        <v>-4.0999890000000001E-3</v>
      </c>
      <c r="U375" s="86">
        <v>9.2418220000000002E-3</v>
      </c>
      <c r="V375" s="86">
        <v>0.73418092000000001</v>
      </c>
      <c r="W375" s="87">
        <v>5.4675199999999996E-4</v>
      </c>
      <c r="X375" s="87">
        <v>8.0799999999999999E-5</v>
      </c>
      <c r="Y375" s="84" t="b">
        <v>1</v>
      </c>
      <c r="Z375" s="87">
        <v>7.4700000000000001E-10</v>
      </c>
      <c r="AA375" s="84"/>
    </row>
    <row r="376" spans="1:27" x14ac:dyDescent="0.2">
      <c r="A376" s="84" t="s">
        <v>401</v>
      </c>
      <c r="B376" s="84" t="s">
        <v>167</v>
      </c>
      <c r="C376" s="84" t="s">
        <v>392</v>
      </c>
      <c r="D376" s="84" t="s">
        <v>462</v>
      </c>
      <c r="E376" s="84" t="s">
        <v>391</v>
      </c>
      <c r="F376" s="84" t="s">
        <v>452</v>
      </c>
      <c r="G376" s="84" t="s">
        <v>200</v>
      </c>
      <c r="H376" s="84">
        <v>2</v>
      </c>
      <c r="I376" s="84">
        <v>0.16600000000000001</v>
      </c>
      <c r="J376" s="84">
        <v>-0.42299999999999999</v>
      </c>
      <c r="K376" s="84">
        <v>-0.748</v>
      </c>
      <c r="L376" s="84">
        <v>-9.8000000000000004E-2</v>
      </c>
      <c r="M376" s="84" t="s">
        <v>16</v>
      </c>
      <c r="N376" s="84" t="s">
        <v>16</v>
      </c>
      <c r="O376" s="84" t="s">
        <v>16</v>
      </c>
      <c r="P376" s="85">
        <v>1.0776572E-2</v>
      </c>
      <c r="Q376" s="85">
        <v>5.1899999999999999E-33</v>
      </c>
      <c r="R376" s="84">
        <v>1</v>
      </c>
      <c r="S376" s="86">
        <v>1</v>
      </c>
      <c r="T376" s="86" t="s">
        <v>16</v>
      </c>
      <c r="U376" s="86" t="s">
        <v>16</v>
      </c>
      <c r="V376" s="86" t="s">
        <v>16</v>
      </c>
      <c r="W376" s="87">
        <v>6.5199999999999999E-5</v>
      </c>
      <c r="X376" s="87">
        <v>1.6699999999999999E-5</v>
      </c>
      <c r="Y376" s="84" t="b">
        <v>1</v>
      </c>
      <c r="Z376" s="84">
        <v>4.0612598999999999E-2</v>
      </c>
      <c r="AA376" s="84" t="s">
        <v>439</v>
      </c>
    </row>
    <row r="377" spans="1:27" x14ac:dyDescent="0.2">
      <c r="A377" s="84" t="s">
        <v>401</v>
      </c>
      <c r="B377" s="84" t="s">
        <v>167</v>
      </c>
      <c r="C377" s="84" t="s">
        <v>345</v>
      </c>
      <c r="D377" s="84" t="s">
        <v>442</v>
      </c>
      <c r="E377" s="84" t="s">
        <v>347</v>
      </c>
      <c r="F377" s="84" t="s">
        <v>452</v>
      </c>
      <c r="G377" s="84" t="s">
        <v>200</v>
      </c>
      <c r="H377" s="84">
        <v>2</v>
      </c>
      <c r="I377" s="84">
        <v>0.01</v>
      </c>
      <c r="J377" s="84">
        <v>-0.02</v>
      </c>
      <c r="K377" s="84">
        <v>-3.9E-2</v>
      </c>
      <c r="L377" s="84">
        <v>-1E-3</v>
      </c>
      <c r="M377" s="84" t="s">
        <v>16</v>
      </c>
      <c r="N377" s="84" t="s">
        <v>16</v>
      </c>
      <c r="O377" s="84" t="s">
        <v>16</v>
      </c>
      <c r="P377" s="85">
        <v>4.1822106999999997E-2</v>
      </c>
      <c r="Q377" s="85">
        <v>0.41561204200000001</v>
      </c>
      <c r="R377" s="84">
        <v>1</v>
      </c>
      <c r="S377" s="86">
        <v>0.51913471099999997</v>
      </c>
      <c r="T377" s="86" t="s">
        <v>16</v>
      </c>
      <c r="U377" s="86" t="s">
        <v>16</v>
      </c>
      <c r="V377" s="86" t="s">
        <v>16</v>
      </c>
      <c r="W377" s="87">
        <v>1.9537245000000002E-2</v>
      </c>
      <c r="X377" s="87">
        <v>1.17E-5</v>
      </c>
      <c r="Y377" s="84" t="b">
        <v>1</v>
      </c>
      <c r="Z377" s="87">
        <v>1.8999999999999999E-10</v>
      </c>
      <c r="AA377" s="84" t="s">
        <v>443</v>
      </c>
    </row>
    <row r="378" spans="1:27" x14ac:dyDescent="0.2">
      <c r="A378" s="84" t="s">
        <v>401</v>
      </c>
      <c r="B378" s="84" t="s">
        <v>167</v>
      </c>
      <c r="C378" s="84" t="s">
        <v>392</v>
      </c>
      <c r="D378" s="84" t="s">
        <v>440</v>
      </c>
      <c r="E378" s="84" t="s">
        <v>340</v>
      </c>
      <c r="F378" s="84" t="s">
        <v>452</v>
      </c>
      <c r="G378" s="84" t="s">
        <v>200</v>
      </c>
      <c r="H378" s="84">
        <v>4</v>
      </c>
      <c r="I378" s="84">
        <v>3.5000000000000003E-2</v>
      </c>
      <c r="J378" s="84">
        <v>-7.2999999999999995E-2</v>
      </c>
      <c r="K378" s="84">
        <v>-0.14299999999999999</v>
      </c>
      <c r="L378" s="84">
        <v>-4.0000000000000001E-3</v>
      </c>
      <c r="M378" s="84" t="s">
        <v>16</v>
      </c>
      <c r="N378" s="84" t="s">
        <v>16</v>
      </c>
      <c r="O378" s="84" t="s">
        <v>16</v>
      </c>
      <c r="P378" s="85">
        <v>3.9141853999999997E-2</v>
      </c>
      <c r="Q378" s="85">
        <v>1.559987673</v>
      </c>
      <c r="R378" s="84">
        <v>3</v>
      </c>
      <c r="S378" s="86">
        <v>0.66849598300000002</v>
      </c>
      <c r="T378" s="86">
        <v>1.9500229999999999E-3</v>
      </c>
      <c r="U378" s="86">
        <v>3.8457439999999999E-3</v>
      </c>
      <c r="V378" s="86">
        <v>0.66249289700000003</v>
      </c>
      <c r="W378" s="87">
        <v>8.99664E-4</v>
      </c>
      <c r="X378" s="87">
        <v>1.49E-5</v>
      </c>
      <c r="Y378" s="84" t="b">
        <v>1</v>
      </c>
      <c r="Z378" s="87">
        <v>4.8100000000000001E-32</v>
      </c>
      <c r="AA378" s="84" t="s">
        <v>441</v>
      </c>
    </row>
    <row r="379" spans="1:27" x14ac:dyDescent="0.2">
      <c r="A379" s="84"/>
      <c r="B379" s="84"/>
      <c r="C379" s="84"/>
      <c r="D379" s="84"/>
      <c r="E379" s="84"/>
      <c r="F379" s="84"/>
      <c r="G379" s="84" t="s">
        <v>201</v>
      </c>
      <c r="H379" s="84">
        <v>4</v>
      </c>
      <c r="I379" s="84">
        <v>0.128</v>
      </c>
      <c r="J379" s="84">
        <v>-1.0999999999999999E-2</v>
      </c>
      <c r="K379" s="84">
        <v>-0.26100000000000001</v>
      </c>
      <c r="L379" s="84">
        <v>0.24</v>
      </c>
      <c r="M379" s="84" t="s">
        <v>16</v>
      </c>
      <c r="N379" s="84" t="s">
        <v>16</v>
      </c>
      <c r="O379" s="84" t="s">
        <v>16</v>
      </c>
      <c r="P379" s="85">
        <v>0.93978125700000004</v>
      </c>
      <c r="Q379" s="85">
        <v>1.302877946</v>
      </c>
      <c r="R379" s="84">
        <v>2</v>
      </c>
      <c r="S379" s="86">
        <v>0.52129510700000004</v>
      </c>
      <c r="T379" s="86">
        <v>1.9500229999999999E-3</v>
      </c>
      <c r="U379" s="86">
        <v>3.8457439999999999E-3</v>
      </c>
      <c r="V379" s="86">
        <v>0.66249289700000003</v>
      </c>
      <c r="W379" s="87">
        <v>8.99664E-4</v>
      </c>
      <c r="X379" s="87">
        <v>1.49E-5</v>
      </c>
      <c r="Y379" s="84" t="b">
        <v>1</v>
      </c>
      <c r="Z379" s="87">
        <v>4.8100000000000001E-32</v>
      </c>
      <c r="AA379" s="84"/>
    </row>
    <row r="380" spans="1:27" x14ac:dyDescent="0.2">
      <c r="A380" s="84"/>
      <c r="B380" s="84"/>
      <c r="C380" s="84"/>
      <c r="D380" s="84"/>
      <c r="E380" s="84"/>
      <c r="F380" s="84"/>
      <c r="G380" s="84" t="s">
        <v>216</v>
      </c>
      <c r="H380" s="84">
        <v>4</v>
      </c>
      <c r="I380" s="84">
        <v>6.0999999999999999E-2</v>
      </c>
      <c r="J380" s="84">
        <v>-4.8000000000000001E-2</v>
      </c>
      <c r="K380" s="84">
        <v>-0.16800000000000001</v>
      </c>
      <c r="L380" s="84">
        <v>7.2999999999999995E-2</v>
      </c>
      <c r="M380" s="84" t="s">
        <v>16</v>
      </c>
      <c r="N380" s="84" t="s">
        <v>16</v>
      </c>
      <c r="O380" s="84" t="s">
        <v>16</v>
      </c>
      <c r="P380" s="85">
        <v>0.49466242300000002</v>
      </c>
      <c r="Q380" s="85" t="s">
        <v>16</v>
      </c>
      <c r="R380" s="84" t="s">
        <v>16</v>
      </c>
      <c r="S380" s="86" t="s">
        <v>16</v>
      </c>
      <c r="T380" s="86">
        <v>1.9500229999999999E-3</v>
      </c>
      <c r="U380" s="86">
        <v>3.8457439999999999E-3</v>
      </c>
      <c r="V380" s="86">
        <v>0.66249289700000003</v>
      </c>
      <c r="W380" s="87">
        <v>8.99664E-4</v>
      </c>
      <c r="X380" s="87">
        <v>1.49E-5</v>
      </c>
      <c r="Y380" s="84" t="b">
        <v>1</v>
      </c>
      <c r="Z380" s="87">
        <v>4.8100000000000001E-32</v>
      </c>
      <c r="AA380" s="84"/>
    </row>
    <row r="381" spans="1:27" x14ac:dyDescent="0.2">
      <c r="A381" s="84"/>
      <c r="B381" s="84"/>
      <c r="C381" s="84"/>
      <c r="D381" s="84"/>
      <c r="E381" s="84"/>
      <c r="F381" s="84"/>
      <c r="G381" s="84" t="s">
        <v>203</v>
      </c>
      <c r="H381" s="84">
        <v>4</v>
      </c>
      <c r="I381" s="84">
        <v>4.2000000000000003E-2</v>
      </c>
      <c r="J381" s="84">
        <v>-4.1000000000000002E-2</v>
      </c>
      <c r="K381" s="84">
        <v>-0.124</v>
      </c>
      <c r="L381" s="84">
        <v>4.2000000000000003E-2</v>
      </c>
      <c r="M381" s="84" t="s">
        <v>16</v>
      </c>
      <c r="N381" s="84" t="s">
        <v>16</v>
      </c>
      <c r="O381" s="84" t="s">
        <v>16</v>
      </c>
      <c r="P381" s="85">
        <v>0.33638714400000003</v>
      </c>
      <c r="Q381" s="85" t="s">
        <v>16</v>
      </c>
      <c r="R381" s="84" t="s">
        <v>16</v>
      </c>
      <c r="S381" s="86" t="s">
        <v>16</v>
      </c>
      <c r="T381" s="86">
        <v>1.9500229999999999E-3</v>
      </c>
      <c r="U381" s="86">
        <v>3.8457439999999999E-3</v>
      </c>
      <c r="V381" s="86">
        <v>0.66249289700000003</v>
      </c>
      <c r="W381" s="87">
        <v>8.99664E-4</v>
      </c>
      <c r="X381" s="87">
        <v>1.49E-5</v>
      </c>
      <c r="Y381" s="84" t="b">
        <v>1</v>
      </c>
      <c r="Z381" s="87">
        <v>4.8100000000000001E-32</v>
      </c>
      <c r="AA381" s="84"/>
    </row>
    <row r="382" spans="1:27" x14ac:dyDescent="0.2">
      <c r="A382" s="84"/>
      <c r="B382" s="84"/>
      <c r="C382" s="84"/>
      <c r="D382" s="84"/>
      <c r="E382" s="84"/>
      <c r="F382" s="84"/>
      <c r="G382" s="84" t="s">
        <v>223</v>
      </c>
      <c r="H382" s="84">
        <v>4</v>
      </c>
      <c r="I382" s="84">
        <v>4.8000000000000001E-2</v>
      </c>
      <c r="J382" s="84">
        <v>-4.5999999999999999E-2</v>
      </c>
      <c r="K382" s="84">
        <v>-0.14099999999999999</v>
      </c>
      <c r="L382" s="84">
        <v>4.8000000000000001E-2</v>
      </c>
      <c r="M382" s="84" t="s">
        <v>16</v>
      </c>
      <c r="N382" s="84" t="s">
        <v>16</v>
      </c>
      <c r="O382" s="84" t="s">
        <v>16</v>
      </c>
      <c r="P382" s="85">
        <v>0.40812924900000003</v>
      </c>
      <c r="Q382" s="85" t="s">
        <v>16</v>
      </c>
      <c r="R382" s="84" t="s">
        <v>16</v>
      </c>
      <c r="S382" s="86" t="s">
        <v>16</v>
      </c>
      <c r="T382" s="86">
        <v>1.9500229999999999E-3</v>
      </c>
      <c r="U382" s="86">
        <v>3.8457439999999999E-3</v>
      </c>
      <c r="V382" s="86">
        <v>0.66249289700000003</v>
      </c>
      <c r="W382" s="87">
        <v>8.99664E-4</v>
      </c>
      <c r="X382" s="87">
        <v>1.49E-5</v>
      </c>
      <c r="Y382" s="84" t="b">
        <v>1</v>
      </c>
      <c r="Z382" s="87">
        <v>4.8100000000000001E-32</v>
      </c>
      <c r="AA382" s="84"/>
    </row>
    <row r="383" spans="1:27" x14ac:dyDescent="0.2">
      <c r="A383" s="84" t="s">
        <v>401</v>
      </c>
      <c r="B383" s="84" t="s">
        <v>167</v>
      </c>
      <c r="C383" s="84" t="s">
        <v>392</v>
      </c>
      <c r="D383" s="84" t="s">
        <v>463</v>
      </c>
      <c r="E383" s="84" t="s">
        <v>340</v>
      </c>
      <c r="F383" s="84" t="s">
        <v>452</v>
      </c>
      <c r="G383" s="84" t="s">
        <v>208</v>
      </c>
      <c r="H383" s="84">
        <v>1</v>
      </c>
      <c r="I383" s="84">
        <v>6.5000000000000002E-2</v>
      </c>
      <c r="J383" s="84">
        <v>-4.8000000000000001E-2</v>
      </c>
      <c r="K383" s="84">
        <v>-0.17499999999999999</v>
      </c>
      <c r="L383" s="84">
        <v>7.9000000000000001E-2</v>
      </c>
      <c r="M383" s="84" t="s">
        <v>16</v>
      </c>
      <c r="N383" s="84" t="s">
        <v>16</v>
      </c>
      <c r="O383" s="84" t="s">
        <v>16</v>
      </c>
      <c r="P383" s="85">
        <v>0.46203895900000003</v>
      </c>
      <c r="Q383" s="85" t="s">
        <v>16</v>
      </c>
      <c r="R383" s="84" t="s">
        <v>16</v>
      </c>
      <c r="S383" s="86" t="s">
        <v>16</v>
      </c>
      <c r="T383" s="86" t="s">
        <v>16</v>
      </c>
      <c r="U383" s="86" t="s">
        <v>16</v>
      </c>
      <c r="V383" s="86" t="s">
        <v>16</v>
      </c>
      <c r="W383" s="87">
        <v>2.7932400000000001E-4</v>
      </c>
      <c r="X383" s="87">
        <v>1.39E-6</v>
      </c>
      <c r="Y383" s="84" t="b">
        <v>1</v>
      </c>
      <c r="Z383" s="87">
        <v>2.51E-12</v>
      </c>
      <c r="AA383" s="84" t="s">
        <v>464</v>
      </c>
    </row>
    <row r="384" spans="1:27" x14ac:dyDescent="0.2">
      <c r="A384" s="84" t="s">
        <v>401</v>
      </c>
      <c r="B384" s="84" t="s">
        <v>167</v>
      </c>
      <c r="C384" s="84" t="s">
        <v>397</v>
      </c>
      <c r="D384" s="84" t="s">
        <v>447</v>
      </c>
      <c r="E384" s="84" t="s">
        <v>340</v>
      </c>
      <c r="F384" s="84" t="s">
        <v>452</v>
      </c>
      <c r="G384" s="84" t="s">
        <v>200</v>
      </c>
      <c r="H384" s="84">
        <v>6</v>
      </c>
      <c r="I384" s="84">
        <v>3.4000000000000002E-2</v>
      </c>
      <c r="J384" s="84">
        <v>-9.2999999999999999E-2</v>
      </c>
      <c r="K384" s="84">
        <v>-0.161</v>
      </c>
      <c r="L384" s="84">
        <v>-2.5999999999999999E-2</v>
      </c>
      <c r="M384" s="84" t="s">
        <v>16</v>
      </c>
      <c r="N384" s="84" t="s">
        <v>16</v>
      </c>
      <c r="O384" s="84" t="s">
        <v>16</v>
      </c>
      <c r="P384" s="87">
        <v>6.7892889999999996E-3</v>
      </c>
      <c r="Q384" s="85">
        <v>1.414632406</v>
      </c>
      <c r="R384" s="84">
        <v>5</v>
      </c>
      <c r="S384" s="86">
        <v>0.92270597799999998</v>
      </c>
      <c r="T384" s="86">
        <v>1.9997420000000001E-3</v>
      </c>
      <c r="U384" s="86">
        <v>2.8590590000000002E-3</v>
      </c>
      <c r="V384" s="86">
        <v>0.52281449400000002</v>
      </c>
      <c r="W384" s="87">
        <v>1.1923210000000001E-3</v>
      </c>
      <c r="X384" s="87">
        <v>2.2399999999999999E-5</v>
      </c>
      <c r="Y384" s="84" t="b">
        <v>1</v>
      </c>
      <c r="Z384" s="87">
        <v>6.6099999999999998E-37</v>
      </c>
      <c r="AA384" s="84" t="s">
        <v>448</v>
      </c>
    </row>
    <row r="385" spans="1:27" x14ac:dyDescent="0.2">
      <c r="A385" s="84"/>
      <c r="B385" s="84"/>
      <c r="C385" s="84"/>
      <c r="D385" s="84"/>
      <c r="E385" s="84"/>
      <c r="F385" s="84"/>
      <c r="G385" s="84" t="s">
        <v>201</v>
      </c>
      <c r="H385" s="84">
        <v>6</v>
      </c>
      <c r="I385" s="84">
        <v>9.0999999999999998E-2</v>
      </c>
      <c r="J385" s="84">
        <v>-3.4000000000000002E-2</v>
      </c>
      <c r="K385" s="84">
        <v>-0.21199999999999999</v>
      </c>
      <c r="L385" s="84">
        <v>0.14399999999999999</v>
      </c>
      <c r="M385" s="84" t="s">
        <v>16</v>
      </c>
      <c r="N385" s="84" t="s">
        <v>16</v>
      </c>
      <c r="O385" s="84" t="s">
        <v>16</v>
      </c>
      <c r="P385" s="85">
        <v>0.72517830999999999</v>
      </c>
      <c r="Q385" s="85">
        <v>0.92541520200000005</v>
      </c>
      <c r="R385" s="84">
        <v>4</v>
      </c>
      <c r="S385" s="86">
        <v>0.92088661500000002</v>
      </c>
      <c r="T385" s="86">
        <v>1.9997420000000001E-3</v>
      </c>
      <c r="U385" s="86">
        <v>2.8590590000000002E-3</v>
      </c>
      <c r="V385" s="86">
        <v>0.52281449400000002</v>
      </c>
      <c r="W385" s="87">
        <v>1.1923210000000001E-3</v>
      </c>
      <c r="X385" s="87">
        <v>2.2399999999999999E-5</v>
      </c>
      <c r="Y385" s="84" t="b">
        <v>1</v>
      </c>
      <c r="Z385" s="87">
        <v>6.6099999999999998E-37</v>
      </c>
      <c r="AA385" s="84"/>
    </row>
    <row r="386" spans="1:27" x14ac:dyDescent="0.2">
      <c r="A386" s="84"/>
      <c r="B386" s="84"/>
      <c r="C386" s="84"/>
      <c r="D386" s="84"/>
      <c r="E386" s="84"/>
      <c r="F386" s="84"/>
      <c r="G386" s="84" t="s">
        <v>216</v>
      </c>
      <c r="H386" s="84">
        <v>6</v>
      </c>
      <c r="I386" s="84">
        <v>0.06</v>
      </c>
      <c r="J386" s="84">
        <v>-6.9000000000000006E-2</v>
      </c>
      <c r="K386" s="84">
        <v>-0.186</v>
      </c>
      <c r="L386" s="84">
        <v>4.8000000000000001E-2</v>
      </c>
      <c r="M386" s="84" t="s">
        <v>16</v>
      </c>
      <c r="N386" s="84" t="s">
        <v>16</v>
      </c>
      <c r="O386" s="84" t="s">
        <v>16</v>
      </c>
      <c r="P386" s="85">
        <v>0.299841729</v>
      </c>
      <c r="Q386" s="85" t="s">
        <v>16</v>
      </c>
      <c r="R386" s="84" t="s">
        <v>16</v>
      </c>
      <c r="S386" s="86" t="s">
        <v>16</v>
      </c>
      <c r="T386" s="86">
        <v>1.9997420000000001E-3</v>
      </c>
      <c r="U386" s="86">
        <v>2.8590590000000002E-3</v>
      </c>
      <c r="V386" s="86">
        <v>0.52281449400000002</v>
      </c>
      <c r="W386" s="87">
        <v>1.1923210000000001E-3</v>
      </c>
      <c r="X386" s="87">
        <v>2.2399999999999999E-5</v>
      </c>
      <c r="Y386" s="84" t="b">
        <v>1</v>
      </c>
      <c r="Z386" s="87">
        <v>6.6099999999999998E-37</v>
      </c>
      <c r="AA386" s="84"/>
    </row>
    <row r="387" spans="1:27" x14ac:dyDescent="0.2">
      <c r="A387" s="84"/>
      <c r="B387" s="84"/>
      <c r="C387" s="84"/>
      <c r="D387" s="84"/>
      <c r="E387" s="84"/>
      <c r="F387" s="84"/>
      <c r="G387" s="84" t="s">
        <v>203</v>
      </c>
      <c r="H387" s="84">
        <v>6</v>
      </c>
      <c r="I387" s="84">
        <v>4.2000000000000003E-2</v>
      </c>
      <c r="J387" s="84">
        <v>-7.4999999999999997E-2</v>
      </c>
      <c r="K387" s="84">
        <v>-0.158</v>
      </c>
      <c r="L387" s="84">
        <v>7.0000000000000001E-3</v>
      </c>
      <c r="M387" s="84" t="s">
        <v>16</v>
      </c>
      <c r="N387" s="84" t="s">
        <v>16</v>
      </c>
      <c r="O387" s="84" t="s">
        <v>16</v>
      </c>
      <c r="P387" s="85">
        <v>7.3957855000000003E-2</v>
      </c>
      <c r="Q387" s="85" t="s">
        <v>16</v>
      </c>
      <c r="R387" s="84" t="s">
        <v>16</v>
      </c>
      <c r="S387" s="86" t="s">
        <v>16</v>
      </c>
      <c r="T387" s="86">
        <v>1.9997420000000001E-3</v>
      </c>
      <c r="U387" s="86">
        <v>2.8590590000000002E-3</v>
      </c>
      <c r="V387" s="86">
        <v>0.52281449400000002</v>
      </c>
      <c r="W387" s="87">
        <v>1.1923210000000001E-3</v>
      </c>
      <c r="X387" s="87">
        <v>2.2399999999999999E-5</v>
      </c>
      <c r="Y387" s="84" t="b">
        <v>1</v>
      </c>
      <c r="Z387" s="87">
        <v>6.6099999999999998E-37</v>
      </c>
      <c r="AA387" s="84"/>
    </row>
    <row r="388" spans="1:27" x14ac:dyDescent="0.2">
      <c r="A388" s="84"/>
      <c r="B388" s="84"/>
      <c r="C388" s="84"/>
      <c r="D388" s="84"/>
      <c r="E388" s="84"/>
      <c r="F388" s="84"/>
      <c r="G388" s="84" t="s">
        <v>223</v>
      </c>
      <c r="H388" s="84">
        <v>6</v>
      </c>
      <c r="I388" s="84">
        <v>5.2999999999999999E-2</v>
      </c>
      <c r="J388" s="84">
        <v>-6.7000000000000004E-2</v>
      </c>
      <c r="K388" s="84">
        <v>-0.17</v>
      </c>
      <c r="L388" s="84">
        <v>3.5999999999999997E-2</v>
      </c>
      <c r="M388" s="84" t="s">
        <v>16</v>
      </c>
      <c r="N388" s="84" t="s">
        <v>16</v>
      </c>
      <c r="O388" s="84" t="s">
        <v>16</v>
      </c>
      <c r="P388" s="85">
        <v>0.26035134999999998</v>
      </c>
      <c r="Q388" s="85" t="s">
        <v>16</v>
      </c>
      <c r="R388" s="84" t="s">
        <v>16</v>
      </c>
      <c r="S388" s="86" t="s">
        <v>16</v>
      </c>
      <c r="T388" s="86">
        <v>1.9997420000000001E-3</v>
      </c>
      <c r="U388" s="86">
        <v>2.8590590000000002E-3</v>
      </c>
      <c r="V388" s="86">
        <v>0.52281449400000002</v>
      </c>
      <c r="W388" s="87">
        <v>1.1923210000000001E-3</v>
      </c>
      <c r="X388" s="87">
        <v>2.2399999999999999E-5</v>
      </c>
      <c r="Y388" s="84" t="b">
        <v>1</v>
      </c>
      <c r="Z388" s="87">
        <v>6.6099999999999998E-37</v>
      </c>
      <c r="AA388" s="84"/>
    </row>
    <row r="389" spans="1:27" x14ac:dyDescent="0.2">
      <c r="A389" s="84" t="s">
        <v>401</v>
      </c>
      <c r="B389" s="84" t="s">
        <v>167</v>
      </c>
      <c r="C389" s="84" t="s">
        <v>397</v>
      </c>
      <c r="D389" s="84" t="s">
        <v>449</v>
      </c>
      <c r="E389" s="84" t="s">
        <v>340</v>
      </c>
      <c r="F389" s="84" t="s">
        <v>452</v>
      </c>
      <c r="G389" s="84" t="s">
        <v>208</v>
      </c>
      <c r="H389" s="84">
        <v>1</v>
      </c>
      <c r="I389" s="84">
        <v>7.6999999999999999E-2</v>
      </c>
      <c r="J389" s="84">
        <v>-5.7000000000000002E-2</v>
      </c>
      <c r="K389" s="84">
        <v>-0.20799999999999999</v>
      </c>
      <c r="L389" s="84">
        <v>9.4E-2</v>
      </c>
      <c r="M389" s="84" t="s">
        <v>16</v>
      </c>
      <c r="N389" s="84" t="s">
        <v>16</v>
      </c>
      <c r="O389" s="84" t="s">
        <v>16</v>
      </c>
      <c r="P389" s="85">
        <v>0.46203895900000003</v>
      </c>
      <c r="Q389" s="85" t="s">
        <v>16</v>
      </c>
      <c r="R389" s="84" t="s">
        <v>16</v>
      </c>
      <c r="S389" s="86" t="s">
        <v>16</v>
      </c>
      <c r="T389" s="86" t="s">
        <v>16</v>
      </c>
      <c r="U389" s="86" t="s">
        <v>16</v>
      </c>
      <c r="V389" s="86" t="s">
        <v>16</v>
      </c>
      <c r="W389" s="87">
        <v>2.4414199999999998E-4</v>
      </c>
      <c r="X389" s="87">
        <v>1.39E-6</v>
      </c>
      <c r="Y389" s="84" t="b">
        <v>1</v>
      </c>
      <c r="Z389" s="87">
        <v>7.6700000000000004E-10</v>
      </c>
      <c r="AA389" s="84" t="s">
        <v>450</v>
      </c>
    </row>
    <row r="390" spans="1:27" x14ac:dyDescent="0.2">
      <c r="A390" s="84" t="s">
        <v>401</v>
      </c>
      <c r="B390" s="84" t="s">
        <v>167</v>
      </c>
      <c r="C390" s="84" t="s">
        <v>397</v>
      </c>
      <c r="D390" s="84" t="s">
        <v>444</v>
      </c>
      <c r="E390" s="84" t="s">
        <v>33</v>
      </c>
      <c r="F390" s="84" t="s">
        <v>452</v>
      </c>
      <c r="G390" s="84" t="s">
        <v>208</v>
      </c>
      <c r="H390" s="84">
        <v>1</v>
      </c>
      <c r="I390" s="84">
        <v>0.156</v>
      </c>
      <c r="J390" s="84">
        <v>-0.224</v>
      </c>
      <c r="K390" s="84">
        <v>-0.53</v>
      </c>
      <c r="L390" s="84">
        <v>8.3000000000000004E-2</v>
      </c>
      <c r="M390" s="84" t="s">
        <v>16</v>
      </c>
      <c r="N390" s="84" t="s">
        <v>16</v>
      </c>
      <c r="O390" s="84" t="s">
        <v>16</v>
      </c>
      <c r="P390" s="85">
        <v>0.15307701300000001</v>
      </c>
      <c r="Q390" s="85" t="s">
        <v>16</v>
      </c>
      <c r="R390" s="84" t="s">
        <v>16</v>
      </c>
      <c r="S390" s="86" t="s">
        <v>16</v>
      </c>
      <c r="T390" s="86" t="s">
        <v>16</v>
      </c>
      <c r="U390" s="86" t="s">
        <v>16</v>
      </c>
      <c r="V390" s="86" t="s">
        <v>16</v>
      </c>
      <c r="W390" s="87">
        <v>8.9800000000000001E-5</v>
      </c>
      <c r="X390" s="87">
        <v>5.2399999999999998E-6</v>
      </c>
      <c r="Y390" s="84" t="b">
        <v>1</v>
      </c>
      <c r="Z390" s="84">
        <v>2.1123309999999998E-3</v>
      </c>
      <c r="AA390" s="84" t="s">
        <v>465</v>
      </c>
    </row>
    <row r="391" spans="1:27" x14ac:dyDescent="0.2">
      <c r="A391" s="84" t="s">
        <v>401</v>
      </c>
      <c r="B391" s="84" t="s">
        <v>167</v>
      </c>
      <c r="C391" s="84" t="s">
        <v>397</v>
      </c>
      <c r="D391" s="84" t="s">
        <v>445</v>
      </c>
      <c r="E391" s="84" t="s">
        <v>33</v>
      </c>
      <c r="F391" s="84" t="s">
        <v>452</v>
      </c>
      <c r="G391" s="84" t="s">
        <v>208</v>
      </c>
      <c r="H391" s="84">
        <v>1</v>
      </c>
      <c r="I391" s="84">
        <v>0.192</v>
      </c>
      <c r="J391" s="84">
        <v>-0.14099999999999999</v>
      </c>
      <c r="K391" s="84">
        <v>-0.51700000000000002</v>
      </c>
      <c r="L391" s="84">
        <v>0.23499999999999999</v>
      </c>
      <c r="M391" s="84" t="s">
        <v>16</v>
      </c>
      <c r="N391" s="84" t="s">
        <v>16</v>
      </c>
      <c r="O391" s="84" t="s">
        <v>16</v>
      </c>
      <c r="P391" s="85">
        <v>0.46203895900000003</v>
      </c>
      <c r="Q391" s="85" t="s">
        <v>16</v>
      </c>
      <c r="R391" s="84" t="s">
        <v>16</v>
      </c>
      <c r="S391" s="86" t="s">
        <v>16</v>
      </c>
      <c r="T391" s="86" t="s">
        <v>16</v>
      </c>
      <c r="U391" s="86" t="s">
        <v>16</v>
      </c>
      <c r="V391" s="86" t="s">
        <v>16</v>
      </c>
      <c r="W391" s="87">
        <v>6.3499999999999999E-5</v>
      </c>
      <c r="X391" s="87">
        <v>1.39E-6</v>
      </c>
      <c r="Y391" s="84" t="b">
        <v>1</v>
      </c>
      <c r="Z391" s="84">
        <v>3.7042429999999999E-3</v>
      </c>
      <c r="AA391" s="84" t="s">
        <v>446</v>
      </c>
    </row>
    <row r="392" spans="1:27" x14ac:dyDescent="0.2">
      <c r="A392" s="84" t="s">
        <v>401</v>
      </c>
      <c r="B392" s="84" t="s">
        <v>146</v>
      </c>
      <c r="C392" s="84" t="s">
        <v>392</v>
      </c>
      <c r="D392" s="84" t="s">
        <v>406</v>
      </c>
      <c r="E392" s="84" t="s">
        <v>391</v>
      </c>
      <c r="F392" s="84" t="s">
        <v>456</v>
      </c>
      <c r="G392" s="84" t="s">
        <v>208</v>
      </c>
      <c r="H392" s="84">
        <v>1</v>
      </c>
      <c r="I392" s="84">
        <v>0.83599999999999997</v>
      </c>
      <c r="J392" s="84">
        <v>9.0999999999999998E-2</v>
      </c>
      <c r="K392" s="84">
        <v>-1.548</v>
      </c>
      <c r="L392" s="84">
        <v>1.7310000000000001</v>
      </c>
      <c r="M392" s="84">
        <v>1.095</v>
      </c>
      <c r="N392" s="84">
        <v>0.21299999999999999</v>
      </c>
      <c r="O392" s="84">
        <v>5.6440000000000001</v>
      </c>
      <c r="P392" s="85">
        <v>0.91326279099999996</v>
      </c>
      <c r="Q392" s="85" t="s">
        <v>16</v>
      </c>
      <c r="R392" s="84" t="s">
        <v>16</v>
      </c>
      <c r="S392" s="86" t="s">
        <v>16</v>
      </c>
      <c r="T392" s="86" t="s">
        <v>16</v>
      </c>
      <c r="U392" s="86" t="s">
        <v>16</v>
      </c>
      <c r="V392" s="86" t="s">
        <v>16</v>
      </c>
      <c r="W392" s="87">
        <v>3.2619799999999998E-4</v>
      </c>
      <c r="X392" s="87">
        <v>2.6700000000000001E-8</v>
      </c>
      <c r="Y392" s="84" t="b">
        <v>1</v>
      </c>
      <c r="Z392" s="87">
        <v>9.9999999999999991E-22</v>
      </c>
      <c r="AA392" s="84" t="s">
        <v>407</v>
      </c>
    </row>
    <row r="393" spans="1:27" x14ac:dyDescent="0.2">
      <c r="A393" s="84" t="s">
        <v>401</v>
      </c>
      <c r="B393" s="84" t="s">
        <v>146</v>
      </c>
      <c r="C393" s="84" t="s">
        <v>392</v>
      </c>
      <c r="D393" s="84" t="s">
        <v>461</v>
      </c>
      <c r="E393" s="84" t="s">
        <v>391</v>
      </c>
      <c r="F393" s="84" t="s">
        <v>456</v>
      </c>
      <c r="G393" s="84" t="s">
        <v>200</v>
      </c>
      <c r="H393" s="84">
        <v>6</v>
      </c>
      <c r="I393" s="84">
        <v>0.60099999999999998</v>
      </c>
      <c r="J393" s="84">
        <v>-0.11700000000000001</v>
      </c>
      <c r="K393" s="84">
        <v>-1.294</v>
      </c>
      <c r="L393" s="84">
        <v>1.0609999999999999</v>
      </c>
      <c r="M393" s="84">
        <v>0.89</v>
      </c>
      <c r="N393" s="84">
        <v>0.27400000000000002</v>
      </c>
      <c r="O393" s="84">
        <v>2.8889999999999998</v>
      </c>
      <c r="P393" s="85">
        <v>0.84584221199999998</v>
      </c>
      <c r="Q393" s="85">
        <v>1.591360785</v>
      </c>
      <c r="R393" s="84">
        <v>5</v>
      </c>
      <c r="S393" s="86">
        <v>0.90229210299999996</v>
      </c>
      <c r="T393" s="86">
        <v>3.9663768000000002E-2</v>
      </c>
      <c r="U393" s="86">
        <v>4.2222619000000003E-2</v>
      </c>
      <c r="V393" s="86">
        <v>0.40071405799999998</v>
      </c>
      <c r="W393" s="87">
        <v>4.84933E-4</v>
      </c>
      <c r="X393" s="87">
        <v>3.67E-6</v>
      </c>
      <c r="Y393" s="84" t="b">
        <v>1</v>
      </c>
      <c r="Z393" s="87">
        <v>5.4200000000000003E-27</v>
      </c>
      <c r="AA393" s="84" t="s">
        <v>403</v>
      </c>
    </row>
    <row r="394" spans="1:27" x14ac:dyDescent="0.2">
      <c r="A394" s="84"/>
      <c r="B394" s="84"/>
      <c r="C394" s="84"/>
      <c r="D394" s="84"/>
      <c r="E394" s="84"/>
      <c r="F394" s="84"/>
      <c r="G394" s="84" t="s">
        <v>201</v>
      </c>
      <c r="H394" s="84">
        <v>6</v>
      </c>
      <c r="I394" s="84">
        <v>1.7869999999999999</v>
      </c>
      <c r="J394" s="84">
        <v>1.464</v>
      </c>
      <c r="K394" s="84">
        <v>-2.0390000000000001</v>
      </c>
      <c r="L394" s="84">
        <v>4.9669999999999996</v>
      </c>
      <c r="M394" s="84">
        <v>4.3250000000000002</v>
      </c>
      <c r="N394" s="84">
        <v>0.13</v>
      </c>
      <c r="O394" s="84">
        <v>143.614</v>
      </c>
      <c r="P394" s="85">
        <v>0.45859401599999999</v>
      </c>
      <c r="Q394" s="85">
        <v>0.70889554499999996</v>
      </c>
      <c r="R394" s="84">
        <v>4</v>
      </c>
      <c r="S394" s="86">
        <v>0.95022740500000002</v>
      </c>
      <c r="T394" s="86">
        <v>3.9663768000000002E-2</v>
      </c>
      <c r="U394" s="86">
        <v>4.2222619000000003E-2</v>
      </c>
      <c r="V394" s="86">
        <v>0.40071405799999998</v>
      </c>
      <c r="W394" s="87">
        <v>4.84933E-4</v>
      </c>
      <c r="X394" s="87">
        <v>3.67E-6</v>
      </c>
      <c r="Y394" s="84" t="b">
        <v>1</v>
      </c>
      <c r="Z394" s="87">
        <v>5.4200000000000003E-27</v>
      </c>
      <c r="AA394" s="84"/>
    </row>
    <row r="395" spans="1:27" x14ac:dyDescent="0.2">
      <c r="A395" s="84"/>
      <c r="B395" s="84"/>
      <c r="C395" s="84"/>
      <c r="D395" s="84"/>
      <c r="E395" s="84"/>
      <c r="F395" s="84"/>
      <c r="G395" s="84" t="s">
        <v>216</v>
      </c>
      <c r="H395" s="84">
        <v>6</v>
      </c>
      <c r="I395" s="84">
        <v>0.96</v>
      </c>
      <c r="J395" s="84">
        <v>-1.2729999999999999</v>
      </c>
      <c r="K395" s="84">
        <v>-3.1539999999999999</v>
      </c>
      <c r="L395" s="84">
        <v>0.60799999999999998</v>
      </c>
      <c r="M395" s="84">
        <v>0.28000000000000003</v>
      </c>
      <c r="N395" s="84">
        <v>4.2999999999999997E-2</v>
      </c>
      <c r="O395" s="84">
        <v>1.8360000000000001</v>
      </c>
      <c r="P395" s="85">
        <v>0.24191982200000001</v>
      </c>
      <c r="Q395" s="85" t="s">
        <v>16</v>
      </c>
      <c r="R395" s="84" t="s">
        <v>16</v>
      </c>
      <c r="S395" s="86" t="s">
        <v>16</v>
      </c>
      <c r="T395" s="86">
        <v>3.9663768000000002E-2</v>
      </c>
      <c r="U395" s="86">
        <v>4.2222619000000003E-2</v>
      </c>
      <c r="V395" s="86">
        <v>0.40071405799999998</v>
      </c>
      <c r="W395" s="87">
        <v>4.84933E-4</v>
      </c>
      <c r="X395" s="87">
        <v>3.67E-6</v>
      </c>
      <c r="Y395" s="84" t="b">
        <v>1</v>
      </c>
      <c r="Z395" s="87">
        <v>5.4200000000000003E-27</v>
      </c>
      <c r="AA395" s="84"/>
    </row>
    <row r="396" spans="1:27" x14ac:dyDescent="0.2">
      <c r="A396" s="84"/>
      <c r="B396" s="84"/>
      <c r="C396" s="84"/>
      <c r="D396" s="84"/>
      <c r="E396" s="84"/>
      <c r="F396" s="84"/>
      <c r="G396" s="84" t="s">
        <v>203</v>
      </c>
      <c r="H396" s="84">
        <v>6</v>
      </c>
      <c r="I396" s="84">
        <v>0.76800000000000002</v>
      </c>
      <c r="J396" s="84">
        <v>0.4</v>
      </c>
      <c r="K396" s="84">
        <v>-1.1060000000000001</v>
      </c>
      <c r="L396" s="84">
        <v>1.905</v>
      </c>
      <c r="M396" s="84">
        <v>1.4910000000000001</v>
      </c>
      <c r="N396" s="84">
        <v>0.33100000000000002</v>
      </c>
      <c r="O396" s="84">
        <v>6.7220000000000004</v>
      </c>
      <c r="P396" s="85">
        <v>0.60306537000000005</v>
      </c>
      <c r="Q396" s="85" t="s">
        <v>16</v>
      </c>
      <c r="R396" s="84" t="s">
        <v>16</v>
      </c>
      <c r="S396" s="86" t="s">
        <v>16</v>
      </c>
      <c r="T396" s="86">
        <v>3.9663768000000002E-2</v>
      </c>
      <c r="U396" s="86">
        <v>4.2222619000000003E-2</v>
      </c>
      <c r="V396" s="86">
        <v>0.40071405799999998</v>
      </c>
      <c r="W396" s="87">
        <v>4.84933E-4</v>
      </c>
      <c r="X396" s="87">
        <v>3.67E-6</v>
      </c>
      <c r="Y396" s="84" t="b">
        <v>1</v>
      </c>
      <c r="Z396" s="87">
        <v>5.4200000000000003E-27</v>
      </c>
      <c r="AA396" s="84"/>
    </row>
    <row r="397" spans="1:27" x14ac:dyDescent="0.2">
      <c r="A397" s="84"/>
      <c r="B397" s="84"/>
      <c r="C397" s="84"/>
      <c r="D397" s="84"/>
      <c r="E397" s="84"/>
      <c r="F397" s="84"/>
      <c r="G397" s="84" t="s">
        <v>223</v>
      </c>
      <c r="H397" s="84">
        <v>6</v>
      </c>
      <c r="I397" s="84">
        <v>0.78500000000000003</v>
      </c>
      <c r="J397" s="84">
        <v>0.39100000000000001</v>
      </c>
      <c r="K397" s="84">
        <v>-1.1479999999999999</v>
      </c>
      <c r="L397" s="84">
        <v>1.931</v>
      </c>
      <c r="M397" s="84">
        <v>1.478</v>
      </c>
      <c r="N397" s="84">
        <v>0.317</v>
      </c>
      <c r="O397" s="84">
        <v>6.8929999999999998</v>
      </c>
      <c r="P397" s="85">
        <v>0.63973142000000005</v>
      </c>
      <c r="Q397" s="85" t="s">
        <v>16</v>
      </c>
      <c r="R397" s="84" t="s">
        <v>16</v>
      </c>
      <c r="S397" s="86" t="s">
        <v>16</v>
      </c>
      <c r="T397" s="86">
        <v>3.9663768000000002E-2</v>
      </c>
      <c r="U397" s="86">
        <v>4.2222619000000003E-2</v>
      </c>
      <c r="V397" s="86">
        <v>0.40071405799999998</v>
      </c>
      <c r="W397" s="87">
        <v>4.84933E-4</v>
      </c>
      <c r="X397" s="87">
        <v>3.67E-6</v>
      </c>
      <c r="Y397" s="84" t="b">
        <v>1</v>
      </c>
      <c r="Z397" s="87">
        <v>5.4200000000000003E-27</v>
      </c>
      <c r="AA397" s="84"/>
    </row>
    <row r="398" spans="1:27" x14ac:dyDescent="0.2">
      <c r="A398" s="84" t="s">
        <v>401</v>
      </c>
      <c r="B398" s="84" t="s">
        <v>146</v>
      </c>
      <c r="C398" s="84" t="s">
        <v>345</v>
      </c>
      <c r="D398" s="84" t="s">
        <v>413</v>
      </c>
      <c r="E398" s="84" t="s">
        <v>347</v>
      </c>
      <c r="F398" s="84" t="s">
        <v>456</v>
      </c>
      <c r="G398" s="84" t="s">
        <v>200</v>
      </c>
      <c r="H398" s="84">
        <v>3</v>
      </c>
      <c r="I398" s="84">
        <v>5.1999999999999998E-2</v>
      </c>
      <c r="J398" s="84">
        <v>9.2999999999999999E-2</v>
      </c>
      <c r="K398" s="84">
        <v>-8.0000000000000002E-3</v>
      </c>
      <c r="L398" s="84">
        <v>0.19400000000000001</v>
      </c>
      <c r="M398" s="84">
        <v>1.0980000000000001</v>
      </c>
      <c r="N398" s="84">
        <v>0.99199999999999999</v>
      </c>
      <c r="O398" s="84">
        <v>1.2150000000000001</v>
      </c>
      <c r="P398" s="85">
        <v>7.0685517000000003E-2</v>
      </c>
      <c r="Q398" s="85">
        <v>2.0871928629999998</v>
      </c>
      <c r="R398" s="84">
        <v>2</v>
      </c>
      <c r="S398" s="86">
        <v>0.35218578900000003</v>
      </c>
      <c r="T398" s="86">
        <v>0.115284866</v>
      </c>
      <c r="U398" s="86">
        <v>8.2277796E-2</v>
      </c>
      <c r="V398" s="86">
        <v>0.394612407</v>
      </c>
      <c r="W398" s="87">
        <v>0.13010115999999999</v>
      </c>
      <c r="X398" s="87">
        <v>1.24E-5</v>
      </c>
      <c r="Y398" s="84" t="b">
        <v>1</v>
      </c>
      <c r="Z398" s="87">
        <v>4.1399999999999997E-77</v>
      </c>
      <c r="AA398" s="84" t="s">
        <v>414</v>
      </c>
    </row>
    <row r="399" spans="1:27" x14ac:dyDescent="0.2">
      <c r="A399" s="84"/>
      <c r="B399" s="84"/>
      <c r="C399" s="84"/>
      <c r="D399" s="84"/>
      <c r="E399" s="84"/>
      <c r="F399" s="84"/>
      <c r="G399" s="84" t="s">
        <v>201</v>
      </c>
      <c r="H399" s="84">
        <v>3</v>
      </c>
      <c r="I399" s="84">
        <v>0.20399999999999999</v>
      </c>
      <c r="J399" s="84">
        <v>-0.183</v>
      </c>
      <c r="K399" s="84">
        <v>-0.58299999999999996</v>
      </c>
      <c r="L399" s="84">
        <v>0.216</v>
      </c>
      <c r="M399" s="84">
        <v>0.83199999999999996</v>
      </c>
      <c r="N399" s="84">
        <v>0.55800000000000005</v>
      </c>
      <c r="O399" s="84">
        <v>1.2410000000000001</v>
      </c>
      <c r="P399" s="85">
        <v>0.53358566100000004</v>
      </c>
      <c r="Q399" s="85">
        <v>0.123926172</v>
      </c>
      <c r="R399" s="84">
        <v>1</v>
      </c>
      <c r="S399" s="86">
        <v>0.72481464399999995</v>
      </c>
      <c r="T399" s="86">
        <v>0.115284866</v>
      </c>
      <c r="U399" s="86">
        <v>8.2277796E-2</v>
      </c>
      <c r="V399" s="86">
        <v>0.394612407</v>
      </c>
      <c r="W399" s="87">
        <v>0.13010115999999999</v>
      </c>
      <c r="X399" s="87">
        <v>1.24E-5</v>
      </c>
      <c r="Y399" s="84" t="b">
        <v>1</v>
      </c>
      <c r="Z399" s="87">
        <v>4.1399999999999997E-77</v>
      </c>
      <c r="AA399" s="84"/>
    </row>
    <row r="400" spans="1:27" x14ac:dyDescent="0.2">
      <c r="A400" s="84"/>
      <c r="B400" s="84"/>
      <c r="C400" s="84"/>
      <c r="D400" s="84"/>
      <c r="E400" s="84"/>
      <c r="F400" s="84"/>
      <c r="G400" s="84" t="s">
        <v>216</v>
      </c>
      <c r="H400" s="84">
        <v>3</v>
      </c>
      <c r="I400" s="84">
        <v>8.3000000000000004E-2</v>
      </c>
      <c r="J400" s="84">
        <v>5.6000000000000001E-2</v>
      </c>
      <c r="K400" s="84">
        <v>-0.107</v>
      </c>
      <c r="L400" s="84">
        <v>0.218</v>
      </c>
      <c r="M400" s="84">
        <v>1.0569999999999999</v>
      </c>
      <c r="N400" s="84">
        <v>0.89800000000000002</v>
      </c>
      <c r="O400" s="84">
        <v>1.244</v>
      </c>
      <c r="P400" s="85">
        <v>0.57189789999999996</v>
      </c>
      <c r="Q400" s="85" t="s">
        <v>16</v>
      </c>
      <c r="R400" s="84" t="s">
        <v>16</v>
      </c>
      <c r="S400" s="86" t="s">
        <v>16</v>
      </c>
      <c r="T400" s="86">
        <v>0.115284866</v>
      </c>
      <c r="U400" s="86">
        <v>8.2277796E-2</v>
      </c>
      <c r="V400" s="86">
        <v>0.394612407</v>
      </c>
      <c r="W400" s="87">
        <v>0.13010115999999999</v>
      </c>
      <c r="X400" s="87">
        <v>1.24E-5</v>
      </c>
      <c r="Y400" s="84" t="b">
        <v>1</v>
      </c>
      <c r="Z400" s="87">
        <v>4.1399999999999997E-77</v>
      </c>
      <c r="AA400" s="84"/>
    </row>
    <row r="401" spans="1:27" x14ac:dyDescent="0.2">
      <c r="A401" s="84"/>
      <c r="B401" s="84"/>
      <c r="C401" s="84"/>
      <c r="D401" s="84"/>
      <c r="E401" s="84"/>
      <c r="F401" s="84"/>
      <c r="G401" s="84" t="s">
        <v>203</v>
      </c>
      <c r="H401" s="84">
        <v>3</v>
      </c>
      <c r="I401" s="84">
        <v>0.06</v>
      </c>
      <c r="J401" s="84">
        <v>0.09</v>
      </c>
      <c r="K401" s="84">
        <v>-2.7E-2</v>
      </c>
      <c r="L401" s="84">
        <v>0.20699999999999999</v>
      </c>
      <c r="M401" s="84">
        <v>1.0940000000000001</v>
      </c>
      <c r="N401" s="84">
        <v>0.97399999999999998</v>
      </c>
      <c r="O401" s="84">
        <v>1.23</v>
      </c>
      <c r="P401" s="85">
        <v>0.131096886</v>
      </c>
      <c r="Q401" s="85" t="s">
        <v>16</v>
      </c>
      <c r="R401" s="84" t="s">
        <v>16</v>
      </c>
      <c r="S401" s="86" t="s">
        <v>16</v>
      </c>
      <c r="T401" s="86">
        <v>0.115284866</v>
      </c>
      <c r="U401" s="86">
        <v>8.2277796E-2</v>
      </c>
      <c r="V401" s="86">
        <v>0.394612407</v>
      </c>
      <c r="W401" s="87">
        <v>0.13010115999999999</v>
      </c>
      <c r="X401" s="87">
        <v>1.24E-5</v>
      </c>
      <c r="Y401" s="84" t="b">
        <v>1</v>
      </c>
      <c r="Z401" s="87">
        <v>4.1399999999999997E-77</v>
      </c>
      <c r="AA401" s="84"/>
    </row>
    <row r="402" spans="1:27" x14ac:dyDescent="0.2">
      <c r="A402" s="84"/>
      <c r="B402" s="84"/>
      <c r="C402" s="84"/>
      <c r="D402" s="84"/>
      <c r="E402" s="84"/>
      <c r="F402" s="84"/>
      <c r="G402" s="84" t="s">
        <v>223</v>
      </c>
      <c r="H402" s="84">
        <v>3</v>
      </c>
      <c r="I402" s="84">
        <v>7.2999999999999995E-2</v>
      </c>
      <c r="J402" s="84">
        <v>0.08</v>
      </c>
      <c r="K402" s="84">
        <v>-6.2E-2</v>
      </c>
      <c r="L402" s="84">
        <v>0.223</v>
      </c>
      <c r="M402" s="84">
        <v>1.0840000000000001</v>
      </c>
      <c r="N402" s="84">
        <v>0.94</v>
      </c>
      <c r="O402" s="84">
        <v>1.2490000000000001</v>
      </c>
      <c r="P402" s="85">
        <v>0.38396250599999998</v>
      </c>
      <c r="Q402" s="85" t="s">
        <v>16</v>
      </c>
      <c r="R402" s="84" t="s">
        <v>16</v>
      </c>
      <c r="S402" s="86" t="s">
        <v>16</v>
      </c>
      <c r="T402" s="86">
        <v>0.115284866</v>
      </c>
      <c r="U402" s="86">
        <v>8.2277796E-2</v>
      </c>
      <c r="V402" s="86">
        <v>0.394612407</v>
      </c>
      <c r="W402" s="87">
        <v>0.13010115999999999</v>
      </c>
      <c r="X402" s="87">
        <v>1.24E-5</v>
      </c>
      <c r="Y402" s="84" t="b">
        <v>1</v>
      </c>
      <c r="Z402" s="87">
        <v>4.1399999999999997E-77</v>
      </c>
      <c r="AA402" s="84"/>
    </row>
    <row r="403" spans="1:27" x14ac:dyDescent="0.2">
      <c r="A403" s="84" t="s">
        <v>401</v>
      </c>
      <c r="B403" s="84" t="s">
        <v>146</v>
      </c>
      <c r="C403" s="84" t="s">
        <v>392</v>
      </c>
      <c r="D403" s="84" t="s">
        <v>409</v>
      </c>
      <c r="E403" s="84" t="s">
        <v>340</v>
      </c>
      <c r="F403" s="84" t="s">
        <v>456</v>
      </c>
      <c r="G403" s="84" t="s">
        <v>200</v>
      </c>
      <c r="H403" s="84">
        <v>2</v>
      </c>
      <c r="I403" s="84">
        <v>0.48599999999999999</v>
      </c>
      <c r="J403" s="84">
        <v>0.72799999999999998</v>
      </c>
      <c r="K403" s="84">
        <v>-0.22500000000000001</v>
      </c>
      <c r="L403" s="84">
        <v>1.681</v>
      </c>
      <c r="M403" s="84">
        <v>2.0720000000000001</v>
      </c>
      <c r="N403" s="84">
        <v>0.79900000000000004</v>
      </c>
      <c r="O403" s="84">
        <v>5.3730000000000002</v>
      </c>
      <c r="P403" s="85">
        <v>0.134066508</v>
      </c>
      <c r="Q403" s="85">
        <v>0.623350391</v>
      </c>
      <c r="R403" s="84">
        <v>1</v>
      </c>
      <c r="S403" s="86">
        <v>0.429804978</v>
      </c>
      <c r="T403" s="86" t="s">
        <v>16</v>
      </c>
      <c r="U403" s="86" t="s">
        <v>16</v>
      </c>
      <c r="V403" s="86" t="s">
        <v>16</v>
      </c>
      <c r="W403" s="87">
        <v>6.4122500000000004E-4</v>
      </c>
      <c r="X403" s="87">
        <v>6.4699999999999999E-6</v>
      </c>
      <c r="Y403" s="84" t="b">
        <v>1</v>
      </c>
      <c r="Z403" s="87">
        <v>2.6599999999999999E-26</v>
      </c>
      <c r="AA403" s="84" t="s">
        <v>410</v>
      </c>
    </row>
    <row r="404" spans="1:27" x14ac:dyDescent="0.2">
      <c r="A404" s="84" t="s">
        <v>401</v>
      </c>
      <c r="B404" s="84" t="s">
        <v>146</v>
      </c>
      <c r="C404" s="84" t="s">
        <v>397</v>
      </c>
      <c r="D404" s="84" t="s">
        <v>417</v>
      </c>
      <c r="E404" s="84" t="s">
        <v>340</v>
      </c>
      <c r="F404" s="84" t="s">
        <v>456</v>
      </c>
      <c r="G404" s="84" t="s">
        <v>200</v>
      </c>
      <c r="H404" s="84">
        <v>4</v>
      </c>
      <c r="I404" s="84">
        <v>0.82899999999999996</v>
      </c>
      <c r="J404" s="84">
        <v>-0.156</v>
      </c>
      <c r="K404" s="84">
        <v>-1.78</v>
      </c>
      <c r="L404" s="84">
        <v>1.468</v>
      </c>
      <c r="M404" s="84">
        <v>0.85499999999999998</v>
      </c>
      <c r="N404" s="84">
        <v>0.16900000000000001</v>
      </c>
      <c r="O404" s="84">
        <v>4.34</v>
      </c>
      <c r="P404" s="85">
        <v>0.85053813</v>
      </c>
      <c r="Q404" s="85">
        <v>4.9862952309999997</v>
      </c>
      <c r="R404" s="84">
        <v>3</v>
      </c>
      <c r="S404" s="86">
        <v>0.17280343000000001</v>
      </c>
      <c r="T404" s="86">
        <v>2.3221320000000002E-3</v>
      </c>
      <c r="U404" s="86">
        <v>0.11925280100000001</v>
      </c>
      <c r="V404" s="86">
        <v>0.98623227800000002</v>
      </c>
      <c r="W404" s="87">
        <v>5.0438499999999999E-4</v>
      </c>
      <c r="X404" s="87">
        <v>1.1399999999999999E-5</v>
      </c>
      <c r="Y404" s="84" t="b">
        <v>1</v>
      </c>
      <c r="Z404" s="87">
        <v>5.8999999999999997E-17</v>
      </c>
      <c r="AA404" s="84" t="s">
        <v>418</v>
      </c>
    </row>
    <row r="405" spans="1:27" x14ac:dyDescent="0.2">
      <c r="A405" s="84"/>
      <c r="B405" s="84"/>
      <c r="C405" s="84"/>
      <c r="D405" s="84"/>
      <c r="E405" s="84"/>
      <c r="F405" s="84"/>
      <c r="G405" s="84" t="s">
        <v>201</v>
      </c>
      <c r="H405" s="84">
        <v>4</v>
      </c>
      <c r="I405" s="84">
        <v>5.1559999999999997</v>
      </c>
      <c r="J405" s="84">
        <v>-5.8000000000000003E-2</v>
      </c>
      <c r="K405" s="84">
        <v>-10.164</v>
      </c>
      <c r="L405" s="84">
        <v>10.048999999999999</v>
      </c>
      <c r="M405" s="84">
        <v>0.94399999999999995</v>
      </c>
      <c r="N405" s="84">
        <v>0</v>
      </c>
      <c r="O405" s="84">
        <v>23125.4</v>
      </c>
      <c r="P405" s="85">
        <v>0.99209054200000002</v>
      </c>
      <c r="Q405" s="85">
        <v>4.9853500779999997</v>
      </c>
      <c r="R405" s="84">
        <v>2</v>
      </c>
      <c r="S405" s="86">
        <v>8.2688475999999997E-2</v>
      </c>
      <c r="T405" s="86">
        <v>2.3221320000000002E-3</v>
      </c>
      <c r="U405" s="86">
        <v>0.11925280100000001</v>
      </c>
      <c r="V405" s="86">
        <v>0.98623227800000002</v>
      </c>
      <c r="W405" s="87">
        <v>5.0438499999999999E-4</v>
      </c>
      <c r="X405" s="87">
        <v>1.1399999999999999E-5</v>
      </c>
      <c r="Y405" s="84" t="b">
        <v>1</v>
      </c>
      <c r="Z405" s="87">
        <v>5.8999999999999997E-17</v>
      </c>
      <c r="AA405" s="84"/>
    </row>
    <row r="406" spans="1:27" x14ac:dyDescent="0.2">
      <c r="A406" s="84"/>
      <c r="B406" s="84"/>
      <c r="C406" s="84"/>
      <c r="D406" s="84"/>
      <c r="E406" s="84"/>
      <c r="F406" s="84"/>
      <c r="G406" s="84" t="s">
        <v>216</v>
      </c>
      <c r="H406" s="84">
        <v>4</v>
      </c>
      <c r="I406" s="84">
        <v>1.212</v>
      </c>
      <c r="J406" s="84">
        <v>0.84899999999999998</v>
      </c>
      <c r="K406" s="84">
        <v>-1.526</v>
      </c>
      <c r="L406" s="84">
        <v>3.2250000000000001</v>
      </c>
      <c r="M406" s="84">
        <v>2.3380000000000001</v>
      </c>
      <c r="N406" s="84">
        <v>0.217</v>
      </c>
      <c r="O406" s="84">
        <v>25.149000000000001</v>
      </c>
      <c r="P406" s="85">
        <v>0.53393557000000003</v>
      </c>
      <c r="Q406" s="85" t="s">
        <v>16</v>
      </c>
      <c r="R406" s="84" t="s">
        <v>16</v>
      </c>
      <c r="S406" s="86" t="s">
        <v>16</v>
      </c>
      <c r="T406" s="86">
        <v>2.3221320000000002E-3</v>
      </c>
      <c r="U406" s="86">
        <v>0.11925280100000001</v>
      </c>
      <c r="V406" s="86">
        <v>0.98623227800000002</v>
      </c>
      <c r="W406" s="87">
        <v>5.0438499999999999E-4</v>
      </c>
      <c r="X406" s="87">
        <v>1.1399999999999999E-5</v>
      </c>
      <c r="Y406" s="84" t="b">
        <v>1</v>
      </c>
      <c r="Z406" s="87">
        <v>5.8999999999999997E-17</v>
      </c>
      <c r="AA406" s="84"/>
    </row>
    <row r="407" spans="1:27" x14ac:dyDescent="0.2">
      <c r="A407" s="84"/>
      <c r="B407" s="84"/>
      <c r="C407" s="84"/>
      <c r="D407" s="84"/>
      <c r="E407" s="84"/>
      <c r="F407" s="84"/>
      <c r="G407" s="84" t="s">
        <v>203</v>
      </c>
      <c r="H407" s="84">
        <v>4</v>
      </c>
      <c r="I407" s="84">
        <v>0.80700000000000005</v>
      </c>
      <c r="J407" s="84">
        <v>0.17299999999999999</v>
      </c>
      <c r="K407" s="84">
        <v>-1.4079999999999999</v>
      </c>
      <c r="L407" s="84">
        <v>1.754</v>
      </c>
      <c r="M407" s="84">
        <v>1.1890000000000001</v>
      </c>
      <c r="N407" s="84">
        <v>0.245</v>
      </c>
      <c r="O407" s="84">
        <v>5.78</v>
      </c>
      <c r="P407" s="85">
        <v>0.83017638999999999</v>
      </c>
      <c r="Q407" s="85" t="s">
        <v>16</v>
      </c>
      <c r="R407" s="84" t="s">
        <v>16</v>
      </c>
      <c r="S407" s="86" t="s">
        <v>16</v>
      </c>
      <c r="T407" s="86">
        <v>2.3221320000000002E-3</v>
      </c>
      <c r="U407" s="86">
        <v>0.11925280100000001</v>
      </c>
      <c r="V407" s="86">
        <v>0.98623227800000002</v>
      </c>
      <c r="W407" s="87">
        <v>5.0438499999999999E-4</v>
      </c>
      <c r="X407" s="87">
        <v>1.1399999999999999E-5</v>
      </c>
      <c r="Y407" s="84" t="b">
        <v>1</v>
      </c>
      <c r="Z407" s="87">
        <v>5.8999999999999997E-17</v>
      </c>
      <c r="AA407" s="84"/>
    </row>
    <row r="408" spans="1:27" x14ac:dyDescent="0.2">
      <c r="A408" s="84"/>
      <c r="B408" s="84"/>
      <c r="C408" s="84"/>
      <c r="D408" s="84"/>
      <c r="E408" s="84"/>
      <c r="F408" s="84"/>
      <c r="G408" s="84" t="s">
        <v>223</v>
      </c>
      <c r="H408" s="84">
        <v>4</v>
      </c>
      <c r="I408" s="84">
        <v>1.0669999999999999</v>
      </c>
      <c r="J408" s="84">
        <v>0.48899999999999999</v>
      </c>
      <c r="K408" s="84">
        <v>-1.6040000000000001</v>
      </c>
      <c r="L408" s="84">
        <v>2.581</v>
      </c>
      <c r="M408" s="84">
        <v>1.63</v>
      </c>
      <c r="N408" s="84">
        <v>0.20100000000000001</v>
      </c>
      <c r="O408" s="84">
        <v>13.21</v>
      </c>
      <c r="P408" s="85">
        <v>0.67822505899999996</v>
      </c>
      <c r="Q408" s="85" t="s">
        <v>16</v>
      </c>
      <c r="R408" s="84" t="s">
        <v>16</v>
      </c>
      <c r="S408" s="86" t="s">
        <v>16</v>
      </c>
      <c r="T408" s="86">
        <v>2.3221320000000002E-3</v>
      </c>
      <c r="U408" s="86">
        <v>0.11925280100000001</v>
      </c>
      <c r="V408" s="86">
        <v>0.98623227800000002</v>
      </c>
      <c r="W408" s="87">
        <v>5.0438499999999999E-4</v>
      </c>
      <c r="X408" s="87">
        <v>1.1399999999999999E-5</v>
      </c>
      <c r="Y408" s="84" t="b">
        <v>1</v>
      </c>
      <c r="Z408" s="87">
        <v>5.8999999999999997E-17</v>
      </c>
      <c r="AA408" s="84"/>
    </row>
    <row r="409" spans="1:27" x14ac:dyDescent="0.2">
      <c r="A409" s="84" t="s">
        <v>401</v>
      </c>
      <c r="B409" s="84" t="s">
        <v>146</v>
      </c>
      <c r="C409" s="84" t="s">
        <v>397</v>
      </c>
      <c r="D409" s="84" t="s">
        <v>415</v>
      </c>
      <c r="E409" s="84" t="s">
        <v>33</v>
      </c>
      <c r="F409" s="84" t="s">
        <v>456</v>
      </c>
      <c r="G409" s="84" t="s">
        <v>200</v>
      </c>
      <c r="H409" s="84">
        <v>2</v>
      </c>
      <c r="I409" s="84">
        <v>0.82299999999999995</v>
      </c>
      <c r="J409" s="84">
        <v>0.70199999999999996</v>
      </c>
      <c r="K409" s="84">
        <v>-0.91200000000000003</v>
      </c>
      <c r="L409" s="84">
        <v>2.3149999999999999</v>
      </c>
      <c r="M409" s="84">
        <v>2.0169999999999999</v>
      </c>
      <c r="N409" s="84">
        <v>0.40200000000000002</v>
      </c>
      <c r="O409" s="84">
        <v>10.122999999999999</v>
      </c>
      <c r="P409" s="85">
        <v>0.39393513299999999</v>
      </c>
      <c r="Q409" s="85">
        <v>1.5981140000000001E-3</v>
      </c>
      <c r="R409" s="84">
        <v>1</v>
      </c>
      <c r="S409" s="86">
        <v>0.96811192300000004</v>
      </c>
      <c r="T409" s="86" t="s">
        <v>16</v>
      </c>
      <c r="U409" s="86" t="s">
        <v>16</v>
      </c>
      <c r="V409" s="86" t="s">
        <v>16</v>
      </c>
      <c r="W409" s="87">
        <v>4.5692200000000001E-4</v>
      </c>
      <c r="X409" s="87">
        <v>1.64E-6</v>
      </c>
      <c r="Y409" s="84" t="b">
        <v>1</v>
      </c>
      <c r="Z409" s="87">
        <v>8.9199999999999995E-19</v>
      </c>
      <c r="AA409" s="84" t="s">
        <v>416</v>
      </c>
    </row>
    <row r="410" spans="1:27" x14ac:dyDescent="0.2">
      <c r="A410" s="84" t="s">
        <v>401</v>
      </c>
      <c r="B410" s="84" t="s">
        <v>535</v>
      </c>
      <c r="C410" s="84" t="s">
        <v>392</v>
      </c>
      <c r="D410" s="84" t="s">
        <v>540</v>
      </c>
      <c r="E410" s="84" t="s">
        <v>391</v>
      </c>
      <c r="F410" s="84" t="s">
        <v>456</v>
      </c>
      <c r="G410" s="84" t="s">
        <v>200</v>
      </c>
      <c r="H410" s="84">
        <v>8</v>
      </c>
      <c r="I410" s="84">
        <v>0.57499999999999996</v>
      </c>
      <c r="J410" s="84">
        <v>-0.11799999999999999</v>
      </c>
      <c r="K410" s="84">
        <v>-1.2450000000000001</v>
      </c>
      <c r="L410" s="84">
        <v>1.01</v>
      </c>
      <c r="M410" s="84">
        <v>0.88900000000000001</v>
      </c>
      <c r="N410" s="84">
        <v>0.28799999999999998</v>
      </c>
      <c r="O410" s="84">
        <v>2.7450000000000001</v>
      </c>
      <c r="P410" s="85">
        <v>0.83780588700000003</v>
      </c>
      <c r="Q410" s="85">
        <v>1.591390613</v>
      </c>
      <c r="R410" s="84">
        <v>7</v>
      </c>
      <c r="S410" s="86">
        <v>0.97897603099999997</v>
      </c>
      <c r="T410" s="86">
        <v>1.2363488000000001E-2</v>
      </c>
      <c r="U410" s="86">
        <v>2.3471402999999998E-2</v>
      </c>
      <c r="V410" s="86">
        <v>0.61726647599999995</v>
      </c>
      <c r="W410" s="87">
        <v>5.5017800000000002E-4</v>
      </c>
      <c r="X410" s="87">
        <v>3.6799999999999999E-6</v>
      </c>
      <c r="Y410" s="84" t="b">
        <v>1</v>
      </c>
      <c r="Z410" s="87">
        <v>9.8700000000000007E-31</v>
      </c>
      <c r="AA410" s="84" t="s">
        <v>426</v>
      </c>
    </row>
    <row r="411" spans="1:27" x14ac:dyDescent="0.2">
      <c r="A411" s="84"/>
      <c r="B411" s="84"/>
      <c r="C411" s="84"/>
      <c r="D411" s="84"/>
      <c r="E411" s="84"/>
      <c r="F411" s="84"/>
      <c r="G411" s="84" t="s">
        <v>201</v>
      </c>
      <c r="H411" s="84">
        <v>8</v>
      </c>
      <c r="I411" s="84">
        <v>1.2230000000000001</v>
      </c>
      <c r="J411" s="84">
        <v>0.45100000000000001</v>
      </c>
      <c r="K411" s="84">
        <v>-1.9470000000000001</v>
      </c>
      <c r="L411" s="84">
        <v>2.8490000000000002</v>
      </c>
      <c r="M411" s="84">
        <v>1.57</v>
      </c>
      <c r="N411" s="84">
        <v>0.14299999999999999</v>
      </c>
      <c r="O411" s="84">
        <v>17.266999999999999</v>
      </c>
      <c r="P411" s="85">
        <v>0.72506901099999999</v>
      </c>
      <c r="Q411" s="85">
        <v>1.3139283660000001</v>
      </c>
      <c r="R411" s="84">
        <v>6</v>
      </c>
      <c r="S411" s="86">
        <v>0.97088412499999999</v>
      </c>
      <c r="T411" s="86">
        <v>1.2363488000000001E-2</v>
      </c>
      <c r="U411" s="86">
        <v>2.3471402999999998E-2</v>
      </c>
      <c r="V411" s="86">
        <v>0.61726647599999995</v>
      </c>
      <c r="W411" s="87">
        <v>5.5017800000000002E-4</v>
      </c>
      <c r="X411" s="87">
        <v>3.6799999999999999E-6</v>
      </c>
      <c r="Y411" s="84" t="b">
        <v>1</v>
      </c>
      <c r="Z411" s="87">
        <v>9.8700000000000007E-31</v>
      </c>
      <c r="AA411" s="84"/>
    </row>
    <row r="412" spans="1:27" x14ac:dyDescent="0.2">
      <c r="A412" s="84"/>
      <c r="B412" s="84"/>
      <c r="C412" s="84"/>
      <c r="D412" s="84"/>
      <c r="E412" s="84"/>
      <c r="F412" s="84"/>
      <c r="G412" s="84" t="s">
        <v>216</v>
      </c>
      <c r="H412" s="84">
        <v>8</v>
      </c>
      <c r="I412" s="84">
        <v>1.02</v>
      </c>
      <c r="J412" s="84">
        <v>-1.208</v>
      </c>
      <c r="K412" s="84">
        <v>-3.2069999999999999</v>
      </c>
      <c r="L412" s="84">
        <v>0.79</v>
      </c>
      <c r="M412" s="84">
        <v>0.29899999999999999</v>
      </c>
      <c r="N412" s="84">
        <v>0.04</v>
      </c>
      <c r="O412" s="84">
        <v>2.2040000000000002</v>
      </c>
      <c r="P412" s="85">
        <v>0.27473627099999998</v>
      </c>
      <c r="Q412" s="85" t="s">
        <v>16</v>
      </c>
      <c r="R412" s="84" t="s">
        <v>16</v>
      </c>
      <c r="S412" s="86" t="s">
        <v>16</v>
      </c>
      <c r="T412" s="86">
        <v>1.2363488000000001E-2</v>
      </c>
      <c r="U412" s="86">
        <v>2.3471402999999998E-2</v>
      </c>
      <c r="V412" s="86">
        <v>0.61726647599999995</v>
      </c>
      <c r="W412" s="87">
        <v>5.5017800000000002E-4</v>
      </c>
      <c r="X412" s="87">
        <v>3.6799999999999999E-6</v>
      </c>
      <c r="Y412" s="84" t="b">
        <v>1</v>
      </c>
      <c r="Z412" s="87">
        <v>9.8700000000000007E-31</v>
      </c>
      <c r="AA412" s="84"/>
    </row>
    <row r="413" spans="1:27" x14ac:dyDescent="0.2">
      <c r="A413" s="84"/>
      <c r="B413" s="84"/>
      <c r="C413" s="84"/>
      <c r="D413" s="84"/>
      <c r="E413" s="84"/>
      <c r="F413" s="84"/>
      <c r="G413" s="84" t="s">
        <v>203</v>
      </c>
      <c r="H413" s="84">
        <v>8</v>
      </c>
      <c r="I413" s="84">
        <v>0.67300000000000004</v>
      </c>
      <c r="J413" s="84">
        <v>0.29799999999999999</v>
      </c>
      <c r="K413" s="84">
        <v>-1.0209999999999999</v>
      </c>
      <c r="L413" s="84">
        <v>1.617</v>
      </c>
      <c r="M413" s="84">
        <v>1.347</v>
      </c>
      <c r="N413" s="84">
        <v>0.36</v>
      </c>
      <c r="O413" s="84">
        <v>5.0359999999999996</v>
      </c>
      <c r="P413" s="85">
        <v>0.65786367499999998</v>
      </c>
      <c r="Q413" s="85" t="s">
        <v>16</v>
      </c>
      <c r="R413" s="84" t="s">
        <v>16</v>
      </c>
      <c r="S413" s="86" t="s">
        <v>16</v>
      </c>
      <c r="T413" s="86">
        <v>1.2363488000000001E-2</v>
      </c>
      <c r="U413" s="86">
        <v>2.3471402999999998E-2</v>
      </c>
      <c r="V413" s="86">
        <v>0.61726647599999995</v>
      </c>
      <c r="W413" s="87">
        <v>5.5017800000000002E-4</v>
      </c>
      <c r="X413" s="87">
        <v>3.6799999999999999E-6</v>
      </c>
      <c r="Y413" s="84" t="b">
        <v>1</v>
      </c>
      <c r="Z413" s="87">
        <v>9.8700000000000007E-31</v>
      </c>
      <c r="AA413" s="84"/>
    </row>
    <row r="414" spans="1:27" x14ac:dyDescent="0.2">
      <c r="A414" s="84"/>
      <c r="B414" s="84"/>
      <c r="C414" s="84"/>
      <c r="D414" s="84"/>
      <c r="E414" s="84"/>
      <c r="F414" s="84"/>
      <c r="G414" s="84" t="s">
        <v>223</v>
      </c>
      <c r="H414" s="84">
        <v>8</v>
      </c>
      <c r="I414" s="84">
        <v>0.80200000000000005</v>
      </c>
      <c r="J414" s="84">
        <v>0.35099999999999998</v>
      </c>
      <c r="K414" s="84">
        <v>-1.22</v>
      </c>
      <c r="L414" s="84">
        <v>1.923</v>
      </c>
      <c r="M414" s="84">
        <v>1.421</v>
      </c>
      <c r="N414" s="84">
        <v>0.29499999999999998</v>
      </c>
      <c r="O414" s="84">
        <v>6.8390000000000004</v>
      </c>
      <c r="P414" s="85">
        <v>0.67464435599999995</v>
      </c>
      <c r="Q414" s="85" t="s">
        <v>16</v>
      </c>
      <c r="R414" s="84" t="s">
        <v>16</v>
      </c>
      <c r="S414" s="86" t="s">
        <v>16</v>
      </c>
      <c r="T414" s="86">
        <v>1.2363488000000001E-2</v>
      </c>
      <c r="U414" s="86">
        <v>2.3471402999999998E-2</v>
      </c>
      <c r="V414" s="86">
        <v>0.61726647599999995</v>
      </c>
      <c r="W414" s="87">
        <v>5.5017800000000002E-4</v>
      </c>
      <c r="X414" s="87">
        <v>3.6799999999999999E-6</v>
      </c>
      <c r="Y414" s="84" t="b">
        <v>1</v>
      </c>
      <c r="Z414" s="87">
        <v>9.8700000000000007E-31</v>
      </c>
      <c r="AA414" s="84"/>
    </row>
    <row r="415" spans="1:27" x14ac:dyDescent="0.2">
      <c r="A415" s="84" t="s">
        <v>401</v>
      </c>
      <c r="B415" s="84" t="s">
        <v>535</v>
      </c>
      <c r="C415" s="84" t="s">
        <v>392</v>
      </c>
      <c r="D415" s="84" t="s">
        <v>541</v>
      </c>
      <c r="E415" s="84" t="s">
        <v>340</v>
      </c>
      <c r="F415" s="84" t="s">
        <v>456</v>
      </c>
      <c r="G415" s="84" t="s">
        <v>200</v>
      </c>
      <c r="H415" s="84">
        <v>6</v>
      </c>
      <c r="I415" s="84">
        <v>0.40400000000000003</v>
      </c>
      <c r="J415" s="84">
        <v>-0.10299999999999999</v>
      </c>
      <c r="K415" s="84">
        <v>-0.89500000000000002</v>
      </c>
      <c r="L415" s="84">
        <v>0.68799999999999994</v>
      </c>
      <c r="M415" s="84">
        <v>0.90200000000000002</v>
      </c>
      <c r="N415" s="84">
        <v>0.40899999999999997</v>
      </c>
      <c r="O415" s="84">
        <v>1.99</v>
      </c>
      <c r="P415" s="85">
        <v>0.79776578499999995</v>
      </c>
      <c r="Q415" s="85">
        <v>7.8381681939999996</v>
      </c>
      <c r="R415" s="84">
        <v>5</v>
      </c>
      <c r="S415" s="86">
        <v>0.16538291299999999</v>
      </c>
      <c r="T415" s="86">
        <v>2.7068917000000001E-2</v>
      </c>
      <c r="U415" s="86">
        <v>3.8952452999999998E-2</v>
      </c>
      <c r="V415" s="86">
        <v>0.525358714</v>
      </c>
      <c r="W415" s="87">
        <v>1.5408889999999999E-3</v>
      </c>
      <c r="X415" s="87">
        <v>1.7900000000000001E-5</v>
      </c>
      <c r="Y415" s="84" t="b">
        <v>1</v>
      </c>
      <c r="Z415" s="87">
        <v>7.2500000000000004E-60</v>
      </c>
      <c r="AA415" s="84" t="s">
        <v>425</v>
      </c>
    </row>
    <row r="416" spans="1:27" x14ac:dyDescent="0.2">
      <c r="A416" s="84"/>
      <c r="B416" s="84"/>
      <c r="C416" s="84"/>
      <c r="D416" s="84"/>
      <c r="E416" s="84"/>
      <c r="F416" s="84"/>
      <c r="G416" s="84" t="s">
        <v>201</v>
      </c>
      <c r="H416" s="84">
        <v>6</v>
      </c>
      <c r="I416" s="84">
        <v>1.1419999999999999</v>
      </c>
      <c r="J416" s="84">
        <v>0.63300000000000001</v>
      </c>
      <c r="K416" s="84">
        <v>-1.605</v>
      </c>
      <c r="L416" s="84">
        <v>2.87</v>
      </c>
      <c r="M416" s="84">
        <v>1.8819999999999999</v>
      </c>
      <c r="N416" s="84">
        <v>0.20100000000000001</v>
      </c>
      <c r="O416" s="84">
        <v>17.645</v>
      </c>
      <c r="P416" s="85">
        <v>0.60908118499999997</v>
      </c>
      <c r="Q416" s="85">
        <v>6.9938113030000002</v>
      </c>
      <c r="R416" s="84">
        <v>4</v>
      </c>
      <c r="S416" s="86">
        <v>0.136215631</v>
      </c>
      <c r="T416" s="86">
        <v>2.7068917000000001E-2</v>
      </c>
      <c r="U416" s="86">
        <v>3.8952452999999998E-2</v>
      </c>
      <c r="V416" s="86">
        <v>0.525358714</v>
      </c>
      <c r="W416" s="87">
        <v>1.5408889999999999E-3</v>
      </c>
      <c r="X416" s="87">
        <v>1.7900000000000001E-5</v>
      </c>
      <c r="Y416" s="84" t="b">
        <v>1</v>
      </c>
      <c r="Z416" s="87">
        <v>7.2500000000000004E-60</v>
      </c>
      <c r="AA416" s="84"/>
    </row>
    <row r="417" spans="1:27" x14ac:dyDescent="0.2">
      <c r="A417" s="84"/>
      <c r="B417" s="84"/>
      <c r="C417" s="84"/>
      <c r="D417" s="84"/>
      <c r="E417" s="84"/>
      <c r="F417" s="84"/>
      <c r="G417" s="84" t="s">
        <v>216</v>
      </c>
      <c r="H417" s="84">
        <v>6</v>
      </c>
      <c r="I417" s="84">
        <v>0.82199999999999995</v>
      </c>
      <c r="J417" s="84">
        <v>-1.048</v>
      </c>
      <c r="K417" s="84">
        <v>-2.6589999999999998</v>
      </c>
      <c r="L417" s="84">
        <v>0.56299999999999994</v>
      </c>
      <c r="M417" s="84">
        <v>0.35099999999999998</v>
      </c>
      <c r="N417" s="84">
        <v>7.0000000000000007E-2</v>
      </c>
      <c r="O417" s="84">
        <v>1.7569999999999999</v>
      </c>
      <c r="P417" s="85">
        <v>0.25842265399999997</v>
      </c>
      <c r="Q417" s="85" t="s">
        <v>16</v>
      </c>
      <c r="R417" s="84" t="s">
        <v>16</v>
      </c>
      <c r="S417" s="86" t="s">
        <v>16</v>
      </c>
      <c r="T417" s="86">
        <v>2.7068917000000001E-2</v>
      </c>
      <c r="U417" s="86">
        <v>3.8952452999999998E-2</v>
      </c>
      <c r="V417" s="86">
        <v>0.525358714</v>
      </c>
      <c r="W417" s="87">
        <v>1.5408889999999999E-3</v>
      </c>
      <c r="X417" s="87">
        <v>1.7900000000000001E-5</v>
      </c>
      <c r="Y417" s="84" t="b">
        <v>1</v>
      </c>
      <c r="Z417" s="87">
        <v>7.2500000000000004E-60</v>
      </c>
      <c r="AA417" s="84"/>
    </row>
    <row r="418" spans="1:27" x14ac:dyDescent="0.2">
      <c r="A418" s="84"/>
      <c r="B418" s="84"/>
      <c r="C418" s="84"/>
      <c r="D418" s="84"/>
      <c r="E418" s="84"/>
      <c r="F418" s="84"/>
      <c r="G418" s="84" t="s">
        <v>203</v>
      </c>
      <c r="H418" s="84">
        <v>6</v>
      </c>
      <c r="I418" s="84">
        <v>0.42499999999999999</v>
      </c>
      <c r="J418" s="84">
        <v>0.14199999999999999</v>
      </c>
      <c r="K418" s="84">
        <v>-0.69199999999999995</v>
      </c>
      <c r="L418" s="84">
        <v>0.97599999999999998</v>
      </c>
      <c r="M418" s="84">
        <v>1.153</v>
      </c>
      <c r="N418" s="84">
        <v>0.501</v>
      </c>
      <c r="O418" s="84">
        <v>2.6549999999999998</v>
      </c>
      <c r="P418" s="85">
        <v>0.73790651699999998</v>
      </c>
      <c r="Q418" s="85" t="s">
        <v>16</v>
      </c>
      <c r="R418" s="84" t="s">
        <v>16</v>
      </c>
      <c r="S418" s="86" t="s">
        <v>16</v>
      </c>
      <c r="T418" s="86">
        <v>2.7068917000000001E-2</v>
      </c>
      <c r="U418" s="86">
        <v>3.8952452999999998E-2</v>
      </c>
      <c r="V418" s="86">
        <v>0.525358714</v>
      </c>
      <c r="W418" s="87">
        <v>1.5408889999999999E-3</v>
      </c>
      <c r="X418" s="87">
        <v>1.7900000000000001E-5</v>
      </c>
      <c r="Y418" s="84" t="b">
        <v>1</v>
      </c>
      <c r="Z418" s="87">
        <v>7.2500000000000004E-60</v>
      </c>
      <c r="AA418" s="84"/>
    </row>
    <row r="419" spans="1:27" x14ac:dyDescent="0.2">
      <c r="A419" s="84"/>
      <c r="B419" s="84"/>
      <c r="C419" s="84"/>
      <c r="D419" s="84"/>
      <c r="E419" s="84"/>
      <c r="F419" s="84"/>
      <c r="G419" s="84" t="s">
        <v>223</v>
      </c>
      <c r="H419" s="84">
        <v>6</v>
      </c>
      <c r="I419" s="84">
        <v>0.6</v>
      </c>
      <c r="J419" s="84">
        <v>0.30199999999999999</v>
      </c>
      <c r="K419" s="84">
        <v>-0.874</v>
      </c>
      <c r="L419" s="84">
        <v>1.478</v>
      </c>
      <c r="M419" s="84">
        <v>1.3520000000000001</v>
      </c>
      <c r="N419" s="84">
        <v>0.41699999999999998</v>
      </c>
      <c r="O419" s="84">
        <v>4.3819999999999997</v>
      </c>
      <c r="P419" s="85">
        <v>0.63645785799999999</v>
      </c>
      <c r="Q419" s="85" t="s">
        <v>16</v>
      </c>
      <c r="R419" s="84" t="s">
        <v>16</v>
      </c>
      <c r="S419" s="86" t="s">
        <v>16</v>
      </c>
      <c r="T419" s="86">
        <v>2.7068917000000001E-2</v>
      </c>
      <c r="U419" s="86">
        <v>3.8952452999999998E-2</v>
      </c>
      <c r="V419" s="86">
        <v>0.525358714</v>
      </c>
      <c r="W419" s="87">
        <v>1.5408889999999999E-3</v>
      </c>
      <c r="X419" s="87">
        <v>1.7900000000000001E-5</v>
      </c>
      <c r="Y419" s="84" t="b">
        <v>1</v>
      </c>
      <c r="Z419" s="87">
        <v>7.2500000000000004E-60</v>
      </c>
      <c r="AA419" s="84"/>
    </row>
    <row r="420" spans="1:27" x14ac:dyDescent="0.2">
      <c r="A420" s="84" t="s">
        <v>401</v>
      </c>
      <c r="B420" s="84" t="s">
        <v>535</v>
      </c>
      <c r="C420" s="84" t="s">
        <v>397</v>
      </c>
      <c r="D420" s="84" t="s">
        <v>542</v>
      </c>
      <c r="E420" s="84" t="s">
        <v>340</v>
      </c>
      <c r="F420" s="84" t="s">
        <v>456</v>
      </c>
      <c r="G420" s="84" t="s">
        <v>200</v>
      </c>
      <c r="H420" s="84">
        <v>10</v>
      </c>
      <c r="I420" s="84">
        <v>0.36899999999999999</v>
      </c>
      <c r="J420" s="84">
        <v>-0.66</v>
      </c>
      <c r="K420" s="84">
        <v>-1.3839999999999999</v>
      </c>
      <c r="L420" s="84">
        <v>6.3E-2</v>
      </c>
      <c r="M420" s="84">
        <v>0.51700000000000002</v>
      </c>
      <c r="N420" s="84">
        <v>0.251</v>
      </c>
      <c r="O420" s="84">
        <v>1.0649999999999999</v>
      </c>
      <c r="P420" s="85">
        <v>7.3715928E-2</v>
      </c>
      <c r="Q420" s="85">
        <v>8.1113902759999998</v>
      </c>
      <c r="R420" s="84">
        <v>9</v>
      </c>
      <c r="S420" s="86">
        <v>0.52296097200000002</v>
      </c>
      <c r="T420" s="86">
        <v>-2.3923409999999999E-2</v>
      </c>
      <c r="U420" s="86">
        <v>3.1501561999999997E-2</v>
      </c>
      <c r="V420" s="86">
        <v>0.46937620099999999</v>
      </c>
      <c r="W420" s="87">
        <v>1.6967060000000001E-3</v>
      </c>
      <c r="X420" s="87">
        <v>2.55E-5</v>
      </c>
      <c r="Y420" s="84" t="b">
        <v>1</v>
      </c>
      <c r="Z420" s="87">
        <v>1.38E-56</v>
      </c>
      <c r="AA420" s="84" t="s">
        <v>428</v>
      </c>
    </row>
    <row r="421" spans="1:27" x14ac:dyDescent="0.2">
      <c r="A421" s="84"/>
      <c r="B421" s="84"/>
      <c r="C421" s="84"/>
      <c r="D421" s="84"/>
      <c r="E421" s="84"/>
      <c r="F421" s="84"/>
      <c r="G421" s="84" t="s">
        <v>201</v>
      </c>
      <c r="H421" s="84">
        <v>10</v>
      </c>
      <c r="I421" s="84">
        <v>1.167</v>
      </c>
      <c r="J421" s="84">
        <v>-1.5009999999999999</v>
      </c>
      <c r="K421" s="84">
        <v>-3.7879999999999998</v>
      </c>
      <c r="L421" s="84">
        <v>0.78600000000000003</v>
      </c>
      <c r="M421" s="84">
        <v>0.223</v>
      </c>
      <c r="N421" s="84">
        <v>2.3E-2</v>
      </c>
      <c r="O421" s="84">
        <v>2.1949999999999998</v>
      </c>
      <c r="P421" s="85">
        <v>0.234288684</v>
      </c>
      <c r="Q421" s="85">
        <v>7.5346477360000002</v>
      </c>
      <c r="R421" s="84">
        <v>8</v>
      </c>
      <c r="S421" s="86">
        <v>0.48019279100000001</v>
      </c>
      <c r="T421" s="86">
        <v>-2.3923409999999999E-2</v>
      </c>
      <c r="U421" s="86">
        <v>3.1501561999999997E-2</v>
      </c>
      <c r="V421" s="86">
        <v>0.46937620099999999</v>
      </c>
      <c r="W421" s="87">
        <v>1.6967060000000001E-3</v>
      </c>
      <c r="X421" s="87">
        <v>2.55E-5</v>
      </c>
      <c r="Y421" s="84" t="b">
        <v>1</v>
      </c>
      <c r="Z421" s="87">
        <v>1.38E-56</v>
      </c>
      <c r="AA421" s="84"/>
    </row>
    <row r="422" spans="1:27" x14ac:dyDescent="0.2">
      <c r="A422" s="84"/>
      <c r="B422" s="84"/>
      <c r="C422" s="84"/>
      <c r="D422" s="84"/>
      <c r="E422" s="84"/>
      <c r="F422" s="84"/>
      <c r="G422" s="84" t="s">
        <v>216</v>
      </c>
      <c r="H422" s="84">
        <v>10</v>
      </c>
      <c r="I422" s="84">
        <v>0.78</v>
      </c>
      <c r="J422" s="84">
        <v>-0.53200000000000003</v>
      </c>
      <c r="K422" s="84">
        <v>-2.0609999999999999</v>
      </c>
      <c r="L422" s="84">
        <v>0.997</v>
      </c>
      <c r="M422" s="84">
        <v>0.58699999999999997</v>
      </c>
      <c r="N422" s="84">
        <v>0.127</v>
      </c>
      <c r="O422" s="84">
        <v>2.7090000000000001</v>
      </c>
      <c r="P422" s="85">
        <v>0.51221591</v>
      </c>
      <c r="Q422" s="85" t="s">
        <v>16</v>
      </c>
      <c r="R422" s="84" t="s">
        <v>16</v>
      </c>
      <c r="S422" s="86" t="s">
        <v>16</v>
      </c>
      <c r="T422" s="86">
        <v>-2.3923409999999999E-2</v>
      </c>
      <c r="U422" s="86">
        <v>3.1501561999999997E-2</v>
      </c>
      <c r="V422" s="86">
        <v>0.46937620099999999</v>
      </c>
      <c r="W422" s="87">
        <v>1.6967060000000001E-3</v>
      </c>
      <c r="X422" s="87">
        <v>2.55E-5</v>
      </c>
      <c r="Y422" s="84" t="b">
        <v>1</v>
      </c>
      <c r="Z422" s="87">
        <v>1.38E-56</v>
      </c>
      <c r="AA422" s="84"/>
    </row>
    <row r="423" spans="1:27" x14ac:dyDescent="0.2">
      <c r="A423" s="84"/>
      <c r="B423" s="84"/>
      <c r="C423" s="84"/>
      <c r="D423" s="84"/>
      <c r="E423" s="84"/>
      <c r="F423" s="84"/>
      <c r="G423" s="84" t="s">
        <v>203</v>
      </c>
      <c r="H423" s="84">
        <v>10</v>
      </c>
      <c r="I423" s="84">
        <v>0.48699999999999999</v>
      </c>
      <c r="J423" s="84">
        <v>-0.45900000000000002</v>
      </c>
      <c r="K423" s="84">
        <v>-1.413</v>
      </c>
      <c r="L423" s="84">
        <v>0.495</v>
      </c>
      <c r="M423" s="84">
        <v>0.63200000000000001</v>
      </c>
      <c r="N423" s="84">
        <v>0.24299999999999999</v>
      </c>
      <c r="O423" s="84">
        <v>1.64</v>
      </c>
      <c r="P423" s="85">
        <v>0.34536667799999998</v>
      </c>
      <c r="Q423" s="85" t="s">
        <v>16</v>
      </c>
      <c r="R423" s="84" t="s">
        <v>16</v>
      </c>
      <c r="S423" s="86" t="s">
        <v>16</v>
      </c>
      <c r="T423" s="86">
        <v>-2.3923409999999999E-2</v>
      </c>
      <c r="U423" s="86">
        <v>3.1501561999999997E-2</v>
      </c>
      <c r="V423" s="86">
        <v>0.46937620099999999</v>
      </c>
      <c r="W423" s="87">
        <v>1.6967060000000001E-3</v>
      </c>
      <c r="X423" s="87">
        <v>2.55E-5</v>
      </c>
      <c r="Y423" s="84" t="b">
        <v>1</v>
      </c>
      <c r="Z423" s="87">
        <v>1.38E-56</v>
      </c>
      <c r="AA423" s="84"/>
    </row>
    <row r="424" spans="1:27" x14ac:dyDescent="0.2">
      <c r="A424" s="84"/>
      <c r="B424" s="84"/>
      <c r="C424" s="84"/>
      <c r="D424" s="84"/>
      <c r="E424" s="84"/>
      <c r="F424" s="84"/>
      <c r="G424" s="84" t="s">
        <v>223</v>
      </c>
      <c r="H424" s="84">
        <v>10</v>
      </c>
      <c r="I424" s="84">
        <v>0.627</v>
      </c>
      <c r="J424" s="84">
        <v>-0.54900000000000004</v>
      </c>
      <c r="K424" s="84">
        <v>-1.7769999999999999</v>
      </c>
      <c r="L424" s="84">
        <v>0.68</v>
      </c>
      <c r="M424" s="84">
        <v>0.57799999999999996</v>
      </c>
      <c r="N424" s="84">
        <v>0.16900000000000001</v>
      </c>
      <c r="O424" s="84">
        <v>1.9730000000000001</v>
      </c>
      <c r="P424" s="85">
        <v>0.40399607300000001</v>
      </c>
      <c r="Q424" s="85" t="s">
        <v>16</v>
      </c>
      <c r="R424" s="84" t="s">
        <v>16</v>
      </c>
      <c r="S424" s="86" t="s">
        <v>16</v>
      </c>
      <c r="T424" s="86">
        <v>-2.3923409999999999E-2</v>
      </c>
      <c r="U424" s="86">
        <v>3.1501561999999997E-2</v>
      </c>
      <c r="V424" s="86">
        <v>0.46937620099999999</v>
      </c>
      <c r="W424" s="87">
        <v>1.6967060000000001E-3</v>
      </c>
      <c r="X424" s="87">
        <v>2.55E-5</v>
      </c>
      <c r="Y424" s="84" t="b">
        <v>1</v>
      </c>
      <c r="Z424" s="87">
        <v>1.38E-56</v>
      </c>
      <c r="AA424" s="84"/>
    </row>
    <row r="425" spans="1:27" x14ac:dyDescent="0.2">
      <c r="A425" s="84" t="s">
        <v>401</v>
      </c>
      <c r="B425" s="84" t="s">
        <v>535</v>
      </c>
      <c r="C425" s="84" t="s">
        <v>397</v>
      </c>
      <c r="D425" s="84" t="s">
        <v>543</v>
      </c>
      <c r="E425" s="84" t="s">
        <v>33</v>
      </c>
      <c r="F425" s="84" t="s">
        <v>456</v>
      </c>
      <c r="G425" s="84" t="s">
        <v>200</v>
      </c>
      <c r="H425" s="84">
        <v>3</v>
      </c>
      <c r="I425" s="84">
        <v>0.75600000000000001</v>
      </c>
      <c r="J425" s="84">
        <v>0.73499999999999999</v>
      </c>
      <c r="K425" s="84">
        <v>-0.747</v>
      </c>
      <c r="L425" s="84">
        <v>2.2170000000000001</v>
      </c>
      <c r="M425" s="84">
        <v>2.0859999999999999</v>
      </c>
      <c r="N425" s="84">
        <v>0.47399999999999998</v>
      </c>
      <c r="O425" s="84">
        <v>9.1839999999999993</v>
      </c>
      <c r="P425" s="85">
        <v>0.33095720699999998</v>
      </c>
      <c r="Q425" s="85">
        <v>1.2283222E-2</v>
      </c>
      <c r="R425" s="84">
        <v>2</v>
      </c>
      <c r="S425" s="86">
        <v>0.99387720999999996</v>
      </c>
      <c r="T425" s="86">
        <v>-6.5398289999999996E-3</v>
      </c>
      <c r="U425" s="86">
        <v>6.3266959999999997E-2</v>
      </c>
      <c r="V425" s="86">
        <v>0.934426274</v>
      </c>
      <c r="W425" s="87">
        <v>5.4675199999999996E-4</v>
      </c>
      <c r="X425" s="87">
        <v>2.1600000000000001E-6</v>
      </c>
      <c r="Y425" s="84" t="b">
        <v>1</v>
      </c>
      <c r="Z425" s="87">
        <v>4.9500000000000001E-22</v>
      </c>
      <c r="AA425" s="84" t="s">
        <v>427</v>
      </c>
    </row>
    <row r="426" spans="1:27" x14ac:dyDescent="0.2">
      <c r="A426" s="84"/>
      <c r="B426" s="84"/>
      <c r="C426" s="84"/>
      <c r="D426" s="84"/>
      <c r="E426" s="84"/>
      <c r="F426" s="84"/>
      <c r="G426" s="84" t="s">
        <v>201</v>
      </c>
      <c r="H426" s="84">
        <v>3</v>
      </c>
      <c r="I426" s="84">
        <v>2.86</v>
      </c>
      <c r="J426" s="84">
        <v>0.45</v>
      </c>
      <c r="K426" s="84">
        <v>-5.1550000000000002</v>
      </c>
      <c r="L426" s="84">
        <v>6.056</v>
      </c>
      <c r="M426" s="84">
        <v>1.5680000000000001</v>
      </c>
      <c r="N426" s="84">
        <v>6.0000000000000001E-3</v>
      </c>
      <c r="O426" s="84">
        <v>426.48700000000002</v>
      </c>
      <c r="P426" s="85">
        <v>0.90061876200000002</v>
      </c>
      <c r="Q426" s="85">
        <v>1.5981140000000001E-3</v>
      </c>
      <c r="R426" s="84">
        <v>1</v>
      </c>
      <c r="S426" s="86">
        <v>0.96811192300000004</v>
      </c>
      <c r="T426" s="86">
        <v>-6.5398289999999996E-3</v>
      </c>
      <c r="U426" s="86">
        <v>6.3266959999999997E-2</v>
      </c>
      <c r="V426" s="86">
        <v>0.934426274</v>
      </c>
      <c r="W426" s="87">
        <v>5.4675199999999996E-4</v>
      </c>
      <c r="X426" s="87">
        <v>2.1600000000000001E-6</v>
      </c>
      <c r="Y426" s="84" t="b">
        <v>1</v>
      </c>
      <c r="Z426" s="87">
        <v>4.9500000000000001E-22</v>
      </c>
      <c r="AA426" s="84"/>
    </row>
    <row r="427" spans="1:27" x14ac:dyDescent="0.2">
      <c r="A427" s="84"/>
      <c r="B427" s="84"/>
      <c r="C427" s="84"/>
      <c r="D427" s="84"/>
      <c r="E427" s="84"/>
      <c r="F427" s="84"/>
      <c r="G427" s="84" t="s">
        <v>216</v>
      </c>
      <c r="H427" s="84">
        <v>3</v>
      </c>
      <c r="I427" s="84">
        <v>1.0549999999999999</v>
      </c>
      <c r="J427" s="84">
        <v>0.69</v>
      </c>
      <c r="K427" s="84">
        <v>-1.377</v>
      </c>
      <c r="L427" s="84">
        <v>2.7570000000000001</v>
      </c>
      <c r="M427" s="84">
        <v>1.994</v>
      </c>
      <c r="N427" s="84">
        <v>0.252</v>
      </c>
      <c r="O427" s="84">
        <v>15.757</v>
      </c>
      <c r="P427" s="85">
        <v>0.58005232200000001</v>
      </c>
      <c r="Q427" s="85" t="s">
        <v>16</v>
      </c>
      <c r="R427" s="84" t="s">
        <v>16</v>
      </c>
      <c r="S427" s="86" t="s">
        <v>16</v>
      </c>
      <c r="T427" s="86">
        <v>-6.5398289999999996E-3</v>
      </c>
      <c r="U427" s="86">
        <v>6.3266959999999997E-2</v>
      </c>
      <c r="V427" s="86">
        <v>0.934426274</v>
      </c>
      <c r="W427" s="87">
        <v>5.4675199999999996E-4</v>
      </c>
      <c r="X427" s="87">
        <v>2.1600000000000001E-6</v>
      </c>
      <c r="Y427" s="84" t="b">
        <v>1</v>
      </c>
      <c r="Z427" s="87">
        <v>4.9500000000000001E-22</v>
      </c>
      <c r="AA427" s="84"/>
    </row>
    <row r="428" spans="1:27" x14ac:dyDescent="0.2">
      <c r="A428" s="84"/>
      <c r="B428" s="84"/>
      <c r="C428" s="84"/>
      <c r="D428" s="84"/>
      <c r="E428" s="84"/>
      <c r="F428" s="84"/>
      <c r="G428" s="84" t="s">
        <v>203</v>
      </c>
      <c r="H428" s="84">
        <v>3</v>
      </c>
      <c r="I428" s="84">
        <v>0.81200000000000006</v>
      </c>
      <c r="J428" s="84">
        <v>0.71499999999999997</v>
      </c>
      <c r="K428" s="84">
        <v>-0.876</v>
      </c>
      <c r="L428" s="84">
        <v>2.306</v>
      </c>
      <c r="M428" s="84">
        <v>2.044</v>
      </c>
      <c r="N428" s="84">
        <v>0.41599999999999998</v>
      </c>
      <c r="O428" s="84">
        <v>10.032</v>
      </c>
      <c r="P428" s="85">
        <v>0.37862173399999999</v>
      </c>
      <c r="Q428" s="85" t="s">
        <v>16</v>
      </c>
      <c r="R428" s="84" t="s">
        <v>16</v>
      </c>
      <c r="S428" s="86" t="s">
        <v>16</v>
      </c>
      <c r="T428" s="86">
        <v>-6.5398289999999996E-3</v>
      </c>
      <c r="U428" s="86">
        <v>6.3266959999999997E-2</v>
      </c>
      <c r="V428" s="86">
        <v>0.934426274</v>
      </c>
      <c r="W428" s="87">
        <v>5.4675199999999996E-4</v>
      </c>
      <c r="X428" s="87">
        <v>2.1600000000000001E-6</v>
      </c>
      <c r="Y428" s="84" t="b">
        <v>1</v>
      </c>
      <c r="Z428" s="87">
        <v>4.9500000000000001E-22</v>
      </c>
      <c r="AA428" s="84"/>
    </row>
    <row r="429" spans="1:27" x14ac:dyDescent="0.2">
      <c r="A429" s="84"/>
      <c r="B429" s="84"/>
      <c r="C429" s="84"/>
      <c r="D429" s="84"/>
      <c r="E429" s="84"/>
      <c r="F429" s="84"/>
      <c r="G429" s="84" t="s">
        <v>223</v>
      </c>
      <c r="H429" s="84">
        <v>3</v>
      </c>
      <c r="I429" s="84">
        <v>0.91300000000000003</v>
      </c>
      <c r="J429" s="84">
        <v>0.70599999999999996</v>
      </c>
      <c r="K429" s="84">
        <v>-1.0840000000000001</v>
      </c>
      <c r="L429" s="84">
        <v>2.496</v>
      </c>
      <c r="M429" s="84">
        <v>2.0249999999999999</v>
      </c>
      <c r="N429" s="84">
        <v>0.33800000000000002</v>
      </c>
      <c r="O429" s="84">
        <v>12.13</v>
      </c>
      <c r="P429" s="85">
        <v>0.52055674600000001</v>
      </c>
      <c r="Q429" s="85" t="s">
        <v>16</v>
      </c>
      <c r="R429" s="84" t="s">
        <v>16</v>
      </c>
      <c r="S429" s="86" t="s">
        <v>16</v>
      </c>
      <c r="T429" s="86">
        <v>-6.5398289999999996E-3</v>
      </c>
      <c r="U429" s="86">
        <v>6.3266959999999997E-2</v>
      </c>
      <c r="V429" s="86">
        <v>0.934426274</v>
      </c>
      <c r="W429" s="87">
        <v>5.4675199999999996E-4</v>
      </c>
      <c r="X429" s="87">
        <v>2.1600000000000001E-6</v>
      </c>
      <c r="Y429" s="84" t="b">
        <v>1</v>
      </c>
      <c r="Z429" s="87">
        <v>4.9500000000000001E-22</v>
      </c>
      <c r="AA429" s="84"/>
    </row>
    <row r="430" spans="1:27" x14ac:dyDescent="0.2">
      <c r="A430" s="84" t="s">
        <v>401</v>
      </c>
      <c r="B430" s="84" t="s">
        <v>167</v>
      </c>
      <c r="C430" s="84" t="s">
        <v>392</v>
      </c>
      <c r="D430" s="84" t="s">
        <v>462</v>
      </c>
      <c r="E430" s="84" t="s">
        <v>391</v>
      </c>
      <c r="F430" s="84" t="s">
        <v>456</v>
      </c>
      <c r="G430" s="84" t="s">
        <v>200</v>
      </c>
      <c r="H430" s="84">
        <v>2</v>
      </c>
      <c r="I430" s="84">
        <v>1.9950000000000001</v>
      </c>
      <c r="J430" s="84">
        <v>-0.128</v>
      </c>
      <c r="K430" s="84">
        <v>-4.0380000000000003</v>
      </c>
      <c r="L430" s="84">
        <v>3.7810000000000001</v>
      </c>
      <c r="M430" s="84">
        <v>0.88</v>
      </c>
      <c r="N430" s="84">
        <v>1.7999999999999999E-2</v>
      </c>
      <c r="O430" s="84">
        <v>43.865000000000002</v>
      </c>
      <c r="P430" s="85">
        <v>0.94875470100000003</v>
      </c>
      <c r="Q430" s="85">
        <v>1.3699999999999999E-34</v>
      </c>
      <c r="R430" s="84">
        <v>1</v>
      </c>
      <c r="S430" s="86">
        <v>1</v>
      </c>
      <c r="T430" s="86" t="s">
        <v>16</v>
      </c>
      <c r="U430" s="86" t="s">
        <v>16</v>
      </c>
      <c r="V430" s="86" t="s">
        <v>16</v>
      </c>
      <c r="W430" s="87">
        <v>6.5199999999999999E-5</v>
      </c>
      <c r="X430" s="87">
        <v>9.3100000000000003E-9</v>
      </c>
      <c r="Y430" s="84" t="b">
        <v>1</v>
      </c>
      <c r="Z430" s="87">
        <v>1.95E-5</v>
      </c>
      <c r="AA430" s="84" t="s">
        <v>439</v>
      </c>
    </row>
    <row r="431" spans="1:27" x14ac:dyDescent="0.2">
      <c r="A431" s="84" t="s">
        <v>401</v>
      </c>
      <c r="B431" s="84" t="s">
        <v>167</v>
      </c>
      <c r="C431" s="84" t="s">
        <v>345</v>
      </c>
      <c r="D431" s="84" t="s">
        <v>442</v>
      </c>
      <c r="E431" s="84" t="s">
        <v>347</v>
      </c>
      <c r="F431" s="84" t="s">
        <v>456</v>
      </c>
      <c r="G431" s="84" t="s">
        <v>200</v>
      </c>
      <c r="H431" s="84">
        <v>2</v>
      </c>
      <c r="I431" s="84">
        <v>0.39600000000000002</v>
      </c>
      <c r="J431" s="84">
        <v>-0.19</v>
      </c>
      <c r="K431" s="84">
        <v>-0.96699999999999997</v>
      </c>
      <c r="L431" s="84">
        <v>0.58699999999999997</v>
      </c>
      <c r="M431" s="84">
        <v>0.82699999999999996</v>
      </c>
      <c r="N431" s="84">
        <v>0.38</v>
      </c>
      <c r="O431" s="84">
        <v>1.798</v>
      </c>
      <c r="P431" s="85">
        <v>0.63107422000000002</v>
      </c>
      <c r="Q431" s="85">
        <v>10.20318677</v>
      </c>
      <c r="R431" s="84">
        <v>1</v>
      </c>
      <c r="S431" s="86">
        <v>1.401982E-3</v>
      </c>
      <c r="T431" s="86" t="s">
        <v>16</v>
      </c>
      <c r="U431" s="86" t="s">
        <v>16</v>
      </c>
      <c r="V431" s="86" t="s">
        <v>16</v>
      </c>
      <c r="W431" s="87">
        <v>1.9537245000000002E-2</v>
      </c>
      <c r="X431" s="87">
        <v>2.83E-5</v>
      </c>
      <c r="Y431" s="84" t="b">
        <v>1</v>
      </c>
      <c r="Z431" s="87">
        <v>3.3199999999999999E-10</v>
      </c>
      <c r="AA431" s="84" t="s">
        <v>443</v>
      </c>
    </row>
    <row r="432" spans="1:27" x14ac:dyDescent="0.2">
      <c r="A432" s="84" t="s">
        <v>401</v>
      </c>
      <c r="B432" s="84" t="s">
        <v>167</v>
      </c>
      <c r="C432" s="84" t="s">
        <v>392</v>
      </c>
      <c r="D432" s="84" t="s">
        <v>440</v>
      </c>
      <c r="E432" s="84" t="s">
        <v>340</v>
      </c>
      <c r="F432" s="84" t="s">
        <v>456</v>
      </c>
      <c r="G432" s="84" t="s">
        <v>200</v>
      </c>
      <c r="H432" s="84">
        <v>4</v>
      </c>
      <c r="I432" s="84">
        <v>0.43099999999999999</v>
      </c>
      <c r="J432" s="84">
        <v>-0.75700000000000001</v>
      </c>
      <c r="K432" s="84">
        <v>-1.6020000000000001</v>
      </c>
      <c r="L432" s="84">
        <v>8.7999999999999995E-2</v>
      </c>
      <c r="M432" s="84">
        <v>0.46899999999999997</v>
      </c>
      <c r="N432" s="84">
        <v>0.20200000000000001</v>
      </c>
      <c r="O432" s="84">
        <v>1.0920000000000001</v>
      </c>
      <c r="P432" s="85">
        <v>7.8969224000000005E-2</v>
      </c>
      <c r="Q432" s="85">
        <v>1.9869834559999999</v>
      </c>
      <c r="R432" s="84">
        <v>3</v>
      </c>
      <c r="S432" s="86">
        <v>0.57511272800000002</v>
      </c>
      <c r="T432" s="86">
        <v>1.5326714E-2</v>
      </c>
      <c r="U432" s="86">
        <v>4.6286015E-2</v>
      </c>
      <c r="V432" s="86">
        <v>0.77202127899999995</v>
      </c>
      <c r="W432" s="87">
        <v>8.99664E-4</v>
      </c>
      <c r="X432" s="87">
        <v>1.1399999999999999E-5</v>
      </c>
      <c r="Y432" s="84" t="b">
        <v>1</v>
      </c>
      <c r="Z432" s="87">
        <v>2.71E-35</v>
      </c>
      <c r="AA432" s="84" t="s">
        <v>441</v>
      </c>
    </row>
    <row r="433" spans="1:27" x14ac:dyDescent="0.2">
      <c r="A433" s="84"/>
      <c r="B433" s="84"/>
      <c r="C433" s="84"/>
      <c r="D433" s="84"/>
      <c r="E433" s="84"/>
      <c r="F433" s="84"/>
      <c r="G433" s="84" t="s">
        <v>201</v>
      </c>
      <c r="H433" s="84">
        <v>4</v>
      </c>
      <c r="I433" s="84">
        <v>1.5489999999999999</v>
      </c>
      <c r="J433" s="84">
        <v>-0.26500000000000001</v>
      </c>
      <c r="K433" s="84">
        <v>-3.3</v>
      </c>
      <c r="L433" s="84">
        <v>2.7709999999999999</v>
      </c>
      <c r="M433" s="84">
        <v>0.76800000000000002</v>
      </c>
      <c r="N433" s="84">
        <v>3.6999999999999998E-2</v>
      </c>
      <c r="O433" s="84">
        <v>15.972</v>
      </c>
      <c r="P433" s="85">
        <v>0.88009462400000005</v>
      </c>
      <c r="Q433" s="85">
        <v>1.877336012</v>
      </c>
      <c r="R433" s="84">
        <v>2</v>
      </c>
      <c r="S433" s="86">
        <v>0.39114849600000001</v>
      </c>
      <c r="T433" s="86">
        <v>1.5326714E-2</v>
      </c>
      <c r="U433" s="86">
        <v>4.6286015E-2</v>
      </c>
      <c r="V433" s="86">
        <v>0.77202127899999995</v>
      </c>
      <c r="W433" s="87">
        <v>8.99664E-4</v>
      </c>
      <c r="X433" s="87">
        <v>1.1399999999999999E-5</v>
      </c>
      <c r="Y433" s="84" t="b">
        <v>1</v>
      </c>
      <c r="Z433" s="87">
        <v>2.71E-35</v>
      </c>
      <c r="AA433" s="84"/>
    </row>
    <row r="434" spans="1:27" x14ac:dyDescent="0.2">
      <c r="A434" s="84"/>
      <c r="B434" s="84"/>
      <c r="C434" s="84"/>
      <c r="D434" s="84"/>
      <c r="E434" s="84"/>
      <c r="F434" s="84"/>
      <c r="G434" s="84" t="s">
        <v>216</v>
      </c>
      <c r="H434" s="84">
        <v>4</v>
      </c>
      <c r="I434" s="84">
        <v>0.79800000000000004</v>
      </c>
      <c r="J434" s="84">
        <v>-1.1779999999999999</v>
      </c>
      <c r="K434" s="84">
        <v>-2.742</v>
      </c>
      <c r="L434" s="84">
        <v>0.38600000000000001</v>
      </c>
      <c r="M434" s="84">
        <v>0.308</v>
      </c>
      <c r="N434" s="84">
        <v>6.4000000000000001E-2</v>
      </c>
      <c r="O434" s="84">
        <v>1.4710000000000001</v>
      </c>
      <c r="P434" s="85">
        <v>0.23638789299999999</v>
      </c>
      <c r="Q434" s="85" t="s">
        <v>16</v>
      </c>
      <c r="R434" s="84" t="s">
        <v>16</v>
      </c>
      <c r="S434" s="86" t="s">
        <v>16</v>
      </c>
      <c r="T434" s="86">
        <v>1.5326714E-2</v>
      </c>
      <c r="U434" s="86">
        <v>4.6286015E-2</v>
      </c>
      <c r="V434" s="86">
        <v>0.77202127899999995</v>
      </c>
      <c r="W434" s="87">
        <v>8.99664E-4</v>
      </c>
      <c r="X434" s="87">
        <v>1.1399999999999999E-5</v>
      </c>
      <c r="Y434" s="84" t="b">
        <v>1</v>
      </c>
      <c r="Z434" s="87">
        <v>2.71E-35</v>
      </c>
      <c r="AA434" s="84"/>
    </row>
    <row r="435" spans="1:27" x14ac:dyDescent="0.2">
      <c r="A435" s="84"/>
      <c r="B435" s="84"/>
      <c r="C435" s="84"/>
      <c r="D435" s="84"/>
      <c r="E435" s="84"/>
      <c r="F435" s="84"/>
      <c r="G435" s="84" t="s">
        <v>203</v>
      </c>
      <c r="H435" s="84">
        <v>4</v>
      </c>
      <c r="I435" s="84">
        <v>0.52700000000000002</v>
      </c>
      <c r="J435" s="84">
        <v>-1.1200000000000001</v>
      </c>
      <c r="K435" s="84">
        <v>-2.153</v>
      </c>
      <c r="L435" s="84">
        <v>-8.6999999999999994E-2</v>
      </c>
      <c r="M435" s="84">
        <v>0.32600000000000001</v>
      </c>
      <c r="N435" s="84">
        <v>0.11600000000000001</v>
      </c>
      <c r="O435" s="84">
        <v>0.91700000000000004</v>
      </c>
      <c r="P435" s="85">
        <v>3.3588144E-2</v>
      </c>
      <c r="Q435" s="85" t="s">
        <v>16</v>
      </c>
      <c r="R435" s="84" t="s">
        <v>16</v>
      </c>
      <c r="S435" s="86" t="s">
        <v>16</v>
      </c>
      <c r="T435" s="86">
        <v>1.5326714E-2</v>
      </c>
      <c r="U435" s="86">
        <v>4.6286015E-2</v>
      </c>
      <c r="V435" s="86">
        <v>0.77202127899999995</v>
      </c>
      <c r="W435" s="87">
        <v>8.99664E-4</v>
      </c>
      <c r="X435" s="87">
        <v>1.1399999999999999E-5</v>
      </c>
      <c r="Y435" s="84" t="b">
        <v>1</v>
      </c>
      <c r="Z435" s="87">
        <v>2.71E-35</v>
      </c>
      <c r="AA435" s="84"/>
    </row>
    <row r="436" spans="1:27" x14ac:dyDescent="0.2">
      <c r="A436" s="84"/>
      <c r="B436" s="84"/>
      <c r="C436" s="84"/>
      <c r="D436" s="84"/>
      <c r="E436" s="84"/>
      <c r="F436" s="84"/>
      <c r="G436" s="84" t="s">
        <v>223</v>
      </c>
      <c r="H436" s="84">
        <v>4</v>
      </c>
      <c r="I436" s="84">
        <v>0.69799999999999995</v>
      </c>
      <c r="J436" s="84">
        <v>-1.169</v>
      </c>
      <c r="K436" s="84">
        <v>-2.536</v>
      </c>
      <c r="L436" s="84">
        <v>0.19900000000000001</v>
      </c>
      <c r="M436" s="84">
        <v>0.311</v>
      </c>
      <c r="N436" s="84">
        <v>7.9000000000000001E-2</v>
      </c>
      <c r="O436" s="84">
        <v>1.22</v>
      </c>
      <c r="P436" s="85">
        <v>0.192527851</v>
      </c>
      <c r="Q436" s="85" t="s">
        <v>16</v>
      </c>
      <c r="R436" s="84" t="s">
        <v>16</v>
      </c>
      <c r="S436" s="86" t="s">
        <v>16</v>
      </c>
      <c r="T436" s="86">
        <v>1.5326714E-2</v>
      </c>
      <c r="U436" s="86">
        <v>4.6286015E-2</v>
      </c>
      <c r="V436" s="86">
        <v>0.77202127899999995</v>
      </c>
      <c r="W436" s="87">
        <v>8.99664E-4</v>
      </c>
      <c r="X436" s="87">
        <v>1.1399999999999999E-5</v>
      </c>
      <c r="Y436" s="84" t="b">
        <v>1</v>
      </c>
      <c r="Z436" s="87">
        <v>2.71E-35</v>
      </c>
      <c r="AA436" s="84"/>
    </row>
    <row r="437" spans="1:27" x14ac:dyDescent="0.2">
      <c r="A437" s="84" t="s">
        <v>401</v>
      </c>
      <c r="B437" s="84" t="s">
        <v>167</v>
      </c>
      <c r="C437" s="84" t="s">
        <v>392</v>
      </c>
      <c r="D437" s="84" t="s">
        <v>463</v>
      </c>
      <c r="E437" s="84" t="s">
        <v>340</v>
      </c>
      <c r="F437" s="84" t="s">
        <v>456</v>
      </c>
      <c r="G437" s="84" t="s">
        <v>208</v>
      </c>
      <c r="H437" s="84">
        <v>1</v>
      </c>
      <c r="I437" s="84">
        <v>0.78</v>
      </c>
      <c r="J437" s="84">
        <v>-1.3520000000000001</v>
      </c>
      <c r="K437" s="84">
        <v>-2.88</v>
      </c>
      <c r="L437" s="84">
        <v>0.17699999999999999</v>
      </c>
      <c r="M437" s="84">
        <v>0.25900000000000001</v>
      </c>
      <c r="N437" s="84">
        <v>5.6000000000000001E-2</v>
      </c>
      <c r="O437" s="84">
        <v>1.1930000000000001</v>
      </c>
      <c r="P437" s="85">
        <v>8.3058442999999996E-2</v>
      </c>
      <c r="Q437" s="85" t="s">
        <v>16</v>
      </c>
      <c r="R437" s="84" t="s">
        <v>16</v>
      </c>
      <c r="S437" s="86" t="s">
        <v>16</v>
      </c>
      <c r="T437" s="86" t="s">
        <v>16</v>
      </c>
      <c r="U437" s="86" t="s">
        <v>16</v>
      </c>
      <c r="V437" s="86" t="s">
        <v>16</v>
      </c>
      <c r="W437" s="87">
        <v>2.7932400000000001E-4</v>
      </c>
      <c r="X437" s="87">
        <v>6.7700000000000004E-6</v>
      </c>
      <c r="Y437" s="84" t="b">
        <v>1</v>
      </c>
      <c r="Z437" s="87">
        <v>4.97E-11</v>
      </c>
      <c r="AA437" s="84" t="s">
        <v>464</v>
      </c>
    </row>
    <row r="438" spans="1:27" x14ac:dyDescent="0.2">
      <c r="A438" s="84" t="s">
        <v>401</v>
      </c>
      <c r="B438" s="84" t="s">
        <v>167</v>
      </c>
      <c r="C438" s="84" t="s">
        <v>397</v>
      </c>
      <c r="D438" s="84" t="s">
        <v>447</v>
      </c>
      <c r="E438" s="84" t="s">
        <v>340</v>
      </c>
      <c r="F438" s="84" t="s">
        <v>456</v>
      </c>
      <c r="G438" s="84" t="s">
        <v>200</v>
      </c>
      <c r="H438" s="84">
        <v>6</v>
      </c>
      <c r="I438" s="84">
        <v>0.45100000000000001</v>
      </c>
      <c r="J438" s="84">
        <v>-0.90900000000000003</v>
      </c>
      <c r="K438" s="84">
        <v>-1.7929999999999999</v>
      </c>
      <c r="L438" s="84">
        <v>-2.5000000000000001E-2</v>
      </c>
      <c r="M438" s="84">
        <v>0.40300000000000002</v>
      </c>
      <c r="N438" s="84">
        <v>0.16600000000000001</v>
      </c>
      <c r="O438" s="84">
        <v>0.97599999999999998</v>
      </c>
      <c r="P438" s="85">
        <v>4.3947646E-2</v>
      </c>
      <c r="Q438" s="85">
        <v>2.2057837650000001</v>
      </c>
      <c r="R438" s="84">
        <v>5</v>
      </c>
      <c r="S438" s="86">
        <v>0.82000010199999995</v>
      </c>
      <c r="T438" s="86">
        <v>-1.7579648E-2</v>
      </c>
      <c r="U438" s="86">
        <v>3.9462361000000001E-2</v>
      </c>
      <c r="V438" s="86">
        <v>0.67902099999999999</v>
      </c>
      <c r="W438" s="87">
        <v>1.1923210000000001E-3</v>
      </c>
      <c r="X438" s="87">
        <v>1.4100000000000001E-5</v>
      </c>
      <c r="Y438" s="84" t="b">
        <v>1</v>
      </c>
      <c r="Z438" s="87">
        <v>1.71E-41</v>
      </c>
      <c r="AA438" s="84" t="s">
        <v>448</v>
      </c>
    </row>
    <row r="439" spans="1:27" x14ac:dyDescent="0.2">
      <c r="A439" s="84"/>
      <c r="B439" s="84"/>
      <c r="C439" s="84"/>
      <c r="D439" s="84"/>
      <c r="E439" s="84"/>
      <c r="F439" s="84"/>
      <c r="G439" s="84" t="s">
        <v>201</v>
      </c>
      <c r="H439" s="84">
        <v>6</v>
      </c>
      <c r="I439" s="84">
        <v>1.325</v>
      </c>
      <c r="J439" s="84">
        <v>-1.464</v>
      </c>
      <c r="K439" s="84">
        <v>-4.0599999999999996</v>
      </c>
      <c r="L439" s="84">
        <v>1.133</v>
      </c>
      <c r="M439" s="84">
        <v>0.23100000000000001</v>
      </c>
      <c r="N439" s="84">
        <v>1.7000000000000001E-2</v>
      </c>
      <c r="O439" s="84">
        <v>3.1040000000000001</v>
      </c>
      <c r="P439" s="85">
        <v>0.331133548</v>
      </c>
      <c r="Q439" s="85">
        <v>2.007332334</v>
      </c>
      <c r="R439" s="84">
        <v>4</v>
      </c>
      <c r="S439" s="86">
        <v>0.73441017799999997</v>
      </c>
      <c r="T439" s="86">
        <v>-1.7579648E-2</v>
      </c>
      <c r="U439" s="86">
        <v>3.9462361000000001E-2</v>
      </c>
      <c r="V439" s="86">
        <v>0.67902099999999999</v>
      </c>
      <c r="W439" s="87">
        <v>1.1923210000000001E-3</v>
      </c>
      <c r="X439" s="87">
        <v>1.4100000000000001E-5</v>
      </c>
      <c r="Y439" s="84" t="b">
        <v>1</v>
      </c>
      <c r="Z439" s="87">
        <v>1.71E-41</v>
      </c>
      <c r="AA439" s="84"/>
    </row>
    <row r="440" spans="1:27" x14ac:dyDescent="0.2">
      <c r="A440" s="84"/>
      <c r="B440" s="84"/>
      <c r="C440" s="84"/>
      <c r="D440" s="84"/>
      <c r="E440" s="84"/>
      <c r="F440" s="84"/>
      <c r="G440" s="84" t="s">
        <v>216</v>
      </c>
      <c r="H440" s="84">
        <v>6</v>
      </c>
      <c r="I440" s="84">
        <v>0.84799999999999998</v>
      </c>
      <c r="J440" s="84">
        <v>-0.39</v>
      </c>
      <c r="K440" s="84">
        <v>-2.052</v>
      </c>
      <c r="L440" s="84">
        <v>1.272</v>
      </c>
      <c r="M440" s="84">
        <v>0.67700000000000005</v>
      </c>
      <c r="N440" s="84">
        <v>0.129</v>
      </c>
      <c r="O440" s="84">
        <v>3.5670000000000002</v>
      </c>
      <c r="P440" s="85">
        <v>0.664843458</v>
      </c>
      <c r="Q440" s="85" t="s">
        <v>16</v>
      </c>
      <c r="R440" s="84" t="s">
        <v>16</v>
      </c>
      <c r="S440" s="86" t="s">
        <v>16</v>
      </c>
      <c r="T440" s="86">
        <v>-1.7579648E-2</v>
      </c>
      <c r="U440" s="86">
        <v>3.9462361000000001E-2</v>
      </c>
      <c r="V440" s="86">
        <v>0.67902099999999999</v>
      </c>
      <c r="W440" s="87">
        <v>1.1923210000000001E-3</v>
      </c>
      <c r="X440" s="87">
        <v>1.4100000000000001E-5</v>
      </c>
      <c r="Y440" s="84" t="b">
        <v>1</v>
      </c>
      <c r="Z440" s="87">
        <v>1.71E-41</v>
      </c>
      <c r="AA440" s="84"/>
    </row>
    <row r="441" spans="1:27" x14ac:dyDescent="0.2">
      <c r="A441" s="84"/>
      <c r="B441" s="84"/>
      <c r="C441" s="84"/>
      <c r="D441" s="84"/>
      <c r="E441" s="84"/>
      <c r="F441" s="84"/>
      <c r="G441" s="84" t="s">
        <v>203</v>
      </c>
      <c r="H441" s="84">
        <v>6</v>
      </c>
      <c r="I441" s="84">
        <v>0.56000000000000005</v>
      </c>
      <c r="J441" s="84">
        <v>-0.70499999999999996</v>
      </c>
      <c r="K441" s="84">
        <v>-1.802</v>
      </c>
      <c r="L441" s="84">
        <v>0.39200000000000002</v>
      </c>
      <c r="M441" s="84">
        <v>0.49399999999999999</v>
      </c>
      <c r="N441" s="84">
        <v>0.16500000000000001</v>
      </c>
      <c r="O441" s="84">
        <v>1.4790000000000001</v>
      </c>
      <c r="P441" s="85">
        <v>0.20766838300000001</v>
      </c>
      <c r="Q441" s="85" t="s">
        <v>16</v>
      </c>
      <c r="R441" s="84" t="s">
        <v>16</v>
      </c>
      <c r="S441" s="86" t="s">
        <v>16</v>
      </c>
      <c r="T441" s="86">
        <v>-1.7579648E-2</v>
      </c>
      <c r="U441" s="86">
        <v>3.9462361000000001E-2</v>
      </c>
      <c r="V441" s="86">
        <v>0.67902099999999999</v>
      </c>
      <c r="W441" s="87">
        <v>1.1923210000000001E-3</v>
      </c>
      <c r="X441" s="87">
        <v>1.4100000000000001E-5</v>
      </c>
      <c r="Y441" s="84" t="b">
        <v>1</v>
      </c>
      <c r="Z441" s="87">
        <v>1.71E-41</v>
      </c>
      <c r="AA441" s="84"/>
    </row>
    <row r="442" spans="1:27" x14ac:dyDescent="0.2">
      <c r="A442" s="84"/>
      <c r="B442" s="84"/>
      <c r="C442" s="84"/>
      <c r="D442" s="84"/>
      <c r="E442" s="84"/>
      <c r="F442" s="84"/>
      <c r="G442" s="84" t="s">
        <v>223</v>
      </c>
      <c r="H442" s="84">
        <v>6</v>
      </c>
      <c r="I442" s="84">
        <v>0.71599999999999997</v>
      </c>
      <c r="J442" s="84">
        <v>-0.45100000000000001</v>
      </c>
      <c r="K442" s="84">
        <v>-1.855</v>
      </c>
      <c r="L442" s="84">
        <v>0.95399999999999996</v>
      </c>
      <c r="M442" s="84">
        <v>0.63700000000000001</v>
      </c>
      <c r="N442" s="84">
        <v>0.156</v>
      </c>
      <c r="O442" s="84">
        <v>2.5950000000000002</v>
      </c>
      <c r="P442" s="85">
        <v>0.556889207</v>
      </c>
      <c r="Q442" s="85" t="s">
        <v>16</v>
      </c>
      <c r="R442" s="84" t="s">
        <v>16</v>
      </c>
      <c r="S442" s="86" t="s">
        <v>16</v>
      </c>
      <c r="T442" s="86">
        <v>-1.7579648E-2</v>
      </c>
      <c r="U442" s="86">
        <v>3.9462361000000001E-2</v>
      </c>
      <c r="V442" s="86">
        <v>0.67902099999999999</v>
      </c>
      <c r="W442" s="87">
        <v>1.1923210000000001E-3</v>
      </c>
      <c r="X442" s="87">
        <v>1.4100000000000001E-5</v>
      </c>
      <c r="Y442" s="84" t="b">
        <v>1</v>
      </c>
      <c r="Z442" s="87">
        <v>1.71E-41</v>
      </c>
      <c r="AA442" s="84"/>
    </row>
    <row r="443" spans="1:27" x14ac:dyDescent="0.2">
      <c r="A443" s="84" t="s">
        <v>401</v>
      </c>
      <c r="B443" s="84" t="s">
        <v>167</v>
      </c>
      <c r="C443" s="84" t="s">
        <v>397</v>
      </c>
      <c r="D443" s="84" t="s">
        <v>449</v>
      </c>
      <c r="E443" s="84" t="s">
        <v>340</v>
      </c>
      <c r="F443" s="84" t="s">
        <v>456</v>
      </c>
      <c r="G443" s="84" t="s">
        <v>208</v>
      </c>
      <c r="H443" s="84">
        <v>1</v>
      </c>
      <c r="I443" s="84">
        <v>0.92500000000000004</v>
      </c>
      <c r="J443" s="84">
        <v>-1.6040000000000001</v>
      </c>
      <c r="K443" s="84">
        <v>-3.4169999999999998</v>
      </c>
      <c r="L443" s="84">
        <v>0.21</v>
      </c>
      <c r="M443" s="84">
        <v>0.20100000000000001</v>
      </c>
      <c r="N443" s="84">
        <v>3.3000000000000002E-2</v>
      </c>
      <c r="O443" s="84">
        <v>1.2330000000000001</v>
      </c>
      <c r="P443" s="85">
        <v>8.3058442999999996E-2</v>
      </c>
      <c r="Q443" s="85" t="s">
        <v>16</v>
      </c>
      <c r="R443" s="84" t="s">
        <v>16</v>
      </c>
      <c r="S443" s="86" t="s">
        <v>16</v>
      </c>
      <c r="T443" s="86" t="s">
        <v>16</v>
      </c>
      <c r="U443" s="86" t="s">
        <v>16</v>
      </c>
      <c r="V443" s="86" t="s">
        <v>16</v>
      </c>
      <c r="W443" s="87">
        <v>2.4414199999999998E-4</v>
      </c>
      <c r="X443" s="87">
        <v>6.7700000000000004E-6</v>
      </c>
      <c r="Y443" s="84" t="b">
        <v>1</v>
      </c>
      <c r="Z443" s="87">
        <v>1.14E-8</v>
      </c>
      <c r="AA443" s="84" t="s">
        <v>450</v>
      </c>
    </row>
    <row r="444" spans="1:27" x14ac:dyDescent="0.2">
      <c r="A444" s="84" t="s">
        <v>401</v>
      </c>
      <c r="B444" s="84" t="s">
        <v>167</v>
      </c>
      <c r="C444" s="84" t="s">
        <v>397</v>
      </c>
      <c r="D444" s="84" t="s">
        <v>444</v>
      </c>
      <c r="E444" s="84" t="s">
        <v>33</v>
      </c>
      <c r="F444" s="84" t="s">
        <v>456</v>
      </c>
      <c r="G444" s="84" t="s">
        <v>208</v>
      </c>
      <c r="H444" s="84">
        <v>1</v>
      </c>
      <c r="I444" s="84">
        <v>1.9159999999999999</v>
      </c>
      <c r="J444" s="84">
        <v>0.91700000000000004</v>
      </c>
      <c r="K444" s="84">
        <v>-2.839</v>
      </c>
      <c r="L444" s="84">
        <v>4.6740000000000004</v>
      </c>
      <c r="M444" s="84">
        <v>2.5019999999999998</v>
      </c>
      <c r="N444" s="84">
        <v>5.8000000000000003E-2</v>
      </c>
      <c r="O444" s="84">
        <v>107.074</v>
      </c>
      <c r="P444" s="85">
        <v>0.63221200799999999</v>
      </c>
      <c r="Q444" s="85" t="s">
        <v>16</v>
      </c>
      <c r="R444" s="84" t="s">
        <v>16</v>
      </c>
      <c r="S444" s="86" t="s">
        <v>16</v>
      </c>
      <c r="T444" s="86" t="s">
        <v>16</v>
      </c>
      <c r="U444" s="86" t="s">
        <v>16</v>
      </c>
      <c r="V444" s="86" t="s">
        <v>16</v>
      </c>
      <c r="W444" s="87">
        <v>8.9800000000000001E-5</v>
      </c>
      <c r="X444" s="87">
        <v>5.1600000000000001E-7</v>
      </c>
      <c r="Y444" s="84" t="b">
        <v>1</v>
      </c>
      <c r="Z444" s="84">
        <v>1.15096E-4</v>
      </c>
      <c r="AA444" s="84" t="s">
        <v>465</v>
      </c>
    </row>
    <row r="445" spans="1:27" x14ac:dyDescent="0.2">
      <c r="A445" s="84" t="s">
        <v>401</v>
      </c>
      <c r="B445" s="84" t="s">
        <v>167</v>
      </c>
      <c r="C445" s="84" t="s">
        <v>397</v>
      </c>
      <c r="D445" s="84" t="s">
        <v>445</v>
      </c>
      <c r="E445" s="84" t="s">
        <v>33</v>
      </c>
      <c r="F445" s="84" t="s">
        <v>456</v>
      </c>
      <c r="G445" s="84" t="s">
        <v>208</v>
      </c>
      <c r="H445" s="84">
        <v>1</v>
      </c>
      <c r="I445" s="84">
        <v>2.3050000000000002</v>
      </c>
      <c r="J445" s="84">
        <v>-3.9950000000000001</v>
      </c>
      <c r="K445" s="84">
        <v>-8.5120000000000005</v>
      </c>
      <c r="L445" s="84">
        <v>0.52300000000000002</v>
      </c>
      <c r="M445" s="84">
        <v>1.7999999999999999E-2</v>
      </c>
      <c r="N445" s="84">
        <v>0</v>
      </c>
      <c r="O445" s="84">
        <v>1.6870000000000001</v>
      </c>
      <c r="P445" s="85">
        <v>8.3058442999999996E-2</v>
      </c>
      <c r="Q445" s="85" t="s">
        <v>16</v>
      </c>
      <c r="R445" s="84" t="s">
        <v>16</v>
      </c>
      <c r="S445" s="86" t="s">
        <v>16</v>
      </c>
      <c r="T445" s="86" t="s">
        <v>16</v>
      </c>
      <c r="U445" s="86" t="s">
        <v>16</v>
      </c>
      <c r="V445" s="86" t="s">
        <v>16</v>
      </c>
      <c r="W445" s="87">
        <v>6.3499999999999999E-5</v>
      </c>
      <c r="X445" s="87">
        <v>6.7700000000000004E-6</v>
      </c>
      <c r="Y445" s="84" t="b">
        <v>1</v>
      </c>
      <c r="Z445" s="84">
        <v>1.8200149999999998E-2</v>
      </c>
      <c r="AA445" s="84" t="s">
        <v>446</v>
      </c>
    </row>
    <row r="446" spans="1:27" x14ac:dyDescent="0.2">
      <c r="A446" s="84" t="s">
        <v>401</v>
      </c>
      <c r="B446" s="84" t="s">
        <v>146</v>
      </c>
      <c r="C446" s="84" t="s">
        <v>392</v>
      </c>
      <c r="D446" s="84" t="s">
        <v>406</v>
      </c>
      <c r="E446" s="84" t="s">
        <v>391</v>
      </c>
      <c r="F446" s="84" t="s">
        <v>457</v>
      </c>
      <c r="G446" s="84" t="s">
        <v>208</v>
      </c>
      <c r="H446" s="84">
        <v>1</v>
      </c>
      <c r="I446" s="84">
        <v>7.3999999999999996E-2</v>
      </c>
      <c r="J446" s="84">
        <v>-0.23400000000000001</v>
      </c>
      <c r="K446" s="84">
        <v>-0.379</v>
      </c>
      <c r="L446" s="84">
        <v>-8.8999999999999996E-2</v>
      </c>
      <c r="M446" s="84" t="s">
        <v>16</v>
      </c>
      <c r="N446" s="84" t="s">
        <v>16</v>
      </c>
      <c r="O446" s="84" t="s">
        <v>16</v>
      </c>
      <c r="P446" s="87">
        <v>1.5739829999999999E-3</v>
      </c>
      <c r="Q446" s="85" t="s">
        <v>16</v>
      </c>
      <c r="R446" s="84" t="s">
        <v>16</v>
      </c>
      <c r="S446" s="86" t="s">
        <v>16</v>
      </c>
      <c r="T446" s="86" t="s">
        <v>16</v>
      </c>
      <c r="U446" s="86" t="s">
        <v>16</v>
      </c>
      <c r="V446" s="86" t="s">
        <v>16</v>
      </c>
      <c r="W446" s="87">
        <v>3.2619799999999998E-4</v>
      </c>
      <c r="X446" s="87">
        <v>2.5599999999999999E-5</v>
      </c>
      <c r="Y446" s="84" t="b">
        <v>1</v>
      </c>
      <c r="Z446" s="87">
        <v>2.6400000000000001E-11</v>
      </c>
      <c r="AA446" s="84" t="s">
        <v>407</v>
      </c>
    </row>
    <row r="447" spans="1:27" x14ac:dyDescent="0.2">
      <c r="A447" s="84" t="s">
        <v>401</v>
      </c>
      <c r="B447" s="84" t="s">
        <v>146</v>
      </c>
      <c r="C447" s="84" t="s">
        <v>392</v>
      </c>
      <c r="D447" s="84" t="s">
        <v>461</v>
      </c>
      <c r="E447" s="84" t="s">
        <v>391</v>
      </c>
      <c r="F447" s="84" t="s">
        <v>457</v>
      </c>
      <c r="G447" s="84" t="s">
        <v>200</v>
      </c>
      <c r="H447" s="84">
        <v>6</v>
      </c>
      <c r="I447" s="84">
        <v>0.14599999999999999</v>
      </c>
      <c r="J447" s="84">
        <v>-0.157</v>
      </c>
      <c r="K447" s="84">
        <v>-0.443</v>
      </c>
      <c r="L447" s="84">
        <v>0.129</v>
      </c>
      <c r="M447" s="84" t="s">
        <v>16</v>
      </c>
      <c r="N447" s="84" t="s">
        <v>16</v>
      </c>
      <c r="O447" s="84" t="s">
        <v>16</v>
      </c>
      <c r="P447" s="85">
        <v>0.28125278100000001</v>
      </c>
      <c r="Q447" s="85">
        <v>36.895728699999999</v>
      </c>
      <c r="R447" s="84">
        <v>5</v>
      </c>
      <c r="S447" s="86">
        <v>6.2799999999999996E-7</v>
      </c>
      <c r="T447" s="86">
        <v>-2.0374001999999999E-2</v>
      </c>
      <c r="U447" s="86">
        <v>3.536497E-3</v>
      </c>
      <c r="V447" s="86">
        <v>4.5037840000000003E-3</v>
      </c>
      <c r="W447" s="87">
        <v>4.84933E-4</v>
      </c>
      <c r="X447" s="87">
        <v>1.1662099999999999E-4</v>
      </c>
      <c r="Y447" s="84" t="b">
        <v>1</v>
      </c>
      <c r="Z447" s="87">
        <v>8.6699999999999992E-9</v>
      </c>
      <c r="AA447" s="84" t="s">
        <v>403</v>
      </c>
    </row>
    <row r="448" spans="1:27" x14ac:dyDescent="0.2">
      <c r="A448" s="84"/>
      <c r="B448" s="84"/>
      <c r="C448" s="84"/>
      <c r="D448" s="84"/>
      <c r="E448" s="84"/>
      <c r="F448" s="84"/>
      <c r="G448" s="84" t="s">
        <v>201</v>
      </c>
      <c r="H448" s="84">
        <v>6</v>
      </c>
      <c r="I448" s="84">
        <v>0.154</v>
      </c>
      <c r="J448" s="84">
        <v>-0.98599999999999999</v>
      </c>
      <c r="K448" s="84">
        <v>-1.2869999999999999</v>
      </c>
      <c r="L448" s="84">
        <v>-0.68500000000000005</v>
      </c>
      <c r="M448" s="84" t="s">
        <v>16</v>
      </c>
      <c r="N448" s="84" t="s">
        <v>16</v>
      </c>
      <c r="O448" s="84" t="s">
        <v>16</v>
      </c>
      <c r="P448" s="87">
        <v>3.0236249999999998E-3</v>
      </c>
      <c r="Q448" s="85">
        <v>3.7058080929999999</v>
      </c>
      <c r="R448" s="84">
        <v>4</v>
      </c>
      <c r="S448" s="86">
        <v>0.44728173300000001</v>
      </c>
      <c r="T448" s="86">
        <v>-2.0374001999999999E-2</v>
      </c>
      <c r="U448" s="86">
        <v>3.536497E-3</v>
      </c>
      <c r="V448" s="86">
        <v>4.5037840000000003E-3</v>
      </c>
      <c r="W448" s="87">
        <v>4.84933E-4</v>
      </c>
      <c r="X448" s="87">
        <v>1.1662099999999999E-4</v>
      </c>
      <c r="Y448" s="84" t="b">
        <v>1</v>
      </c>
      <c r="Z448" s="87">
        <v>8.6699999999999992E-9</v>
      </c>
      <c r="AA448" s="84"/>
    </row>
    <row r="449" spans="1:27" x14ac:dyDescent="0.2">
      <c r="A449" s="84"/>
      <c r="B449" s="84"/>
      <c r="C449" s="84"/>
      <c r="D449" s="84"/>
      <c r="E449" s="84"/>
      <c r="F449" s="84"/>
      <c r="G449" s="84" t="s">
        <v>216</v>
      </c>
      <c r="H449" s="84">
        <v>6</v>
      </c>
      <c r="I449" s="84">
        <v>0.122</v>
      </c>
      <c r="J449" s="84">
        <v>-0.16</v>
      </c>
      <c r="K449" s="84">
        <v>-0.39900000000000002</v>
      </c>
      <c r="L449" s="84">
        <v>0.08</v>
      </c>
      <c r="M449" s="84" t="s">
        <v>16</v>
      </c>
      <c r="N449" s="84" t="s">
        <v>16</v>
      </c>
      <c r="O449" s="84" t="s">
        <v>16</v>
      </c>
      <c r="P449" s="85">
        <v>0.24780638099999999</v>
      </c>
      <c r="Q449" s="85" t="s">
        <v>16</v>
      </c>
      <c r="R449" s="84" t="s">
        <v>16</v>
      </c>
      <c r="S449" s="86" t="s">
        <v>16</v>
      </c>
      <c r="T449" s="86">
        <v>-2.0374001999999999E-2</v>
      </c>
      <c r="U449" s="86">
        <v>3.536497E-3</v>
      </c>
      <c r="V449" s="86">
        <v>4.5037840000000003E-3</v>
      </c>
      <c r="W449" s="87">
        <v>4.84933E-4</v>
      </c>
      <c r="X449" s="87">
        <v>1.1662099999999999E-4</v>
      </c>
      <c r="Y449" s="84" t="b">
        <v>1</v>
      </c>
      <c r="Z449" s="87">
        <v>8.6699999999999992E-9</v>
      </c>
      <c r="AA449" s="84"/>
    </row>
    <row r="450" spans="1:27" x14ac:dyDescent="0.2">
      <c r="A450" s="84"/>
      <c r="B450" s="84"/>
      <c r="C450" s="84"/>
      <c r="D450" s="84"/>
      <c r="E450" s="84"/>
      <c r="F450" s="84"/>
      <c r="G450" s="84" t="s">
        <v>203</v>
      </c>
      <c r="H450" s="84">
        <v>6</v>
      </c>
      <c r="I450" s="84">
        <v>7.4999999999999997E-2</v>
      </c>
      <c r="J450" s="84">
        <v>-0.34699999999999998</v>
      </c>
      <c r="K450" s="84">
        <v>-0.495</v>
      </c>
      <c r="L450" s="84">
        <v>-0.19900000000000001</v>
      </c>
      <c r="M450" s="84" t="s">
        <v>16</v>
      </c>
      <c r="N450" s="84" t="s">
        <v>16</v>
      </c>
      <c r="O450" s="84" t="s">
        <v>16</v>
      </c>
      <c r="P450" s="87">
        <v>4.1999999999999996E-6</v>
      </c>
      <c r="Q450" s="85" t="s">
        <v>16</v>
      </c>
      <c r="R450" s="84" t="s">
        <v>16</v>
      </c>
      <c r="S450" s="86" t="s">
        <v>16</v>
      </c>
      <c r="T450" s="86">
        <v>-2.0374001999999999E-2</v>
      </c>
      <c r="U450" s="86">
        <v>3.536497E-3</v>
      </c>
      <c r="V450" s="86">
        <v>4.5037840000000003E-3</v>
      </c>
      <c r="W450" s="87">
        <v>4.84933E-4</v>
      </c>
      <c r="X450" s="87">
        <v>1.1662099999999999E-4</v>
      </c>
      <c r="Y450" s="84" t="b">
        <v>1</v>
      </c>
      <c r="Z450" s="87">
        <v>8.6699999999999992E-9</v>
      </c>
      <c r="AA450" s="84"/>
    </row>
    <row r="451" spans="1:27" x14ac:dyDescent="0.2">
      <c r="A451" s="84"/>
      <c r="B451" s="84"/>
      <c r="C451" s="84"/>
      <c r="D451" s="84"/>
      <c r="E451" s="84"/>
      <c r="F451" s="84"/>
      <c r="G451" s="84" t="s">
        <v>223</v>
      </c>
      <c r="H451" s="84">
        <v>6</v>
      </c>
      <c r="I451" s="84">
        <v>6.6000000000000003E-2</v>
      </c>
      <c r="J451" s="84">
        <v>-0.29799999999999999</v>
      </c>
      <c r="K451" s="84">
        <v>-0.42699999999999999</v>
      </c>
      <c r="L451" s="84">
        <v>-0.16900000000000001</v>
      </c>
      <c r="M451" s="84" t="s">
        <v>16</v>
      </c>
      <c r="N451" s="84" t="s">
        <v>16</v>
      </c>
      <c r="O451" s="84" t="s">
        <v>16</v>
      </c>
      <c r="P451" s="87">
        <v>6.2828320000000003E-3</v>
      </c>
      <c r="Q451" s="85" t="s">
        <v>16</v>
      </c>
      <c r="R451" s="84" t="s">
        <v>16</v>
      </c>
      <c r="S451" s="86" t="s">
        <v>16</v>
      </c>
      <c r="T451" s="86">
        <v>-2.0374001999999999E-2</v>
      </c>
      <c r="U451" s="86">
        <v>3.536497E-3</v>
      </c>
      <c r="V451" s="86">
        <v>4.5037840000000003E-3</v>
      </c>
      <c r="W451" s="87">
        <v>4.84933E-4</v>
      </c>
      <c r="X451" s="87">
        <v>1.1662099999999999E-4</v>
      </c>
      <c r="Y451" s="84" t="b">
        <v>1</v>
      </c>
      <c r="Z451" s="87">
        <v>8.6699999999999992E-9</v>
      </c>
      <c r="AA451" s="84"/>
    </row>
    <row r="452" spans="1:27" x14ac:dyDescent="0.2">
      <c r="A452" s="84" t="s">
        <v>401</v>
      </c>
      <c r="B452" s="84" t="s">
        <v>146</v>
      </c>
      <c r="C452" s="84" t="s">
        <v>345</v>
      </c>
      <c r="D452" s="84" t="s">
        <v>413</v>
      </c>
      <c r="E452" s="84" t="s">
        <v>347</v>
      </c>
      <c r="F452" s="84" t="s">
        <v>457</v>
      </c>
      <c r="G452" s="84" t="s">
        <v>200</v>
      </c>
      <c r="H452" s="84">
        <v>3</v>
      </c>
      <c r="I452" s="84">
        <v>4.0000000000000001E-3</v>
      </c>
      <c r="J452" s="84">
        <v>-1.2E-2</v>
      </c>
      <c r="K452" s="84">
        <v>-0.02</v>
      </c>
      <c r="L452" s="84">
        <v>-4.0000000000000001E-3</v>
      </c>
      <c r="M452" s="84" t="s">
        <v>16</v>
      </c>
      <c r="N452" s="84" t="s">
        <v>16</v>
      </c>
      <c r="O452" s="84" t="s">
        <v>16</v>
      </c>
      <c r="P452" s="87">
        <v>4.3866820000000003E-3</v>
      </c>
      <c r="Q452" s="85">
        <v>0.82779656300000004</v>
      </c>
      <c r="R452" s="84">
        <v>2</v>
      </c>
      <c r="S452" s="86">
        <v>0.66106819100000003</v>
      </c>
      <c r="T452" s="86">
        <v>3.6627230000000001E-3</v>
      </c>
      <c r="U452" s="86">
        <v>7.8662469999999998E-3</v>
      </c>
      <c r="V452" s="86">
        <v>0.72257919100000001</v>
      </c>
      <c r="W452" s="87">
        <v>0.13010115999999999</v>
      </c>
      <c r="X452" s="87">
        <v>2.2900000000000001E-5</v>
      </c>
      <c r="Y452" s="84" t="b">
        <v>1</v>
      </c>
      <c r="Z452" s="87">
        <v>1.53E-76</v>
      </c>
      <c r="AA452" s="84" t="s">
        <v>414</v>
      </c>
    </row>
    <row r="453" spans="1:27" x14ac:dyDescent="0.2">
      <c r="A453" s="84"/>
      <c r="B453" s="84"/>
      <c r="C453" s="84"/>
      <c r="D453" s="84"/>
      <c r="E453" s="84"/>
      <c r="F453" s="84"/>
      <c r="G453" s="84" t="s">
        <v>201</v>
      </c>
      <c r="H453" s="84">
        <v>3</v>
      </c>
      <c r="I453" s="84">
        <v>0.02</v>
      </c>
      <c r="J453" s="84">
        <v>-2.1000000000000001E-2</v>
      </c>
      <c r="K453" s="84">
        <v>-0.06</v>
      </c>
      <c r="L453" s="84">
        <v>1.7999999999999999E-2</v>
      </c>
      <c r="M453" s="84" t="s">
        <v>16</v>
      </c>
      <c r="N453" s="84" t="s">
        <v>16</v>
      </c>
      <c r="O453" s="84" t="s">
        <v>16</v>
      </c>
      <c r="P453" s="85">
        <v>0.484573855</v>
      </c>
      <c r="Q453" s="85">
        <v>0.61098975</v>
      </c>
      <c r="R453" s="84">
        <v>1</v>
      </c>
      <c r="S453" s="86">
        <v>0.43441539499999998</v>
      </c>
      <c r="T453" s="86">
        <v>3.6627230000000001E-3</v>
      </c>
      <c r="U453" s="86">
        <v>7.8662469999999998E-3</v>
      </c>
      <c r="V453" s="86">
        <v>0.72257919100000001</v>
      </c>
      <c r="W453" s="87">
        <v>0.13010115999999999</v>
      </c>
      <c r="X453" s="87">
        <v>2.2900000000000001E-5</v>
      </c>
      <c r="Y453" s="84" t="b">
        <v>1</v>
      </c>
      <c r="Z453" s="87">
        <v>1.53E-76</v>
      </c>
      <c r="AA453" s="84"/>
    </row>
    <row r="454" spans="1:27" x14ac:dyDescent="0.2">
      <c r="A454" s="84"/>
      <c r="B454" s="84"/>
      <c r="C454" s="84"/>
      <c r="D454" s="84"/>
      <c r="E454" s="84"/>
      <c r="F454" s="84"/>
      <c r="G454" s="84" t="s">
        <v>216</v>
      </c>
      <c r="H454" s="84">
        <v>3</v>
      </c>
      <c r="I454" s="84">
        <v>6.0000000000000001E-3</v>
      </c>
      <c r="J454" s="84">
        <v>-1.0999999999999999E-2</v>
      </c>
      <c r="K454" s="84">
        <v>-2.4E-2</v>
      </c>
      <c r="L454" s="84">
        <v>1E-3</v>
      </c>
      <c r="M454" s="84" t="s">
        <v>16</v>
      </c>
      <c r="N454" s="84" t="s">
        <v>16</v>
      </c>
      <c r="O454" s="84" t="s">
        <v>16</v>
      </c>
      <c r="P454" s="85">
        <v>0.223079255</v>
      </c>
      <c r="Q454" s="85" t="s">
        <v>16</v>
      </c>
      <c r="R454" s="84" t="s">
        <v>16</v>
      </c>
      <c r="S454" s="86" t="s">
        <v>16</v>
      </c>
      <c r="T454" s="86">
        <v>3.6627230000000001E-3</v>
      </c>
      <c r="U454" s="86">
        <v>7.8662469999999998E-3</v>
      </c>
      <c r="V454" s="86">
        <v>0.72257919100000001</v>
      </c>
      <c r="W454" s="87">
        <v>0.13010115999999999</v>
      </c>
      <c r="X454" s="87">
        <v>2.2900000000000001E-5</v>
      </c>
      <c r="Y454" s="84" t="b">
        <v>1</v>
      </c>
      <c r="Z454" s="87">
        <v>1.53E-76</v>
      </c>
      <c r="AA454" s="84"/>
    </row>
    <row r="455" spans="1:27" x14ac:dyDescent="0.2">
      <c r="A455" s="84"/>
      <c r="B455" s="84"/>
      <c r="C455" s="84"/>
      <c r="D455" s="84"/>
      <c r="E455" s="84"/>
      <c r="F455" s="84"/>
      <c r="G455" s="84" t="s">
        <v>203</v>
      </c>
      <c r="H455" s="84">
        <v>3</v>
      </c>
      <c r="I455" s="84">
        <v>4.0000000000000001E-3</v>
      </c>
      <c r="J455" s="84">
        <v>-1.2E-2</v>
      </c>
      <c r="K455" s="84">
        <v>-2.1000000000000001E-2</v>
      </c>
      <c r="L455" s="84">
        <v>-4.0000000000000001E-3</v>
      </c>
      <c r="M455" s="84" t="s">
        <v>16</v>
      </c>
      <c r="N455" s="84" t="s">
        <v>16</v>
      </c>
      <c r="O455" s="84" t="s">
        <v>16</v>
      </c>
      <c r="P455" s="87">
        <v>4.5997030000000001E-3</v>
      </c>
      <c r="Q455" s="85" t="s">
        <v>16</v>
      </c>
      <c r="R455" s="84" t="s">
        <v>16</v>
      </c>
      <c r="S455" s="86" t="s">
        <v>16</v>
      </c>
      <c r="T455" s="86">
        <v>3.6627230000000001E-3</v>
      </c>
      <c r="U455" s="86">
        <v>7.8662469999999998E-3</v>
      </c>
      <c r="V455" s="86">
        <v>0.72257919100000001</v>
      </c>
      <c r="W455" s="87">
        <v>0.13010115999999999</v>
      </c>
      <c r="X455" s="87">
        <v>2.2900000000000001E-5</v>
      </c>
      <c r="Y455" s="84" t="b">
        <v>1</v>
      </c>
      <c r="Z455" s="87">
        <v>1.53E-76</v>
      </c>
      <c r="AA455" s="84"/>
    </row>
    <row r="456" spans="1:27" x14ac:dyDescent="0.2">
      <c r="A456" s="84"/>
      <c r="B456" s="84"/>
      <c r="C456" s="84"/>
      <c r="D456" s="84"/>
      <c r="E456" s="84"/>
      <c r="F456" s="84"/>
      <c r="G456" s="84" t="s">
        <v>223</v>
      </c>
      <c r="H456" s="84">
        <v>3</v>
      </c>
      <c r="I456" s="84">
        <v>5.0000000000000001E-3</v>
      </c>
      <c r="J456" s="84">
        <v>-1.4E-2</v>
      </c>
      <c r="K456" s="84">
        <v>-2.4E-2</v>
      </c>
      <c r="L456" s="84">
        <v>-4.0000000000000001E-3</v>
      </c>
      <c r="M456" s="84" t="s">
        <v>16</v>
      </c>
      <c r="N456" s="84" t="s">
        <v>16</v>
      </c>
      <c r="O456" s="84" t="s">
        <v>16</v>
      </c>
      <c r="P456" s="85">
        <v>0.104176361</v>
      </c>
      <c r="Q456" s="85" t="s">
        <v>16</v>
      </c>
      <c r="R456" s="84" t="s">
        <v>16</v>
      </c>
      <c r="S456" s="86" t="s">
        <v>16</v>
      </c>
      <c r="T456" s="86">
        <v>3.6627230000000001E-3</v>
      </c>
      <c r="U456" s="86">
        <v>7.8662469999999998E-3</v>
      </c>
      <c r="V456" s="86">
        <v>0.72257919100000001</v>
      </c>
      <c r="W456" s="87">
        <v>0.13010115999999999</v>
      </c>
      <c r="X456" s="87">
        <v>2.2900000000000001E-5</v>
      </c>
      <c r="Y456" s="84" t="b">
        <v>1</v>
      </c>
      <c r="Z456" s="87">
        <v>1.53E-76</v>
      </c>
      <c r="AA456" s="84"/>
    </row>
    <row r="457" spans="1:27" x14ac:dyDescent="0.2">
      <c r="A457" s="84" t="s">
        <v>401</v>
      </c>
      <c r="B457" s="84" t="s">
        <v>146</v>
      </c>
      <c r="C457" s="84" t="s">
        <v>392</v>
      </c>
      <c r="D457" s="84" t="s">
        <v>409</v>
      </c>
      <c r="E457" s="84" t="s">
        <v>340</v>
      </c>
      <c r="F457" s="84" t="s">
        <v>457</v>
      </c>
      <c r="G457" s="84" t="s">
        <v>200</v>
      </c>
      <c r="H457" s="84">
        <v>2</v>
      </c>
      <c r="I457" s="84">
        <v>4.2000000000000003E-2</v>
      </c>
      <c r="J457" s="84">
        <v>-0.156</v>
      </c>
      <c r="K457" s="84">
        <v>-0.23799999999999999</v>
      </c>
      <c r="L457" s="84">
        <v>-7.4999999999999997E-2</v>
      </c>
      <c r="M457" s="84" t="s">
        <v>16</v>
      </c>
      <c r="N457" s="84" t="s">
        <v>16</v>
      </c>
      <c r="O457" s="84" t="s">
        <v>16</v>
      </c>
      <c r="P457" s="87">
        <v>1.68918E-4</v>
      </c>
      <c r="Q457" s="85">
        <v>0.19210055200000001</v>
      </c>
      <c r="R457" s="84">
        <v>1</v>
      </c>
      <c r="S457" s="86">
        <v>0.66117406700000003</v>
      </c>
      <c r="T457" s="86" t="s">
        <v>16</v>
      </c>
      <c r="U457" s="86" t="s">
        <v>16</v>
      </c>
      <c r="V457" s="86" t="s">
        <v>16</v>
      </c>
      <c r="W457" s="87">
        <v>6.4122500000000004E-4</v>
      </c>
      <c r="X457" s="87">
        <v>3.68E-5</v>
      </c>
      <c r="Y457" s="84" t="b">
        <v>1</v>
      </c>
      <c r="Z457" s="87">
        <v>3.8900000000000001E-18</v>
      </c>
      <c r="AA457" s="84" t="s">
        <v>410</v>
      </c>
    </row>
    <row r="458" spans="1:27" x14ac:dyDescent="0.2">
      <c r="A458" s="84" t="s">
        <v>401</v>
      </c>
      <c r="B458" s="84" t="s">
        <v>146</v>
      </c>
      <c r="C458" s="84" t="s">
        <v>397</v>
      </c>
      <c r="D458" s="84" t="s">
        <v>417</v>
      </c>
      <c r="E458" s="84" t="s">
        <v>340</v>
      </c>
      <c r="F458" s="84" t="s">
        <v>457</v>
      </c>
      <c r="G458" s="84" t="s">
        <v>200</v>
      </c>
      <c r="H458" s="84">
        <v>4</v>
      </c>
      <c r="I458" s="84">
        <v>0.129</v>
      </c>
      <c r="J458" s="84">
        <v>2.1000000000000001E-2</v>
      </c>
      <c r="K458" s="84">
        <v>-0.23200000000000001</v>
      </c>
      <c r="L458" s="84">
        <v>0.27400000000000002</v>
      </c>
      <c r="M458" s="84" t="s">
        <v>16</v>
      </c>
      <c r="N458" s="84" t="s">
        <v>16</v>
      </c>
      <c r="O458" s="84" t="s">
        <v>16</v>
      </c>
      <c r="P458" s="85">
        <v>0.87136456900000003</v>
      </c>
      <c r="Q458" s="85">
        <v>18.41538134</v>
      </c>
      <c r="R458" s="84">
        <v>3</v>
      </c>
      <c r="S458" s="86">
        <v>3.6106799999999998E-4</v>
      </c>
      <c r="T458" s="86">
        <v>1.8854813000000002E-2</v>
      </c>
      <c r="U458" s="86">
        <v>1.4722145000000001E-2</v>
      </c>
      <c r="V458" s="86">
        <v>0.328745387</v>
      </c>
      <c r="W458" s="87">
        <v>5.0438499999999999E-4</v>
      </c>
      <c r="X458" s="87">
        <v>4.7700000000000001E-5</v>
      </c>
      <c r="Y458" s="84" t="b">
        <v>1</v>
      </c>
      <c r="Z458" s="87">
        <v>3.4799999999999999E-11</v>
      </c>
      <c r="AA458" s="84" t="s">
        <v>418</v>
      </c>
    </row>
    <row r="459" spans="1:27" x14ac:dyDescent="0.2">
      <c r="A459" s="84"/>
      <c r="B459" s="84"/>
      <c r="C459" s="84"/>
      <c r="D459" s="84"/>
      <c r="E459" s="84"/>
      <c r="F459" s="84"/>
      <c r="G459" s="84" t="s">
        <v>201</v>
      </c>
      <c r="H459" s="84">
        <v>4</v>
      </c>
      <c r="I459" s="84">
        <v>0.65200000000000002</v>
      </c>
      <c r="J459" s="84">
        <v>0.84299999999999997</v>
      </c>
      <c r="K459" s="84">
        <v>-0.436</v>
      </c>
      <c r="L459" s="84">
        <v>2.1219999999999999</v>
      </c>
      <c r="M459" s="84" t="s">
        <v>16</v>
      </c>
      <c r="N459" s="84" t="s">
        <v>16</v>
      </c>
      <c r="O459" s="84" t="s">
        <v>16</v>
      </c>
      <c r="P459" s="85">
        <v>0.32553853500000002</v>
      </c>
      <c r="Q459" s="85">
        <v>10.11772807</v>
      </c>
      <c r="R459" s="84">
        <v>2</v>
      </c>
      <c r="S459" s="86">
        <v>6.3527719999999996E-3</v>
      </c>
      <c r="T459" s="86">
        <v>1.8854813000000002E-2</v>
      </c>
      <c r="U459" s="86">
        <v>1.4722145000000001E-2</v>
      </c>
      <c r="V459" s="86">
        <v>0.328745387</v>
      </c>
      <c r="W459" s="87">
        <v>5.0438499999999999E-4</v>
      </c>
      <c r="X459" s="87">
        <v>4.7700000000000001E-5</v>
      </c>
      <c r="Y459" s="84" t="b">
        <v>1</v>
      </c>
      <c r="Z459" s="87">
        <v>3.4799999999999999E-11</v>
      </c>
      <c r="AA459" s="84"/>
    </row>
    <row r="460" spans="1:27" x14ac:dyDescent="0.2">
      <c r="A460" s="84"/>
      <c r="B460" s="84"/>
      <c r="C460" s="84"/>
      <c r="D460" s="84"/>
      <c r="E460" s="84"/>
      <c r="F460" s="84"/>
      <c r="G460" s="84" t="s">
        <v>216</v>
      </c>
      <c r="H460" s="84">
        <v>4</v>
      </c>
      <c r="I460" s="84">
        <v>0.10100000000000001</v>
      </c>
      <c r="J460" s="84">
        <v>0.104</v>
      </c>
      <c r="K460" s="84">
        <v>-9.4E-2</v>
      </c>
      <c r="L460" s="84">
        <v>0.30199999999999999</v>
      </c>
      <c r="M460" s="84" t="s">
        <v>16</v>
      </c>
      <c r="N460" s="84" t="s">
        <v>16</v>
      </c>
      <c r="O460" s="84" t="s">
        <v>16</v>
      </c>
      <c r="P460" s="85">
        <v>0.37872210099999998</v>
      </c>
      <c r="Q460" s="85" t="s">
        <v>16</v>
      </c>
      <c r="R460" s="84" t="s">
        <v>16</v>
      </c>
      <c r="S460" s="86" t="s">
        <v>16</v>
      </c>
      <c r="T460" s="86">
        <v>1.8854813000000002E-2</v>
      </c>
      <c r="U460" s="86">
        <v>1.4722145000000001E-2</v>
      </c>
      <c r="V460" s="86">
        <v>0.328745387</v>
      </c>
      <c r="W460" s="87">
        <v>5.0438499999999999E-4</v>
      </c>
      <c r="X460" s="87">
        <v>4.7700000000000001E-5</v>
      </c>
      <c r="Y460" s="84" t="b">
        <v>1</v>
      </c>
      <c r="Z460" s="87">
        <v>3.4799999999999999E-11</v>
      </c>
      <c r="AA460" s="84"/>
    </row>
    <row r="461" spans="1:27" x14ac:dyDescent="0.2">
      <c r="A461" s="84"/>
      <c r="B461" s="84"/>
      <c r="C461" s="84"/>
      <c r="D461" s="84"/>
      <c r="E461" s="84"/>
      <c r="F461" s="84"/>
      <c r="G461" s="84" t="s">
        <v>203</v>
      </c>
      <c r="H461" s="84">
        <v>4</v>
      </c>
      <c r="I461" s="84">
        <v>7.0999999999999994E-2</v>
      </c>
      <c r="J461" s="84">
        <v>7.5999999999999998E-2</v>
      </c>
      <c r="K461" s="84">
        <v>-6.4000000000000001E-2</v>
      </c>
      <c r="L461" s="84">
        <v>0.216</v>
      </c>
      <c r="M461" s="84" t="s">
        <v>16</v>
      </c>
      <c r="N461" s="84" t="s">
        <v>16</v>
      </c>
      <c r="O461" s="84" t="s">
        <v>16</v>
      </c>
      <c r="P461" s="85">
        <v>0.28635375200000002</v>
      </c>
      <c r="Q461" s="85" t="s">
        <v>16</v>
      </c>
      <c r="R461" s="84" t="s">
        <v>16</v>
      </c>
      <c r="S461" s="86" t="s">
        <v>16</v>
      </c>
      <c r="T461" s="86">
        <v>1.8854813000000002E-2</v>
      </c>
      <c r="U461" s="86">
        <v>1.4722145000000001E-2</v>
      </c>
      <c r="V461" s="86">
        <v>0.328745387</v>
      </c>
      <c r="W461" s="87">
        <v>5.0438499999999999E-4</v>
      </c>
      <c r="X461" s="87">
        <v>4.7700000000000001E-5</v>
      </c>
      <c r="Y461" s="84" t="b">
        <v>1</v>
      </c>
      <c r="Z461" s="87">
        <v>3.4799999999999999E-11</v>
      </c>
      <c r="AA461" s="84"/>
    </row>
    <row r="462" spans="1:27" x14ac:dyDescent="0.2">
      <c r="A462" s="84"/>
      <c r="B462" s="84"/>
      <c r="C462" s="84"/>
      <c r="D462" s="84"/>
      <c r="E462" s="84"/>
      <c r="F462" s="84"/>
      <c r="G462" s="84" t="s">
        <v>223</v>
      </c>
      <c r="H462" s="84">
        <v>4</v>
      </c>
      <c r="I462" s="84">
        <v>8.8999999999999996E-2</v>
      </c>
      <c r="J462" s="84">
        <v>0.121</v>
      </c>
      <c r="K462" s="84">
        <v>-5.3999999999999999E-2</v>
      </c>
      <c r="L462" s="84">
        <v>0.29499999999999998</v>
      </c>
      <c r="M462" s="84" t="s">
        <v>16</v>
      </c>
      <c r="N462" s="84" t="s">
        <v>16</v>
      </c>
      <c r="O462" s="84" t="s">
        <v>16</v>
      </c>
      <c r="P462" s="85">
        <v>0.26940078499999998</v>
      </c>
      <c r="Q462" s="85" t="s">
        <v>16</v>
      </c>
      <c r="R462" s="84" t="s">
        <v>16</v>
      </c>
      <c r="S462" s="86" t="s">
        <v>16</v>
      </c>
      <c r="T462" s="86">
        <v>1.8854813000000002E-2</v>
      </c>
      <c r="U462" s="86">
        <v>1.4722145000000001E-2</v>
      </c>
      <c r="V462" s="86">
        <v>0.328745387</v>
      </c>
      <c r="W462" s="87">
        <v>5.0438499999999999E-4</v>
      </c>
      <c r="X462" s="87">
        <v>4.7700000000000001E-5</v>
      </c>
      <c r="Y462" s="84" t="b">
        <v>1</v>
      </c>
      <c r="Z462" s="87">
        <v>3.4799999999999999E-11</v>
      </c>
      <c r="AA462" s="84"/>
    </row>
    <row r="463" spans="1:27" x14ac:dyDescent="0.2">
      <c r="A463" s="84" t="s">
        <v>401</v>
      </c>
      <c r="B463" s="84" t="s">
        <v>146</v>
      </c>
      <c r="C463" s="84" t="s">
        <v>397</v>
      </c>
      <c r="D463" s="84" t="s">
        <v>415</v>
      </c>
      <c r="E463" s="84" t="s">
        <v>33</v>
      </c>
      <c r="F463" s="84" t="s">
        <v>457</v>
      </c>
      <c r="G463" s="84" t="s">
        <v>200</v>
      </c>
      <c r="H463" s="84">
        <v>2</v>
      </c>
      <c r="I463" s="84">
        <v>0.17399999999999999</v>
      </c>
      <c r="J463" s="84">
        <v>0.12</v>
      </c>
      <c r="K463" s="84">
        <v>-0.221</v>
      </c>
      <c r="L463" s="84">
        <v>0.46</v>
      </c>
      <c r="M463" s="84" t="s">
        <v>16</v>
      </c>
      <c r="N463" s="84" t="s">
        <v>16</v>
      </c>
      <c r="O463" s="84" t="s">
        <v>16</v>
      </c>
      <c r="P463" s="85">
        <v>0.490926162</v>
      </c>
      <c r="Q463" s="85">
        <v>6.5264131479999996</v>
      </c>
      <c r="R463" s="84">
        <v>1</v>
      </c>
      <c r="S463" s="86">
        <v>1.0628406999999999E-2</v>
      </c>
      <c r="T463" s="86" t="s">
        <v>16</v>
      </c>
      <c r="U463" s="86" t="s">
        <v>16</v>
      </c>
      <c r="V463" s="86" t="s">
        <v>16</v>
      </c>
      <c r="W463" s="87">
        <v>4.5692200000000001E-4</v>
      </c>
      <c r="X463" s="87">
        <v>2.4700000000000001E-5</v>
      </c>
      <c r="Y463" s="84" t="b">
        <v>1</v>
      </c>
      <c r="Z463" s="87">
        <v>2.28E-12</v>
      </c>
      <c r="AA463" s="84" t="s">
        <v>416</v>
      </c>
    </row>
    <row r="464" spans="1:27" x14ac:dyDescent="0.2">
      <c r="A464" s="84" t="s">
        <v>401</v>
      </c>
      <c r="B464" s="84" t="s">
        <v>535</v>
      </c>
      <c r="C464" s="84" t="s">
        <v>392</v>
      </c>
      <c r="D464" s="84" t="s">
        <v>540</v>
      </c>
      <c r="E464" s="84" t="s">
        <v>391</v>
      </c>
      <c r="F464" s="84" t="s">
        <v>457</v>
      </c>
      <c r="G464" s="84" t="s">
        <v>200</v>
      </c>
      <c r="H464" s="84">
        <v>8</v>
      </c>
      <c r="I464" s="84">
        <v>0.11799999999999999</v>
      </c>
      <c r="J464" s="84">
        <v>-0.16700000000000001</v>
      </c>
      <c r="K464" s="84">
        <v>-0.39800000000000002</v>
      </c>
      <c r="L464" s="84">
        <v>6.3E-2</v>
      </c>
      <c r="M464" s="84" t="s">
        <v>16</v>
      </c>
      <c r="N464" s="84" t="s">
        <v>16</v>
      </c>
      <c r="O464" s="84" t="s">
        <v>16</v>
      </c>
      <c r="P464" s="85">
        <v>0.155128988</v>
      </c>
      <c r="Q464" s="85">
        <v>37.239127439999997</v>
      </c>
      <c r="R464" s="84">
        <v>7</v>
      </c>
      <c r="S464" s="86">
        <v>4.2300000000000002E-6</v>
      </c>
      <c r="T464" s="86">
        <v>-5.2354410000000004E-3</v>
      </c>
      <c r="U464" s="86">
        <v>4.3599820000000001E-3</v>
      </c>
      <c r="V464" s="86">
        <v>0.27508100800000002</v>
      </c>
      <c r="W464" s="87">
        <v>5.5017800000000002E-4</v>
      </c>
      <c r="X464" s="87">
        <v>1.23106E-4</v>
      </c>
      <c r="Y464" s="84" t="b">
        <v>1</v>
      </c>
      <c r="Z464" s="87">
        <v>2.31E-10</v>
      </c>
      <c r="AA464" s="84" t="s">
        <v>426</v>
      </c>
    </row>
    <row r="465" spans="1:27" x14ac:dyDescent="0.2">
      <c r="A465" s="84"/>
      <c r="B465" s="84"/>
      <c r="C465" s="84"/>
      <c r="D465" s="84"/>
      <c r="E465" s="84"/>
      <c r="F465" s="84"/>
      <c r="G465" s="84" t="s">
        <v>201</v>
      </c>
      <c r="H465" s="84">
        <v>8</v>
      </c>
      <c r="I465" s="84">
        <v>0.23799999999999999</v>
      </c>
      <c r="J465" s="84">
        <v>-0.41799999999999998</v>
      </c>
      <c r="K465" s="84">
        <v>-0.88500000000000001</v>
      </c>
      <c r="L465" s="84">
        <v>4.8000000000000001E-2</v>
      </c>
      <c r="M465" s="84" t="s">
        <v>16</v>
      </c>
      <c r="N465" s="84" t="s">
        <v>16</v>
      </c>
      <c r="O465" s="84" t="s">
        <v>16</v>
      </c>
      <c r="P465" s="85">
        <v>0.12952243299999999</v>
      </c>
      <c r="Q465" s="85">
        <v>30.023861409999999</v>
      </c>
      <c r="R465" s="84">
        <v>6</v>
      </c>
      <c r="S465" s="86">
        <v>3.8899999999999997E-5</v>
      </c>
      <c r="T465" s="86">
        <v>-5.2354410000000004E-3</v>
      </c>
      <c r="U465" s="86">
        <v>4.3599820000000001E-3</v>
      </c>
      <c r="V465" s="86">
        <v>0.27508100800000002</v>
      </c>
      <c r="W465" s="87">
        <v>5.5017800000000002E-4</v>
      </c>
      <c r="X465" s="87">
        <v>1.23106E-4</v>
      </c>
      <c r="Y465" s="84" t="b">
        <v>1</v>
      </c>
      <c r="Z465" s="87">
        <v>2.31E-10</v>
      </c>
      <c r="AA465" s="84"/>
    </row>
    <row r="466" spans="1:27" x14ac:dyDescent="0.2">
      <c r="A466" s="84"/>
      <c r="B466" s="84"/>
      <c r="C466" s="84"/>
      <c r="D466" s="84"/>
      <c r="E466" s="84"/>
      <c r="F466" s="84"/>
      <c r="G466" s="84" t="s">
        <v>216</v>
      </c>
      <c r="H466" s="84">
        <v>8</v>
      </c>
      <c r="I466" s="84">
        <v>0.11</v>
      </c>
      <c r="J466" s="84">
        <v>-0.26800000000000002</v>
      </c>
      <c r="K466" s="84">
        <v>-0.48399999999999999</v>
      </c>
      <c r="L466" s="84">
        <v>-5.0999999999999997E-2</v>
      </c>
      <c r="M466" s="84" t="s">
        <v>16</v>
      </c>
      <c r="N466" s="84" t="s">
        <v>16</v>
      </c>
      <c r="O466" s="84" t="s">
        <v>16</v>
      </c>
      <c r="P466" s="85">
        <v>4.5907269000000001E-2</v>
      </c>
      <c r="Q466" s="85" t="s">
        <v>16</v>
      </c>
      <c r="R466" s="84" t="s">
        <v>16</v>
      </c>
      <c r="S466" s="86" t="s">
        <v>16</v>
      </c>
      <c r="T466" s="86">
        <v>-5.2354410000000004E-3</v>
      </c>
      <c r="U466" s="86">
        <v>4.3599820000000001E-3</v>
      </c>
      <c r="V466" s="86">
        <v>0.27508100800000002</v>
      </c>
      <c r="W466" s="87">
        <v>5.5017800000000002E-4</v>
      </c>
      <c r="X466" s="87">
        <v>1.23106E-4</v>
      </c>
      <c r="Y466" s="84" t="b">
        <v>1</v>
      </c>
      <c r="Z466" s="87">
        <v>2.31E-10</v>
      </c>
      <c r="AA466" s="84"/>
    </row>
    <row r="467" spans="1:27" x14ac:dyDescent="0.2">
      <c r="A467" s="84"/>
      <c r="B467" s="84"/>
      <c r="C467" s="84"/>
      <c r="D467" s="84"/>
      <c r="E467" s="84"/>
      <c r="F467" s="84"/>
      <c r="G467" s="84" t="s">
        <v>203</v>
      </c>
      <c r="H467" s="84">
        <v>8</v>
      </c>
      <c r="I467" s="84">
        <v>6.9000000000000006E-2</v>
      </c>
      <c r="J467" s="84">
        <v>-0.32300000000000001</v>
      </c>
      <c r="K467" s="84">
        <v>-0.45900000000000002</v>
      </c>
      <c r="L467" s="84">
        <v>-0.186</v>
      </c>
      <c r="M467" s="84" t="s">
        <v>16</v>
      </c>
      <c r="N467" s="84" t="s">
        <v>16</v>
      </c>
      <c r="O467" s="84" t="s">
        <v>16</v>
      </c>
      <c r="P467" s="87">
        <v>3.4000000000000001E-6</v>
      </c>
      <c r="Q467" s="85" t="s">
        <v>16</v>
      </c>
      <c r="R467" s="84" t="s">
        <v>16</v>
      </c>
      <c r="S467" s="86" t="s">
        <v>16</v>
      </c>
      <c r="T467" s="86">
        <v>-5.2354410000000004E-3</v>
      </c>
      <c r="U467" s="86">
        <v>4.3599820000000001E-3</v>
      </c>
      <c r="V467" s="86">
        <v>0.27508100800000002</v>
      </c>
      <c r="W467" s="87">
        <v>5.5017800000000002E-4</v>
      </c>
      <c r="X467" s="87">
        <v>1.23106E-4</v>
      </c>
      <c r="Y467" s="84" t="b">
        <v>1</v>
      </c>
      <c r="Z467" s="87">
        <v>2.31E-10</v>
      </c>
      <c r="AA467" s="84"/>
    </row>
    <row r="468" spans="1:27" x14ac:dyDescent="0.2">
      <c r="A468" s="84"/>
      <c r="B468" s="84"/>
      <c r="C468" s="84"/>
      <c r="D468" s="84"/>
      <c r="E468" s="84"/>
      <c r="F468" s="84"/>
      <c r="G468" s="84" t="s">
        <v>223</v>
      </c>
      <c r="H468" s="84">
        <v>8</v>
      </c>
      <c r="I468" s="84">
        <v>6.8000000000000005E-2</v>
      </c>
      <c r="J468" s="84">
        <v>-0.33100000000000002</v>
      </c>
      <c r="K468" s="84">
        <v>-0.46500000000000002</v>
      </c>
      <c r="L468" s="84">
        <v>-0.19700000000000001</v>
      </c>
      <c r="M468" s="84" t="s">
        <v>16</v>
      </c>
      <c r="N468" s="84" t="s">
        <v>16</v>
      </c>
      <c r="O468" s="84" t="s">
        <v>16</v>
      </c>
      <c r="P468" s="87">
        <v>1.8787890000000001E-3</v>
      </c>
      <c r="Q468" s="85" t="s">
        <v>16</v>
      </c>
      <c r="R468" s="84" t="s">
        <v>16</v>
      </c>
      <c r="S468" s="86" t="s">
        <v>16</v>
      </c>
      <c r="T468" s="86">
        <v>-5.2354410000000004E-3</v>
      </c>
      <c r="U468" s="86">
        <v>4.3599820000000001E-3</v>
      </c>
      <c r="V468" s="86">
        <v>0.27508100800000002</v>
      </c>
      <c r="W468" s="87">
        <v>5.5017800000000002E-4</v>
      </c>
      <c r="X468" s="87">
        <v>1.23106E-4</v>
      </c>
      <c r="Y468" s="84" t="b">
        <v>1</v>
      </c>
      <c r="Z468" s="87">
        <v>2.31E-10</v>
      </c>
      <c r="AA468" s="84"/>
    </row>
    <row r="469" spans="1:27" x14ac:dyDescent="0.2">
      <c r="A469" s="84" t="s">
        <v>401</v>
      </c>
      <c r="B469" s="84" t="s">
        <v>535</v>
      </c>
      <c r="C469" s="84" t="s">
        <v>392</v>
      </c>
      <c r="D469" s="84" t="s">
        <v>541</v>
      </c>
      <c r="E469" s="84" t="s">
        <v>340</v>
      </c>
      <c r="F469" s="84" t="s">
        <v>457</v>
      </c>
      <c r="G469" s="84" t="s">
        <v>200</v>
      </c>
      <c r="H469" s="84">
        <v>6</v>
      </c>
      <c r="I469" s="84">
        <v>4.9000000000000002E-2</v>
      </c>
      <c r="J469" s="84">
        <v>-5.2999999999999999E-2</v>
      </c>
      <c r="K469" s="84">
        <v>-0.15</v>
      </c>
      <c r="L469" s="84">
        <v>4.2999999999999997E-2</v>
      </c>
      <c r="M469" s="84" t="s">
        <v>16</v>
      </c>
      <c r="N469" s="84" t="s">
        <v>16</v>
      </c>
      <c r="O469" s="84" t="s">
        <v>16</v>
      </c>
      <c r="P469" s="85">
        <v>0.28106055699999999</v>
      </c>
      <c r="Q469" s="85">
        <v>17.185184360000001</v>
      </c>
      <c r="R469" s="84">
        <v>5</v>
      </c>
      <c r="S469" s="86">
        <v>4.1616559999999997E-3</v>
      </c>
      <c r="T469" s="86">
        <v>-1.1317740000000001E-3</v>
      </c>
      <c r="U469" s="86">
        <v>5.0335309999999999E-3</v>
      </c>
      <c r="V469" s="86">
        <v>0.83311770299999999</v>
      </c>
      <c r="W469" s="87">
        <v>1.5408889999999999E-3</v>
      </c>
      <c r="X469" s="87">
        <v>5.4299999999999998E-5</v>
      </c>
      <c r="Y469" s="84" t="b">
        <v>1</v>
      </c>
      <c r="Z469" s="87">
        <v>6.9599999999999997E-47</v>
      </c>
      <c r="AA469" s="84" t="s">
        <v>425</v>
      </c>
    </row>
    <row r="470" spans="1:27" x14ac:dyDescent="0.2">
      <c r="A470" s="84"/>
      <c r="B470" s="84"/>
      <c r="C470" s="84"/>
      <c r="D470" s="84"/>
      <c r="E470" s="84"/>
      <c r="F470" s="84"/>
      <c r="G470" s="84" t="s">
        <v>201</v>
      </c>
      <c r="H470" s="84">
        <v>6</v>
      </c>
      <c r="I470" s="84">
        <v>0.151</v>
      </c>
      <c r="J470" s="84">
        <v>-8.5000000000000006E-2</v>
      </c>
      <c r="K470" s="84">
        <v>-0.38</v>
      </c>
      <c r="L470" s="84">
        <v>0.21099999999999999</v>
      </c>
      <c r="M470" s="84" t="s">
        <v>16</v>
      </c>
      <c r="N470" s="84" t="s">
        <v>16</v>
      </c>
      <c r="O470" s="84" t="s">
        <v>16</v>
      </c>
      <c r="P470" s="85">
        <v>0.60393178599999997</v>
      </c>
      <c r="Q470" s="85">
        <v>16.970691200000001</v>
      </c>
      <c r="R470" s="84">
        <v>4</v>
      </c>
      <c r="S470" s="86">
        <v>1.9584590000000001E-3</v>
      </c>
      <c r="T470" s="86">
        <v>-1.1317740000000001E-3</v>
      </c>
      <c r="U470" s="86">
        <v>5.0335309999999999E-3</v>
      </c>
      <c r="V470" s="86">
        <v>0.83311770299999999</v>
      </c>
      <c r="W470" s="87">
        <v>1.5408889999999999E-3</v>
      </c>
      <c r="X470" s="87">
        <v>5.4299999999999998E-5</v>
      </c>
      <c r="Y470" s="84" t="b">
        <v>1</v>
      </c>
      <c r="Z470" s="87">
        <v>6.9599999999999997E-47</v>
      </c>
      <c r="AA470" s="84"/>
    </row>
    <row r="471" spans="1:27" x14ac:dyDescent="0.2">
      <c r="A471" s="84"/>
      <c r="B471" s="84"/>
      <c r="C471" s="84"/>
      <c r="D471" s="84"/>
      <c r="E471" s="84"/>
      <c r="F471" s="84"/>
      <c r="G471" s="84" t="s">
        <v>216</v>
      </c>
      <c r="H471" s="84">
        <v>6</v>
      </c>
      <c r="I471" s="84">
        <v>7.3999999999999996E-2</v>
      </c>
      <c r="J471" s="84">
        <v>-0.152</v>
      </c>
      <c r="K471" s="84">
        <v>-0.29699999999999999</v>
      </c>
      <c r="L471" s="84">
        <v>-7.0000000000000001E-3</v>
      </c>
      <c r="M471" s="84" t="s">
        <v>16</v>
      </c>
      <c r="N471" s="84" t="s">
        <v>16</v>
      </c>
      <c r="O471" s="84" t="s">
        <v>16</v>
      </c>
      <c r="P471" s="85">
        <v>9.5353322000000004E-2</v>
      </c>
      <c r="Q471" s="85" t="s">
        <v>16</v>
      </c>
      <c r="R471" s="84" t="s">
        <v>16</v>
      </c>
      <c r="S471" s="86" t="s">
        <v>16</v>
      </c>
      <c r="T471" s="86">
        <v>-1.1317740000000001E-3</v>
      </c>
      <c r="U471" s="86">
        <v>5.0335309999999999E-3</v>
      </c>
      <c r="V471" s="86">
        <v>0.83311770299999999</v>
      </c>
      <c r="W471" s="87">
        <v>1.5408889999999999E-3</v>
      </c>
      <c r="X471" s="87">
        <v>5.4299999999999998E-5</v>
      </c>
      <c r="Y471" s="84" t="b">
        <v>1</v>
      </c>
      <c r="Z471" s="87">
        <v>6.9599999999999997E-47</v>
      </c>
      <c r="AA471" s="84"/>
    </row>
    <row r="472" spans="1:27" x14ac:dyDescent="0.2">
      <c r="A472" s="84"/>
      <c r="B472" s="84"/>
      <c r="C472" s="84"/>
      <c r="D472" s="84"/>
      <c r="E472" s="84"/>
      <c r="F472" s="84"/>
      <c r="G472" s="84" t="s">
        <v>203</v>
      </c>
      <c r="H472" s="84">
        <v>6</v>
      </c>
      <c r="I472" s="84">
        <v>4.3999999999999997E-2</v>
      </c>
      <c r="J472" s="84">
        <v>-7.3999999999999996E-2</v>
      </c>
      <c r="K472" s="84">
        <v>-0.16</v>
      </c>
      <c r="L472" s="84">
        <v>1.0999999999999999E-2</v>
      </c>
      <c r="M472" s="84" t="s">
        <v>16</v>
      </c>
      <c r="N472" s="84" t="s">
        <v>16</v>
      </c>
      <c r="O472" s="84" t="s">
        <v>16</v>
      </c>
      <c r="P472" s="85">
        <v>8.8965090999999996E-2</v>
      </c>
      <c r="Q472" s="85" t="s">
        <v>16</v>
      </c>
      <c r="R472" s="84" t="s">
        <v>16</v>
      </c>
      <c r="S472" s="86" t="s">
        <v>16</v>
      </c>
      <c r="T472" s="86">
        <v>-1.1317740000000001E-3</v>
      </c>
      <c r="U472" s="86">
        <v>5.0335309999999999E-3</v>
      </c>
      <c r="V472" s="86">
        <v>0.83311770299999999</v>
      </c>
      <c r="W472" s="87">
        <v>1.5408889999999999E-3</v>
      </c>
      <c r="X472" s="87">
        <v>5.4299999999999998E-5</v>
      </c>
      <c r="Y472" s="84" t="b">
        <v>1</v>
      </c>
      <c r="Z472" s="87">
        <v>6.9599999999999997E-47</v>
      </c>
      <c r="AA472" s="84"/>
    </row>
    <row r="473" spans="1:27" x14ac:dyDescent="0.2">
      <c r="A473" s="84"/>
      <c r="B473" s="84"/>
      <c r="C473" s="84"/>
      <c r="D473" s="84"/>
      <c r="E473" s="84"/>
      <c r="F473" s="84"/>
      <c r="G473" s="84" t="s">
        <v>223</v>
      </c>
      <c r="H473" s="84">
        <v>6</v>
      </c>
      <c r="I473" s="84">
        <v>6.6000000000000003E-2</v>
      </c>
      <c r="J473" s="84">
        <v>-0.13400000000000001</v>
      </c>
      <c r="K473" s="84">
        <v>-0.26200000000000001</v>
      </c>
      <c r="L473" s="84">
        <v>-5.0000000000000001E-3</v>
      </c>
      <c r="M473" s="84" t="s">
        <v>16</v>
      </c>
      <c r="N473" s="84" t="s">
        <v>16</v>
      </c>
      <c r="O473" s="84" t="s">
        <v>16</v>
      </c>
      <c r="P473" s="85">
        <v>9.7070887999999994E-2</v>
      </c>
      <c r="Q473" s="85" t="s">
        <v>16</v>
      </c>
      <c r="R473" s="84" t="s">
        <v>16</v>
      </c>
      <c r="S473" s="86" t="s">
        <v>16</v>
      </c>
      <c r="T473" s="86">
        <v>-1.1317740000000001E-3</v>
      </c>
      <c r="U473" s="86">
        <v>5.0335309999999999E-3</v>
      </c>
      <c r="V473" s="86">
        <v>0.83311770299999999</v>
      </c>
      <c r="W473" s="87">
        <v>1.5408889999999999E-3</v>
      </c>
      <c r="X473" s="87">
        <v>5.4299999999999998E-5</v>
      </c>
      <c r="Y473" s="84" t="b">
        <v>1</v>
      </c>
      <c r="Z473" s="87">
        <v>6.9599999999999997E-47</v>
      </c>
      <c r="AA473" s="84"/>
    </row>
    <row r="474" spans="1:27" x14ac:dyDescent="0.2">
      <c r="A474" s="84" t="s">
        <v>401</v>
      </c>
      <c r="B474" s="84" t="s">
        <v>535</v>
      </c>
      <c r="C474" s="84" t="s">
        <v>397</v>
      </c>
      <c r="D474" s="84" t="s">
        <v>542</v>
      </c>
      <c r="E474" s="84" t="s">
        <v>340</v>
      </c>
      <c r="F474" s="84" t="s">
        <v>457</v>
      </c>
      <c r="G474" s="84" t="s">
        <v>200</v>
      </c>
      <c r="H474" s="84">
        <v>10</v>
      </c>
      <c r="I474" s="84">
        <v>0.05</v>
      </c>
      <c r="J474" s="84">
        <v>1.9E-2</v>
      </c>
      <c r="K474" s="84">
        <v>-7.9000000000000001E-2</v>
      </c>
      <c r="L474" s="84">
        <v>0.11700000000000001</v>
      </c>
      <c r="M474" s="84" t="s">
        <v>16</v>
      </c>
      <c r="N474" s="84" t="s">
        <v>16</v>
      </c>
      <c r="O474" s="84" t="s">
        <v>16</v>
      </c>
      <c r="P474" s="85">
        <v>0.70397781000000004</v>
      </c>
      <c r="Q474" s="85">
        <v>28.138253429999999</v>
      </c>
      <c r="R474" s="84">
        <v>9</v>
      </c>
      <c r="S474" s="86">
        <v>9.0442300000000001E-4</v>
      </c>
      <c r="T474" s="86">
        <v>3.9797390000000004E-3</v>
      </c>
      <c r="U474" s="86">
        <v>3.902328E-3</v>
      </c>
      <c r="V474" s="86">
        <v>0.33765278999999998</v>
      </c>
      <c r="W474" s="87">
        <v>1.6967060000000001E-3</v>
      </c>
      <c r="X474" s="87">
        <v>7.3300000000000006E-5</v>
      </c>
      <c r="Y474" s="84" t="b">
        <v>1</v>
      </c>
      <c r="Z474" s="87">
        <v>6.21E-44</v>
      </c>
      <c r="AA474" s="84" t="s">
        <v>428</v>
      </c>
    </row>
    <row r="475" spans="1:27" x14ac:dyDescent="0.2">
      <c r="A475" s="84"/>
      <c r="B475" s="84"/>
      <c r="C475" s="84"/>
      <c r="D475" s="84"/>
      <c r="E475" s="84"/>
      <c r="F475" s="84"/>
      <c r="G475" s="84" t="s">
        <v>201</v>
      </c>
      <c r="H475" s="84">
        <v>10</v>
      </c>
      <c r="I475" s="84">
        <v>0.14000000000000001</v>
      </c>
      <c r="J475" s="84">
        <v>0.153</v>
      </c>
      <c r="K475" s="84">
        <v>-0.122</v>
      </c>
      <c r="L475" s="84">
        <v>0.42699999999999999</v>
      </c>
      <c r="M475" s="84" t="s">
        <v>16</v>
      </c>
      <c r="N475" s="84" t="s">
        <v>16</v>
      </c>
      <c r="O475" s="84" t="s">
        <v>16</v>
      </c>
      <c r="P475" s="85">
        <v>0.30803630300000001</v>
      </c>
      <c r="Q475" s="85">
        <v>24.90092276</v>
      </c>
      <c r="R475" s="84">
        <v>8</v>
      </c>
      <c r="S475" s="86">
        <v>1.6157980000000001E-3</v>
      </c>
      <c r="T475" s="86">
        <v>3.9797390000000004E-3</v>
      </c>
      <c r="U475" s="86">
        <v>3.902328E-3</v>
      </c>
      <c r="V475" s="86">
        <v>0.33765278999999998</v>
      </c>
      <c r="W475" s="87">
        <v>1.6967060000000001E-3</v>
      </c>
      <c r="X475" s="87">
        <v>7.3300000000000006E-5</v>
      </c>
      <c r="Y475" s="84" t="b">
        <v>1</v>
      </c>
      <c r="Z475" s="87">
        <v>6.21E-44</v>
      </c>
      <c r="AA475" s="84"/>
    </row>
    <row r="476" spans="1:27" x14ac:dyDescent="0.2">
      <c r="A476" s="84"/>
      <c r="B476" s="84"/>
      <c r="C476" s="84"/>
      <c r="D476" s="84"/>
      <c r="E476" s="84"/>
      <c r="F476" s="84"/>
      <c r="G476" s="84" t="s">
        <v>216</v>
      </c>
      <c r="H476" s="84">
        <v>10</v>
      </c>
      <c r="I476" s="84">
        <v>8.6999999999999994E-2</v>
      </c>
      <c r="J476" s="84">
        <v>-4.4999999999999998E-2</v>
      </c>
      <c r="K476" s="84">
        <v>-0.216</v>
      </c>
      <c r="L476" s="84">
        <v>0.125</v>
      </c>
      <c r="M476" s="84" t="s">
        <v>16</v>
      </c>
      <c r="N476" s="84" t="s">
        <v>16</v>
      </c>
      <c r="O476" s="84" t="s">
        <v>16</v>
      </c>
      <c r="P476" s="85">
        <v>0.61355490300000004</v>
      </c>
      <c r="Q476" s="85" t="s">
        <v>16</v>
      </c>
      <c r="R476" s="84" t="s">
        <v>16</v>
      </c>
      <c r="S476" s="86" t="s">
        <v>16</v>
      </c>
      <c r="T476" s="86">
        <v>3.9797390000000004E-3</v>
      </c>
      <c r="U476" s="86">
        <v>3.902328E-3</v>
      </c>
      <c r="V476" s="86">
        <v>0.33765278999999998</v>
      </c>
      <c r="W476" s="87">
        <v>1.6967060000000001E-3</v>
      </c>
      <c r="X476" s="87">
        <v>7.3300000000000006E-5</v>
      </c>
      <c r="Y476" s="84" t="b">
        <v>1</v>
      </c>
      <c r="Z476" s="87">
        <v>6.21E-44</v>
      </c>
      <c r="AA476" s="84"/>
    </row>
    <row r="477" spans="1:27" x14ac:dyDescent="0.2">
      <c r="A477" s="84"/>
      <c r="B477" s="84"/>
      <c r="C477" s="84"/>
      <c r="D477" s="84"/>
      <c r="E477" s="84"/>
      <c r="F477" s="84"/>
      <c r="G477" s="84" t="s">
        <v>203</v>
      </c>
      <c r="H477" s="84">
        <v>10</v>
      </c>
      <c r="I477" s="84">
        <v>4.4999999999999998E-2</v>
      </c>
      <c r="J477" s="84">
        <v>-1.7000000000000001E-2</v>
      </c>
      <c r="K477" s="84">
        <v>-0.105</v>
      </c>
      <c r="L477" s="84">
        <v>7.0000000000000007E-2</v>
      </c>
      <c r="M477" s="84" t="s">
        <v>16</v>
      </c>
      <c r="N477" s="84" t="s">
        <v>16</v>
      </c>
      <c r="O477" s="84" t="s">
        <v>16</v>
      </c>
      <c r="P477" s="85">
        <v>0.69967110700000001</v>
      </c>
      <c r="Q477" s="85" t="s">
        <v>16</v>
      </c>
      <c r="R477" s="84" t="s">
        <v>16</v>
      </c>
      <c r="S477" s="86" t="s">
        <v>16</v>
      </c>
      <c r="T477" s="86">
        <v>3.9797390000000004E-3</v>
      </c>
      <c r="U477" s="86">
        <v>3.902328E-3</v>
      </c>
      <c r="V477" s="86">
        <v>0.33765278999999998</v>
      </c>
      <c r="W477" s="87">
        <v>1.6967060000000001E-3</v>
      </c>
      <c r="X477" s="87">
        <v>7.3300000000000006E-5</v>
      </c>
      <c r="Y477" s="84" t="b">
        <v>1</v>
      </c>
      <c r="Z477" s="87">
        <v>6.21E-44</v>
      </c>
      <c r="AA477" s="84"/>
    </row>
    <row r="478" spans="1:27" x14ac:dyDescent="0.2">
      <c r="A478" s="84"/>
      <c r="B478" s="84"/>
      <c r="C478" s="84"/>
      <c r="D478" s="84"/>
      <c r="E478" s="84"/>
      <c r="F478" s="84"/>
      <c r="G478" s="84" t="s">
        <v>223</v>
      </c>
      <c r="H478" s="84">
        <v>10</v>
      </c>
      <c r="I478" s="84">
        <v>7.6999999999999999E-2</v>
      </c>
      <c r="J478" s="84">
        <v>-0.05</v>
      </c>
      <c r="K478" s="84">
        <v>-0.20100000000000001</v>
      </c>
      <c r="L478" s="84">
        <v>0.10199999999999999</v>
      </c>
      <c r="M478" s="84" t="s">
        <v>16</v>
      </c>
      <c r="N478" s="84" t="s">
        <v>16</v>
      </c>
      <c r="O478" s="84" t="s">
        <v>16</v>
      </c>
      <c r="P478" s="85">
        <v>0.53738649199999999</v>
      </c>
      <c r="Q478" s="85" t="s">
        <v>16</v>
      </c>
      <c r="R478" s="84" t="s">
        <v>16</v>
      </c>
      <c r="S478" s="86" t="s">
        <v>16</v>
      </c>
      <c r="T478" s="86">
        <v>3.9797390000000004E-3</v>
      </c>
      <c r="U478" s="86">
        <v>3.902328E-3</v>
      </c>
      <c r="V478" s="86">
        <v>0.33765278999999998</v>
      </c>
      <c r="W478" s="87">
        <v>1.6967060000000001E-3</v>
      </c>
      <c r="X478" s="87">
        <v>7.3300000000000006E-5</v>
      </c>
      <c r="Y478" s="84" t="b">
        <v>1</v>
      </c>
      <c r="Z478" s="87">
        <v>6.21E-44</v>
      </c>
      <c r="AA478" s="84"/>
    </row>
    <row r="479" spans="1:27" x14ac:dyDescent="0.2">
      <c r="A479" s="84" t="s">
        <v>401</v>
      </c>
      <c r="B479" s="84" t="s">
        <v>535</v>
      </c>
      <c r="C479" s="84" t="s">
        <v>397</v>
      </c>
      <c r="D479" s="84" t="s">
        <v>543</v>
      </c>
      <c r="E479" s="84" t="s">
        <v>33</v>
      </c>
      <c r="F479" s="84" t="s">
        <v>457</v>
      </c>
      <c r="G479" s="84" t="s">
        <v>200</v>
      </c>
      <c r="H479" s="84">
        <v>3</v>
      </c>
      <c r="I479" s="84">
        <v>0.124</v>
      </c>
      <c r="J479" s="84">
        <v>8.5999999999999993E-2</v>
      </c>
      <c r="K479" s="84">
        <v>-0.158</v>
      </c>
      <c r="L479" s="84">
        <v>0.33</v>
      </c>
      <c r="M479" s="84" t="s">
        <v>16</v>
      </c>
      <c r="N479" s="84" t="s">
        <v>16</v>
      </c>
      <c r="O479" s="84" t="s">
        <v>16</v>
      </c>
      <c r="P479" s="85">
        <v>0.48958029400000003</v>
      </c>
      <c r="Q479" s="85">
        <v>8.0129807720000006</v>
      </c>
      <c r="R479" s="84">
        <v>2</v>
      </c>
      <c r="S479" s="86">
        <v>1.8197148E-2</v>
      </c>
      <c r="T479" s="86">
        <v>6.1778950000000001E-3</v>
      </c>
      <c r="U479" s="86">
        <v>1.2944506E-2</v>
      </c>
      <c r="V479" s="86">
        <v>0.71651914100000003</v>
      </c>
      <c r="W479" s="87">
        <v>5.4675199999999996E-4</v>
      </c>
      <c r="X479" s="87">
        <v>2.55E-5</v>
      </c>
      <c r="Y479" s="84" t="b">
        <v>1</v>
      </c>
      <c r="Z479" s="87">
        <v>4.4500000000000001E-15</v>
      </c>
      <c r="AA479" s="84" t="s">
        <v>427</v>
      </c>
    </row>
    <row r="480" spans="1:27" x14ac:dyDescent="0.2">
      <c r="A480" s="84"/>
      <c r="B480" s="84"/>
      <c r="C480" s="84"/>
      <c r="D480" s="84"/>
      <c r="E480" s="84"/>
      <c r="F480" s="84"/>
      <c r="G480" s="84" t="s">
        <v>201</v>
      </c>
      <c r="H480" s="84">
        <v>3</v>
      </c>
      <c r="I480" s="84">
        <v>0.59</v>
      </c>
      <c r="J480" s="84">
        <v>0.35699999999999998</v>
      </c>
      <c r="K480" s="84">
        <v>-0.8</v>
      </c>
      <c r="L480" s="84">
        <v>1.5149999999999999</v>
      </c>
      <c r="M480" s="84" t="s">
        <v>16</v>
      </c>
      <c r="N480" s="84" t="s">
        <v>16</v>
      </c>
      <c r="O480" s="84" t="s">
        <v>16</v>
      </c>
      <c r="P480" s="85">
        <v>0.65350624999999996</v>
      </c>
      <c r="Q480" s="85">
        <v>6.5264131479999996</v>
      </c>
      <c r="R480" s="84">
        <v>1</v>
      </c>
      <c r="S480" s="86">
        <v>1.0628406999999999E-2</v>
      </c>
      <c r="T480" s="86">
        <v>6.1778950000000001E-3</v>
      </c>
      <c r="U480" s="86">
        <v>1.2944506E-2</v>
      </c>
      <c r="V480" s="86">
        <v>0.71651914100000003</v>
      </c>
      <c r="W480" s="87">
        <v>5.4675199999999996E-4</v>
      </c>
      <c r="X480" s="87">
        <v>2.55E-5</v>
      </c>
      <c r="Y480" s="84" t="b">
        <v>1</v>
      </c>
      <c r="Z480" s="87">
        <v>4.4500000000000001E-15</v>
      </c>
      <c r="AA480" s="84"/>
    </row>
    <row r="481" spans="1:27" x14ac:dyDescent="0.2">
      <c r="A481" s="84"/>
      <c r="B481" s="84"/>
      <c r="C481" s="84"/>
      <c r="D481" s="84"/>
      <c r="E481" s="84"/>
      <c r="F481" s="84"/>
      <c r="G481" s="84" t="s">
        <v>216</v>
      </c>
      <c r="H481" s="84">
        <v>3</v>
      </c>
      <c r="I481" s="84">
        <v>9.8000000000000004E-2</v>
      </c>
      <c r="J481" s="84">
        <v>-3.7999999999999999E-2</v>
      </c>
      <c r="K481" s="84">
        <v>-0.22900000000000001</v>
      </c>
      <c r="L481" s="84">
        <v>0.153</v>
      </c>
      <c r="M481" s="84" t="s">
        <v>16</v>
      </c>
      <c r="N481" s="84" t="s">
        <v>16</v>
      </c>
      <c r="O481" s="84" t="s">
        <v>16</v>
      </c>
      <c r="P481" s="85">
        <v>0.73411952800000002</v>
      </c>
      <c r="Q481" s="85" t="s">
        <v>16</v>
      </c>
      <c r="R481" s="84" t="s">
        <v>16</v>
      </c>
      <c r="S481" s="86" t="s">
        <v>16</v>
      </c>
      <c r="T481" s="86">
        <v>6.1778950000000001E-3</v>
      </c>
      <c r="U481" s="86">
        <v>1.2944506E-2</v>
      </c>
      <c r="V481" s="86">
        <v>0.71651914100000003</v>
      </c>
      <c r="W481" s="87">
        <v>5.4675199999999996E-4</v>
      </c>
      <c r="X481" s="87">
        <v>2.55E-5</v>
      </c>
      <c r="Y481" s="84" t="b">
        <v>1</v>
      </c>
      <c r="Z481" s="87">
        <v>4.4500000000000001E-15</v>
      </c>
      <c r="AA481" s="84"/>
    </row>
    <row r="482" spans="1:27" x14ac:dyDescent="0.2">
      <c r="A482" s="84"/>
      <c r="B482" s="84"/>
      <c r="C482" s="84"/>
      <c r="D482" s="84"/>
      <c r="E482" s="84"/>
      <c r="F482" s="84"/>
      <c r="G482" s="84" t="s">
        <v>203</v>
      </c>
      <c r="H482" s="84">
        <v>3</v>
      </c>
      <c r="I482" s="84">
        <v>7.1999999999999995E-2</v>
      </c>
      <c r="J482" s="84">
        <v>2.4E-2</v>
      </c>
      <c r="K482" s="84">
        <v>-0.11799999999999999</v>
      </c>
      <c r="L482" s="84">
        <v>0.16600000000000001</v>
      </c>
      <c r="M482" s="84" t="s">
        <v>16</v>
      </c>
      <c r="N482" s="84" t="s">
        <v>16</v>
      </c>
      <c r="O482" s="84" t="s">
        <v>16</v>
      </c>
      <c r="P482" s="85">
        <v>0.73840273400000001</v>
      </c>
      <c r="Q482" s="85" t="s">
        <v>16</v>
      </c>
      <c r="R482" s="84" t="s">
        <v>16</v>
      </c>
      <c r="S482" s="86" t="s">
        <v>16</v>
      </c>
      <c r="T482" s="86">
        <v>6.1778950000000001E-3</v>
      </c>
      <c r="U482" s="86">
        <v>1.2944506E-2</v>
      </c>
      <c r="V482" s="86">
        <v>0.71651914100000003</v>
      </c>
      <c r="W482" s="87">
        <v>5.4675199999999996E-4</v>
      </c>
      <c r="X482" s="87">
        <v>2.55E-5</v>
      </c>
      <c r="Y482" s="84" t="b">
        <v>1</v>
      </c>
      <c r="Z482" s="87">
        <v>4.4500000000000001E-15</v>
      </c>
      <c r="AA482" s="84"/>
    </row>
    <row r="483" spans="1:27" x14ac:dyDescent="0.2">
      <c r="A483" s="84"/>
      <c r="B483" s="84"/>
      <c r="C483" s="84"/>
      <c r="D483" s="84"/>
      <c r="E483" s="84"/>
      <c r="F483" s="84"/>
      <c r="G483" s="84" t="s">
        <v>223</v>
      </c>
      <c r="H483" s="84">
        <v>3</v>
      </c>
      <c r="I483" s="84">
        <v>8.3000000000000004E-2</v>
      </c>
      <c r="J483" s="84">
        <v>-6.0000000000000001E-3</v>
      </c>
      <c r="K483" s="84">
        <v>-0.16800000000000001</v>
      </c>
      <c r="L483" s="84">
        <v>0.155</v>
      </c>
      <c r="M483" s="84" t="s">
        <v>16</v>
      </c>
      <c r="N483" s="84" t="s">
        <v>16</v>
      </c>
      <c r="O483" s="84" t="s">
        <v>16</v>
      </c>
      <c r="P483" s="85">
        <v>0.94464689999999996</v>
      </c>
      <c r="Q483" s="85" t="s">
        <v>16</v>
      </c>
      <c r="R483" s="84" t="s">
        <v>16</v>
      </c>
      <c r="S483" s="86" t="s">
        <v>16</v>
      </c>
      <c r="T483" s="86">
        <v>6.1778950000000001E-3</v>
      </c>
      <c r="U483" s="86">
        <v>1.2944506E-2</v>
      </c>
      <c r="V483" s="86">
        <v>0.71651914100000003</v>
      </c>
      <c r="W483" s="87">
        <v>5.4675199999999996E-4</v>
      </c>
      <c r="X483" s="87">
        <v>2.55E-5</v>
      </c>
      <c r="Y483" s="84" t="b">
        <v>1</v>
      </c>
      <c r="Z483" s="87">
        <v>4.4500000000000001E-15</v>
      </c>
      <c r="AA483" s="84"/>
    </row>
    <row r="484" spans="1:27" x14ac:dyDescent="0.2">
      <c r="A484" s="84" t="s">
        <v>401</v>
      </c>
      <c r="B484" s="84" t="s">
        <v>167</v>
      </c>
      <c r="C484" s="84" t="s">
        <v>392</v>
      </c>
      <c r="D484" s="84" t="s">
        <v>462</v>
      </c>
      <c r="E484" s="84" t="s">
        <v>391</v>
      </c>
      <c r="F484" s="84" t="s">
        <v>457</v>
      </c>
      <c r="G484" s="84" t="s">
        <v>200</v>
      </c>
      <c r="H484" s="84">
        <v>2</v>
      </c>
      <c r="I484" s="84">
        <v>0.16200000000000001</v>
      </c>
      <c r="J484" s="84">
        <v>-0.25700000000000001</v>
      </c>
      <c r="K484" s="84">
        <v>-0.57399999999999995</v>
      </c>
      <c r="L484" s="84">
        <v>0.06</v>
      </c>
      <c r="M484" s="84" t="s">
        <v>16</v>
      </c>
      <c r="N484" s="84" t="s">
        <v>16</v>
      </c>
      <c r="O484" s="84" t="s">
        <v>16</v>
      </c>
      <c r="P484" s="85">
        <v>0.11184909799999999</v>
      </c>
      <c r="Q484" s="85">
        <v>8.3599999999999997E-33</v>
      </c>
      <c r="R484" s="84">
        <v>1</v>
      </c>
      <c r="S484" s="86">
        <v>1</v>
      </c>
      <c r="T484" s="86" t="s">
        <v>16</v>
      </c>
      <c r="U484" s="86" t="s">
        <v>16</v>
      </c>
      <c r="V484" s="86" t="s">
        <v>16</v>
      </c>
      <c r="W484" s="87">
        <v>6.5199999999999999E-5</v>
      </c>
      <c r="X484" s="87">
        <v>6.4799999999999998E-6</v>
      </c>
      <c r="Y484" s="84" t="b">
        <v>1</v>
      </c>
      <c r="Z484" s="84">
        <v>4.5727670000000002E-3</v>
      </c>
      <c r="AA484" s="84" t="s">
        <v>439</v>
      </c>
    </row>
    <row r="485" spans="1:27" x14ac:dyDescent="0.2">
      <c r="A485" s="84" t="s">
        <v>401</v>
      </c>
      <c r="B485" s="84" t="s">
        <v>167</v>
      </c>
      <c r="C485" s="84" t="s">
        <v>345</v>
      </c>
      <c r="D485" s="84" t="s">
        <v>442</v>
      </c>
      <c r="E485" s="84" t="s">
        <v>347</v>
      </c>
      <c r="F485" s="84" t="s">
        <v>457</v>
      </c>
      <c r="G485" s="84" t="s">
        <v>200</v>
      </c>
      <c r="H485" s="84">
        <v>2</v>
      </c>
      <c r="I485" s="84">
        <v>8.9999999999999993E-3</v>
      </c>
      <c r="J485" s="84">
        <v>-3.0000000000000001E-3</v>
      </c>
      <c r="K485" s="84">
        <v>-2.1000000000000001E-2</v>
      </c>
      <c r="L485" s="84">
        <v>1.6E-2</v>
      </c>
      <c r="M485" s="84" t="s">
        <v>16</v>
      </c>
      <c r="N485" s="84" t="s">
        <v>16</v>
      </c>
      <c r="O485" s="84" t="s">
        <v>16</v>
      </c>
      <c r="P485" s="85">
        <v>0.77592393500000001</v>
      </c>
      <c r="Q485" s="85">
        <v>4.6940295E-2</v>
      </c>
      <c r="R485" s="84">
        <v>1</v>
      </c>
      <c r="S485" s="86">
        <v>0.82847559100000001</v>
      </c>
      <c r="T485" s="86" t="s">
        <v>16</v>
      </c>
      <c r="U485" s="86" t="s">
        <v>16</v>
      </c>
      <c r="V485" s="86" t="s">
        <v>16</v>
      </c>
      <c r="W485" s="87">
        <v>1.9537245000000002E-2</v>
      </c>
      <c r="X485" s="87">
        <v>3.2800000000000003E-7</v>
      </c>
      <c r="Y485" s="84" t="b">
        <v>1</v>
      </c>
      <c r="Z485" s="87">
        <v>7.9699999999999994E-11</v>
      </c>
      <c r="AA485" s="84" t="s">
        <v>443</v>
      </c>
    </row>
    <row r="486" spans="1:27" x14ac:dyDescent="0.2">
      <c r="A486" s="84" t="s">
        <v>401</v>
      </c>
      <c r="B486" s="84" t="s">
        <v>167</v>
      </c>
      <c r="C486" s="84" t="s">
        <v>392</v>
      </c>
      <c r="D486" s="84" t="s">
        <v>440</v>
      </c>
      <c r="E486" s="84" t="s">
        <v>340</v>
      </c>
      <c r="F486" s="84" t="s">
        <v>457</v>
      </c>
      <c r="G486" s="84" t="s">
        <v>200</v>
      </c>
      <c r="H486" s="84">
        <v>4</v>
      </c>
      <c r="I486" s="84">
        <v>5.0999999999999997E-2</v>
      </c>
      <c r="J486" s="84">
        <v>1.7999999999999999E-2</v>
      </c>
      <c r="K486" s="84">
        <v>-8.2000000000000003E-2</v>
      </c>
      <c r="L486" s="84">
        <v>0.11899999999999999</v>
      </c>
      <c r="M486" s="84" t="s">
        <v>16</v>
      </c>
      <c r="N486" s="84" t="s">
        <v>16</v>
      </c>
      <c r="O486" s="84" t="s">
        <v>16</v>
      </c>
      <c r="P486" s="85">
        <v>0.72057300899999999</v>
      </c>
      <c r="Q486" s="85">
        <v>6.558412401</v>
      </c>
      <c r="R486" s="84">
        <v>3</v>
      </c>
      <c r="S486" s="86">
        <v>8.7387110000000004E-2</v>
      </c>
      <c r="T486" s="86">
        <v>4.1375259999999999E-3</v>
      </c>
      <c r="U486" s="86">
        <v>6.1259210000000003E-3</v>
      </c>
      <c r="V486" s="86">
        <v>0.56903794200000002</v>
      </c>
      <c r="W486" s="87">
        <v>8.99664E-4</v>
      </c>
      <c r="X486" s="87">
        <v>1.7499999999999998E-5</v>
      </c>
      <c r="Y486" s="84" t="b">
        <v>1</v>
      </c>
      <c r="Z486" s="87">
        <v>2.7199999999999998E-31</v>
      </c>
      <c r="AA486" s="84" t="s">
        <v>441</v>
      </c>
    </row>
    <row r="487" spans="1:27" x14ac:dyDescent="0.2">
      <c r="A487" s="84"/>
      <c r="B487" s="84"/>
      <c r="C487" s="84"/>
      <c r="D487" s="84"/>
      <c r="E487" s="84"/>
      <c r="F487" s="84"/>
      <c r="G487" s="84" t="s">
        <v>201</v>
      </c>
      <c r="H487" s="84">
        <v>4</v>
      </c>
      <c r="I487" s="84">
        <v>0.20399999999999999</v>
      </c>
      <c r="J487" s="84">
        <v>0.15</v>
      </c>
      <c r="K487" s="84">
        <v>-0.249</v>
      </c>
      <c r="L487" s="84">
        <v>0.55000000000000004</v>
      </c>
      <c r="M487" s="84" t="s">
        <v>16</v>
      </c>
      <c r="N487" s="84" t="s">
        <v>16</v>
      </c>
      <c r="O487" s="84" t="s">
        <v>16</v>
      </c>
      <c r="P487" s="85">
        <v>0.53701348400000004</v>
      </c>
      <c r="Q487" s="85">
        <v>5.3403296420000004</v>
      </c>
      <c r="R487" s="84">
        <v>2</v>
      </c>
      <c r="S487" s="86">
        <v>6.9240811999999999E-2</v>
      </c>
      <c r="T487" s="86">
        <v>4.1375259999999999E-3</v>
      </c>
      <c r="U487" s="86">
        <v>6.1259210000000003E-3</v>
      </c>
      <c r="V487" s="86">
        <v>0.56903794200000002</v>
      </c>
      <c r="W487" s="87">
        <v>8.99664E-4</v>
      </c>
      <c r="X487" s="87">
        <v>1.7499999999999998E-5</v>
      </c>
      <c r="Y487" s="84" t="b">
        <v>1</v>
      </c>
      <c r="Z487" s="87">
        <v>2.7199999999999998E-31</v>
      </c>
      <c r="AA487" s="84"/>
    </row>
    <row r="488" spans="1:27" x14ac:dyDescent="0.2">
      <c r="A488" s="84"/>
      <c r="B488" s="84"/>
      <c r="C488" s="84"/>
      <c r="D488" s="84"/>
      <c r="E488" s="84"/>
      <c r="F488" s="84"/>
      <c r="G488" s="84" t="s">
        <v>216</v>
      </c>
      <c r="H488" s="84">
        <v>4</v>
      </c>
      <c r="I488" s="84">
        <v>7.3999999999999996E-2</v>
      </c>
      <c r="J488" s="84">
        <v>7.0000000000000007E-2</v>
      </c>
      <c r="K488" s="84">
        <v>-7.4999999999999997E-2</v>
      </c>
      <c r="L488" s="84">
        <v>0.215</v>
      </c>
      <c r="M488" s="84" t="s">
        <v>16</v>
      </c>
      <c r="N488" s="84" t="s">
        <v>16</v>
      </c>
      <c r="O488" s="84" t="s">
        <v>16</v>
      </c>
      <c r="P488" s="85">
        <v>0.41550173499999998</v>
      </c>
      <c r="Q488" s="85" t="s">
        <v>16</v>
      </c>
      <c r="R488" s="84" t="s">
        <v>16</v>
      </c>
      <c r="S488" s="86" t="s">
        <v>16</v>
      </c>
      <c r="T488" s="86">
        <v>4.1375259999999999E-3</v>
      </c>
      <c r="U488" s="86">
        <v>6.1259210000000003E-3</v>
      </c>
      <c r="V488" s="86">
        <v>0.56903794200000002</v>
      </c>
      <c r="W488" s="87">
        <v>8.99664E-4</v>
      </c>
      <c r="X488" s="87">
        <v>1.7499999999999998E-5</v>
      </c>
      <c r="Y488" s="84" t="b">
        <v>1</v>
      </c>
      <c r="Z488" s="87">
        <v>2.7199999999999998E-31</v>
      </c>
      <c r="AA488" s="84"/>
    </row>
    <row r="489" spans="1:27" x14ac:dyDescent="0.2">
      <c r="A489" s="84"/>
      <c r="B489" s="84"/>
      <c r="C489" s="84"/>
      <c r="D489" s="84"/>
      <c r="E489" s="84"/>
      <c r="F489" s="84"/>
      <c r="G489" s="84" t="s">
        <v>203</v>
      </c>
      <c r="H489" s="84">
        <v>4</v>
      </c>
      <c r="I489" s="84">
        <v>4.8000000000000001E-2</v>
      </c>
      <c r="J489" s="84">
        <v>8.2000000000000003E-2</v>
      </c>
      <c r="K489" s="84">
        <v>-1.2999999999999999E-2</v>
      </c>
      <c r="L489" s="84">
        <v>0.17699999999999999</v>
      </c>
      <c r="M489" s="84" t="s">
        <v>16</v>
      </c>
      <c r="N489" s="84" t="s">
        <v>16</v>
      </c>
      <c r="O489" s="84" t="s">
        <v>16</v>
      </c>
      <c r="P489" s="85">
        <v>9.0229702999999994E-2</v>
      </c>
      <c r="Q489" s="85" t="s">
        <v>16</v>
      </c>
      <c r="R489" s="84" t="s">
        <v>16</v>
      </c>
      <c r="S489" s="86" t="s">
        <v>16</v>
      </c>
      <c r="T489" s="86">
        <v>4.1375259999999999E-3</v>
      </c>
      <c r="U489" s="86">
        <v>6.1259210000000003E-3</v>
      </c>
      <c r="V489" s="86">
        <v>0.56903794200000002</v>
      </c>
      <c r="W489" s="87">
        <v>8.99664E-4</v>
      </c>
      <c r="X489" s="87">
        <v>1.7499999999999998E-5</v>
      </c>
      <c r="Y489" s="84" t="b">
        <v>1</v>
      </c>
      <c r="Z489" s="87">
        <v>2.7199999999999998E-31</v>
      </c>
      <c r="AA489" s="84"/>
    </row>
    <row r="490" spans="1:27" x14ac:dyDescent="0.2">
      <c r="A490" s="84"/>
      <c r="B490" s="84"/>
      <c r="C490" s="84"/>
      <c r="D490" s="84"/>
      <c r="E490" s="84"/>
      <c r="F490" s="84"/>
      <c r="G490" s="84" t="s">
        <v>223</v>
      </c>
      <c r="H490" s="84">
        <v>4</v>
      </c>
      <c r="I490" s="84">
        <v>0.05</v>
      </c>
      <c r="J490" s="84">
        <v>7.2999999999999995E-2</v>
      </c>
      <c r="K490" s="84">
        <v>-2.5999999999999999E-2</v>
      </c>
      <c r="L490" s="84">
        <v>0.17100000000000001</v>
      </c>
      <c r="M490" s="84" t="s">
        <v>16</v>
      </c>
      <c r="N490" s="84" t="s">
        <v>16</v>
      </c>
      <c r="O490" s="84" t="s">
        <v>16</v>
      </c>
      <c r="P490" s="85">
        <v>0.24298996</v>
      </c>
      <c r="Q490" s="85" t="s">
        <v>16</v>
      </c>
      <c r="R490" s="84" t="s">
        <v>16</v>
      </c>
      <c r="S490" s="86" t="s">
        <v>16</v>
      </c>
      <c r="T490" s="86">
        <v>4.1375259999999999E-3</v>
      </c>
      <c r="U490" s="86">
        <v>6.1259210000000003E-3</v>
      </c>
      <c r="V490" s="86">
        <v>0.56903794200000002</v>
      </c>
      <c r="W490" s="87">
        <v>8.99664E-4</v>
      </c>
      <c r="X490" s="87">
        <v>1.7499999999999998E-5</v>
      </c>
      <c r="Y490" s="84" t="b">
        <v>1</v>
      </c>
      <c r="Z490" s="87">
        <v>2.7199999999999998E-31</v>
      </c>
      <c r="AA490" s="84"/>
    </row>
    <row r="491" spans="1:27" x14ac:dyDescent="0.2">
      <c r="A491" s="84" t="s">
        <v>401</v>
      </c>
      <c r="B491" s="84" t="s">
        <v>167</v>
      </c>
      <c r="C491" s="84" t="s">
        <v>392</v>
      </c>
      <c r="D491" s="84" t="s">
        <v>463</v>
      </c>
      <c r="E491" s="84" t="s">
        <v>340</v>
      </c>
      <c r="F491" s="84" t="s">
        <v>457</v>
      </c>
      <c r="G491" s="84" t="s">
        <v>208</v>
      </c>
      <c r="H491" s="84">
        <v>1</v>
      </c>
      <c r="I491" s="84">
        <v>6.3E-2</v>
      </c>
      <c r="J491" s="84">
        <v>0.10100000000000001</v>
      </c>
      <c r="K491" s="84">
        <v>-2.3E-2</v>
      </c>
      <c r="L491" s="84">
        <v>0.22500000000000001</v>
      </c>
      <c r="M491" s="84" t="s">
        <v>16</v>
      </c>
      <c r="N491" s="84" t="s">
        <v>16</v>
      </c>
      <c r="O491" s="84" t="s">
        <v>16</v>
      </c>
      <c r="P491" s="85">
        <v>0.109856565</v>
      </c>
      <c r="Q491" s="85" t="s">
        <v>16</v>
      </c>
      <c r="R491" s="84" t="s">
        <v>16</v>
      </c>
      <c r="S491" s="86" t="s">
        <v>16</v>
      </c>
      <c r="T491" s="86" t="s">
        <v>16</v>
      </c>
      <c r="U491" s="86" t="s">
        <v>16</v>
      </c>
      <c r="V491" s="86" t="s">
        <v>16</v>
      </c>
      <c r="W491" s="87">
        <v>2.7932400000000001E-4</v>
      </c>
      <c r="X491" s="87">
        <v>6.5599999999999999E-6</v>
      </c>
      <c r="Y491" s="84" t="b">
        <v>1</v>
      </c>
      <c r="Z491" s="87">
        <v>1.7800000000000001E-10</v>
      </c>
      <c r="AA491" s="84" t="s">
        <v>464</v>
      </c>
    </row>
    <row r="492" spans="1:27" x14ac:dyDescent="0.2">
      <c r="A492" s="84" t="s">
        <v>401</v>
      </c>
      <c r="B492" s="84" t="s">
        <v>167</v>
      </c>
      <c r="C492" s="84" t="s">
        <v>397</v>
      </c>
      <c r="D492" s="84" t="s">
        <v>447</v>
      </c>
      <c r="E492" s="84" t="s">
        <v>340</v>
      </c>
      <c r="F492" s="84" t="s">
        <v>457</v>
      </c>
      <c r="G492" s="84" t="s">
        <v>200</v>
      </c>
      <c r="H492" s="84">
        <v>6</v>
      </c>
      <c r="I492" s="84">
        <v>4.7E-2</v>
      </c>
      <c r="J492" s="84">
        <v>1.7999999999999999E-2</v>
      </c>
      <c r="K492" s="84">
        <v>-7.2999999999999995E-2</v>
      </c>
      <c r="L492" s="84">
        <v>0.11</v>
      </c>
      <c r="M492" s="84" t="s">
        <v>16</v>
      </c>
      <c r="N492" s="84" t="s">
        <v>16</v>
      </c>
      <c r="O492" s="84" t="s">
        <v>16</v>
      </c>
      <c r="P492" s="85">
        <v>0.698138853</v>
      </c>
      <c r="Q492" s="85">
        <v>9.7208487810000008</v>
      </c>
      <c r="R492" s="84">
        <v>5</v>
      </c>
      <c r="S492" s="86">
        <v>8.3542484E-2</v>
      </c>
      <c r="T492" s="86">
        <v>2.9802679999999999E-3</v>
      </c>
      <c r="U492" s="86">
        <v>4.0813389999999998E-3</v>
      </c>
      <c r="V492" s="86">
        <v>0.50572362299999996</v>
      </c>
      <c r="W492" s="87">
        <v>1.1923210000000001E-3</v>
      </c>
      <c r="X492" s="87">
        <v>2.5700000000000001E-5</v>
      </c>
      <c r="Y492" s="84" t="b">
        <v>1</v>
      </c>
      <c r="Z492" s="87">
        <v>3.9900000000000001E-36</v>
      </c>
      <c r="AA492" s="84" t="s">
        <v>448</v>
      </c>
    </row>
    <row r="493" spans="1:27" x14ac:dyDescent="0.2">
      <c r="A493" s="84"/>
      <c r="B493" s="84"/>
      <c r="C493" s="84"/>
      <c r="D493" s="84"/>
      <c r="E493" s="84"/>
      <c r="F493" s="84"/>
      <c r="G493" s="84" t="s">
        <v>201</v>
      </c>
      <c r="H493" s="84">
        <v>6</v>
      </c>
      <c r="I493" s="84">
        <v>0.13</v>
      </c>
      <c r="J493" s="84">
        <v>0.106</v>
      </c>
      <c r="K493" s="84">
        <v>-0.14799999999999999</v>
      </c>
      <c r="L493" s="84">
        <v>0.36</v>
      </c>
      <c r="M493" s="84" t="s">
        <v>16</v>
      </c>
      <c r="N493" s="84" t="s">
        <v>16</v>
      </c>
      <c r="O493" s="84" t="s">
        <v>16</v>
      </c>
      <c r="P493" s="85">
        <v>0.46047469899999999</v>
      </c>
      <c r="Q493" s="85">
        <v>8.5774365259999996</v>
      </c>
      <c r="R493" s="84">
        <v>4</v>
      </c>
      <c r="S493" s="86">
        <v>7.2574449999999999E-2</v>
      </c>
      <c r="T493" s="86">
        <v>2.9802679999999999E-3</v>
      </c>
      <c r="U493" s="86">
        <v>4.0813389999999998E-3</v>
      </c>
      <c r="V493" s="86">
        <v>0.50572362299999996</v>
      </c>
      <c r="W493" s="87">
        <v>1.1923210000000001E-3</v>
      </c>
      <c r="X493" s="87">
        <v>2.5700000000000001E-5</v>
      </c>
      <c r="Y493" s="84" t="b">
        <v>1</v>
      </c>
      <c r="Z493" s="87">
        <v>3.9900000000000001E-36</v>
      </c>
      <c r="AA493" s="84"/>
    </row>
    <row r="494" spans="1:27" x14ac:dyDescent="0.2">
      <c r="A494" s="84"/>
      <c r="B494" s="84"/>
      <c r="C494" s="84"/>
      <c r="D494" s="84"/>
      <c r="E494" s="84"/>
      <c r="F494" s="84"/>
      <c r="G494" s="84" t="s">
        <v>216</v>
      </c>
      <c r="H494" s="84">
        <v>6</v>
      </c>
      <c r="I494" s="84">
        <v>8.2000000000000003E-2</v>
      </c>
      <c r="J494" s="84">
        <v>-7.2999999999999995E-2</v>
      </c>
      <c r="K494" s="84">
        <v>-0.23400000000000001</v>
      </c>
      <c r="L494" s="84">
        <v>8.8999999999999996E-2</v>
      </c>
      <c r="M494" s="84" t="s">
        <v>16</v>
      </c>
      <c r="N494" s="84" t="s">
        <v>16</v>
      </c>
      <c r="O494" s="84" t="s">
        <v>16</v>
      </c>
      <c r="P494" s="85">
        <v>0.41748142900000001</v>
      </c>
      <c r="Q494" s="85" t="s">
        <v>16</v>
      </c>
      <c r="R494" s="84" t="s">
        <v>16</v>
      </c>
      <c r="S494" s="86" t="s">
        <v>16</v>
      </c>
      <c r="T494" s="86">
        <v>2.9802679999999999E-3</v>
      </c>
      <c r="U494" s="86">
        <v>4.0813389999999998E-3</v>
      </c>
      <c r="V494" s="86">
        <v>0.50572362299999996</v>
      </c>
      <c r="W494" s="87">
        <v>1.1923210000000001E-3</v>
      </c>
      <c r="X494" s="87">
        <v>2.5700000000000001E-5</v>
      </c>
      <c r="Y494" s="84" t="b">
        <v>1</v>
      </c>
      <c r="Z494" s="87">
        <v>3.9900000000000001E-36</v>
      </c>
      <c r="AA494" s="84"/>
    </row>
    <row r="495" spans="1:27" x14ac:dyDescent="0.2">
      <c r="A495" s="84"/>
      <c r="B495" s="84"/>
      <c r="C495" s="84"/>
      <c r="D495" s="84"/>
      <c r="E495" s="84"/>
      <c r="F495" s="84"/>
      <c r="G495" s="84" t="s">
        <v>203</v>
      </c>
      <c r="H495" s="84">
        <v>6</v>
      </c>
      <c r="I495" s="84">
        <v>0.05</v>
      </c>
      <c r="J495" s="84">
        <v>-4.4999999999999998E-2</v>
      </c>
      <c r="K495" s="84">
        <v>-0.14199999999999999</v>
      </c>
      <c r="L495" s="84">
        <v>5.1999999999999998E-2</v>
      </c>
      <c r="M495" s="84" t="s">
        <v>16</v>
      </c>
      <c r="N495" s="84" t="s">
        <v>16</v>
      </c>
      <c r="O495" s="84" t="s">
        <v>16</v>
      </c>
      <c r="P495" s="85">
        <v>0.364698301</v>
      </c>
      <c r="Q495" s="85" t="s">
        <v>16</v>
      </c>
      <c r="R495" s="84" t="s">
        <v>16</v>
      </c>
      <c r="S495" s="86" t="s">
        <v>16</v>
      </c>
      <c r="T495" s="86">
        <v>2.9802679999999999E-3</v>
      </c>
      <c r="U495" s="86">
        <v>4.0813389999999998E-3</v>
      </c>
      <c r="V495" s="86">
        <v>0.50572362299999996</v>
      </c>
      <c r="W495" s="87">
        <v>1.1923210000000001E-3</v>
      </c>
      <c r="X495" s="87">
        <v>2.5700000000000001E-5</v>
      </c>
      <c r="Y495" s="84" t="b">
        <v>1</v>
      </c>
      <c r="Z495" s="87">
        <v>3.9900000000000001E-36</v>
      </c>
      <c r="AA495" s="84"/>
    </row>
    <row r="496" spans="1:27" x14ac:dyDescent="0.2">
      <c r="A496" s="84"/>
      <c r="B496" s="84"/>
      <c r="C496" s="84"/>
      <c r="D496" s="84"/>
      <c r="E496" s="84"/>
      <c r="F496" s="84"/>
      <c r="G496" s="84" t="s">
        <v>223</v>
      </c>
      <c r="H496" s="84">
        <v>6</v>
      </c>
      <c r="I496" s="84">
        <v>7.1999999999999995E-2</v>
      </c>
      <c r="J496" s="84">
        <v>-7.1999999999999995E-2</v>
      </c>
      <c r="K496" s="84">
        <v>-0.21199999999999999</v>
      </c>
      <c r="L496" s="84">
        <v>6.8000000000000005E-2</v>
      </c>
      <c r="M496" s="84" t="s">
        <v>16</v>
      </c>
      <c r="N496" s="84" t="s">
        <v>16</v>
      </c>
      <c r="O496" s="84" t="s">
        <v>16</v>
      </c>
      <c r="P496" s="85">
        <v>0.35996120399999998</v>
      </c>
      <c r="Q496" s="85" t="s">
        <v>16</v>
      </c>
      <c r="R496" s="84" t="s">
        <v>16</v>
      </c>
      <c r="S496" s="86" t="s">
        <v>16</v>
      </c>
      <c r="T496" s="86">
        <v>2.9802679999999999E-3</v>
      </c>
      <c r="U496" s="86">
        <v>4.0813389999999998E-3</v>
      </c>
      <c r="V496" s="86">
        <v>0.50572362299999996</v>
      </c>
      <c r="W496" s="87">
        <v>1.1923210000000001E-3</v>
      </c>
      <c r="X496" s="87">
        <v>2.5700000000000001E-5</v>
      </c>
      <c r="Y496" s="84" t="b">
        <v>1</v>
      </c>
      <c r="Z496" s="87">
        <v>3.9900000000000001E-36</v>
      </c>
      <c r="AA496" s="84"/>
    </row>
    <row r="497" spans="1:27" x14ac:dyDescent="0.2">
      <c r="A497" s="84" t="s">
        <v>401</v>
      </c>
      <c r="B497" s="84" t="s">
        <v>167</v>
      </c>
      <c r="C497" s="84" t="s">
        <v>397</v>
      </c>
      <c r="D497" s="84" t="s">
        <v>449</v>
      </c>
      <c r="E497" s="84" t="s">
        <v>340</v>
      </c>
      <c r="F497" s="84" t="s">
        <v>457</v>
      </c>
      <c r="G497" s="84" t="s">
        <v>208</v>
      </c>
      <c r="H497" s="84">
        <v>1</v>
      </c>
      <c r="I497" s="84">
        <v>7.4999999999999997E-2</v>
      </c>
      <c r="J497" s="84">
        <v>0.12</v>
      </c>
      <c r="K497" s="84">
        <v>-2.7E-2</v>
      </c>
      <c r="L497" s="84">
        <v>0.26700000000000002</v>
      </c>
      <c r="M497" s="84" t="s">
        <v>16</v>
      </c>
      <c r="N497" s="84" t="s">
        <v>16</v>
      </c>
      <c r="O497" s="84" t="s">
        <v>16</v>
      </c>
      <c r="P497" s="85">
        <v>0.109856565</v>
      </c>
      <c r="Q497" s="85" t="s">
        <v>16</v>
      </c>
      <c r="R497" s="84" t="s">
        <v>16</v>
      </c>
      <c r="S497" s="86" t="s">
        <v>16</v>
      </c>
      <c r="T497" s="86" t="s">
        <v>16</v>
      </c>
      <c r="U497" s="86" t="s">
        <v>16</v>
      </c>
      <c r="V497" s="86" t="s">
        <v>16</v>
      </c>
      <c r="W497" s="87">
        <v>2.4414199999999998E-4</v>
      </c>
      <c r="X497" s="87">
        <v>6.5599999999999999E-6</v>
      </c>
      <c r="Y497" s="84" t="b">
        <v>1</v>
      </c>
      <c r="Z497" s="87">
        <v>2.6499999999999999E-8</v>
      </c>
      <c r="AA497" s="84" t="s">
        <v>450</v>
      </c>
    </row>
    <row r="498" spans="1:27" x14ac:dyDescent="0.2">
      <c r="A498" s="84" t="s">
        <v>401</v>
      </c>
      <c r="B498" s="84" t="s">
        <v>167</v>
      </c>
      <c r="C498" s="84" t="s">
        <v>397</v>
      </c>
      <c r="D498" s="84" t="s">
        <v>444</v>
      </c>
      <c r="E498" s="84" t="s">
        <v>33</v>
      </c>
      <c r="F498" s="84" t="s">
        <v>457</v>
      </c>
      <c r="G498" s="84" t="s">
        <v>208</v>
      </c>
      <c r="H498" s="84">
        <v>1</v>
      </c>
      <c r="I498" s="84">
        <v>0.153</v>
      </c>
      <c r="J498" s="84">
        <v>-8.4000000000000005E-2</v>
      </c>
      <c r="K498" s="84">
        <v>-0.38300000000000001</v>
      </c>
      <c r="L498" s="84">
        <v>0.215</v>
      </c>
      <c r="M498" s="84" t="s">
        <v>16</v>
      </c>
      <c r="N498" s="84" t="s">
        <v>16</v>
      </c>
      <c r="O498" s="84" t="s">
        <v>16</v>
      </c>
      <c r="P498" s="85">
        <v>0.58219124700000002</v>
      </c>
      <c r="Q498" s="85" t="s">
        <v>16</v>
      </c>
      <c r="R498" s="84" t="s">
        <v>16</v>
      </c>
      <c r="S498" s="86" t="s">
        <v>16</v>
      </c>
      <c r="T498" s="86" t="s">
        <v>16</v>
      </c>
      <c r="U498" s="86" t="s">
        <v>16</v>
      </c>
      <c r="V498" s="86" t="s">
        <v>16</v>
      </c>
      <c r="W498" s="87">
        <v>8.9800000000000001E-5</v>
      </c>
      <c r="X498" s="87">
        <v>7.7599999999999996E-7</v>
      </c>
      <c r="Y498" s="84" t="b">
        <v>1</v>
      </c>
      <c r="Z498" s="84">
        <v>2.3731499999999999E-4</v>
      </c>
      <c r="AA498" s="84" t="s">
        <v>465</v>
      </c>
    </row>
    <row r="499" spans="1:27" x14ac:dyDescent="0.2">
      <c r="A499" s="84" t="s">
        <v>401</v>
      </c>
      <c r="B499" s="84" t="s">
        <v>167</v>
      </c>
      <c r="C499" s="84" t="s">
        <v>397</v>
      </c>
      <c r="D499" s="84" t="s">
        <v>445</v>
      </c>
      <c r="E499" s="84" t="s">
        <v>33</v>
      </c>
      <c r="F499" s="84" t="s">
        <v>457</v>
      </c>
      <c r="G499" s="84" t="s">
        <v>208</v>
      </c>
      <c r="H499" s="84">
        <v>1</v>
      </c>
      <c r="I499" s="84">
        <v>0.187</v>
      </c>
      <c r="J499" s="84">
        <v>0.29899999999999999</v>
      </c>
      <c r="K499" s="84">
        <v>-6.8000000000000005E-2</v>
      </c>
      <c r="L499" s="84">
        <v>0.66600000000000004</v>
      </c>
      <c r="M499" s="84" t="s">
        <v>16</v>
      </c>
      <c r="N499" s="84" t="s">
        <v>16</v>
      </c>
      <c r="O499" s="84" t="s">
        <v>16</v>
      </c>
      <c r="P499" s="85">
        <v>0.109856565</v>
      </c>
      <c r="Q499" s="85" t="s">
        <v>16</v>
      </c>
      <c r="R499" s="84" t="s">
        <v>16</v>
      </c>
      <c r="S499" s="86" t="s">
        <v>16</v>
      </c>
      <c r="T499" s="86" t="s">
        <v>16</v>
      </c>
      <c r="U499" s="86" t="s">
        <v>16</v>
      </c>
      <c r="V499" s="86" t="s">
        <v>16</v>
      </c>
      <c r="W499" s="87">
        <v>6.3499999999999999E-5</v>
      </c>
      <c r="X499" s="87">
        <v>6.5599999999999999E-6</v>
      </c>
      <c r="Y499" s="84" t="b">
        <v>1</v>
      </c>
      <c r="Z499" s="84">
        <v>2.0826012000000001E-2</v>
      </c>
      <c r="AA499" s="84" t="s">
        <v>446</v>
      </c>
    </row>
    <row r="500" spans="1:27" x14ac:dyDescent="0.2">
      <c r="A500" s="84" t="s">
        <v>401</v>
      </c>
      <c r="B500" s="84" t="s">
        <v>146</v>
      </c>
      <c r="C500" s="84" t="s">
        <v>392</v>
      </c>
      <c r="D500" s="84" t="s">
        <v>406</v>
      </c>
      <c r="E500" s="84" t="s">
        <v>391</v>
      </c>
      <c r="F500" s="84" t="s">
        <v>458</v>
      </c>
      <c r="G500" s="84" t="s">
        <v>208</v>
      </c>
      <c r="H500" s="84">
        <v>1</v>
      </c>
      <c r="I500" s="84">
        <v>7.6999999999999999E-2</v>
      </c>
      <c r="J500" s="84">
        <v>0.129</v>
      </c>
      <c r="K500" s="84">
        <v>-2.3E-2</v>
      </c>
      <c r="L500" s="84">
        <v>0.28000000000000003</v>
      </c>
      <c r="M500" s="84" t="s">
        <v>16</v>
      </c>
      <c r="N500" s="84" t="s">
        <v>16</v>
      </c>
      <c r="O500" s="84" t="s">
        <v>16</v>
      </c>
      <c r="P500" s="85">
        <v>9.5354891999999997E-2</v>
      </c>
      <c r="Q500" s="85" t="s">
        <v>16</v>
      </c>
      <c r="R500" s="84" t="s">
        <v>16</v>
      </c>
      <c r="S500" s="86" t="s">
        <v>16</v>
      </c>
      <c r="T500" s="86" t="s">
        <v>16</v>
      </c>
      <c r="U500" s="86" t="s">
        <v>16</v>
      </c>
      <c r="V500" s="86" t="s">
        <v>16</v>
      </c>
      <c r="W500" s="87">
        <v>3.2619799999999998E-4</v>
      </c>
      <c r="X500" s="87">
        <v>7.1400000000000002E-6</v>
      </c>
      <c r="Y500" s="84" t="b">
        <v>1</v>
      </c>
      <c r="Z500" s="87">
        <v>2.9999999999999998E-15</v>
      </c>
      <c r="AA500" s="84" t="s">
        <v>407</v>
      </c>
    </row>
    <row r="501" spans="1:27" x14ac:dyDescent="0.2">
      <c r="A501" s="84" t="s">
        <v>401</v>
      </c>
      <c r="B501" s="84" t="s">
        <v>146</v>
      </c>
      <c r="C501" s="84" t="s">
        <v>392</v>
      </c>
      <c r="D501" s="84" t="s">
        <v>461</v>
      </c>
      <c r="E501" s="84" t="s">
        <v>391</v>
      </c>
      <c r="F501" s="84" t="s">
        <v>458</v>
      </c>
      <c r="G501" s="84" t="s">
        <v>200</v>
      </c>
      <c r="H501" s="84">
        <v>6</v>
      </c>
      <c r="I501" s="84">
        <v>8.8999999999999996E-2</v>
      </c>
      <c r="J501" s="84">
        <v>7.3999999999999996E-2</v>
      </c>
      <c r="K501" s="84">
        <v>-0.1</v>
      </c>
      <c r="L501" s="84">
        <v>0.248</v>
      </c>
      <c r="M501" s="84" t="s">
        <v>16</v>
      </c>
      <c r="N501" s="84" t="s">
        <v>16</v>
      </c>
      <c r="O501" s="84" t="s">
        <v>16</v>
      </c>
      <c r="P501" s="85">
        <v>0.40342497599999999</v>
      </c>
      <c r="Q501" s="85">
        <v>12.50439166</v>
      </c>
      <c r="R501" s="84">
        <v>5</v>
      </c>
      <c r="S501" s="86">
        <v>2.8493340999999998E-2</v>
      </c>
      <c r="T501" s="86">
        <v>8.9813859999999992E-3</v>
      </c>
      <c r="U501" s="86">
        <v>4.7215460000000001E-3</v>
      </c>
      <c r="V501" s="86">
        <v>0.129906881</v>
      </c>
      <c r="W501" s="87">
        <v>4.84933E-4</v>
      </c>
      <c r="X501" s="87">
        <v>3.6600000000000002E-5</v>
      </c>
      <c r="Y501" s="84" t="b">
        <v>1</v>
      </c>
      <c r="Z501" s="87">
        <v>2.5699999999999999E-16</v>
      </c>
      <c r="AA501" s="84" t="s">
        <v>403</v>
      </c>
    </row>
    <row r="502" spans="1:27" x14ac:dyDescent="0.2">
      <c r="A502" s="84"/>
      <c r="B502" s="84"/>
      <c r="C502" s="84"/>
      <c r="D502" s="84"/>
      <c r="E502" s="84"/>
      <c r="F502" s="84"/>
      <c r="G502" s="84" t="s">
        <v>201</v>
      </c>
      <c r="H502" s="84">
        <v>6</v>
      </c>
      <c r="I502" s="84">
        <v>0.20499999999999999</v>
      </c>
      <c r="J502" s="84">
        <v>0.439</v>
      </c>
      <c r="K502" s="84">
        <v>3.6999999999999998E-2</v>
      </c>
      <c r="L502" s="84">
        <v>0.84099999999999997</v>
      </c>
      <c r="M502" s="84" t="s">
        <v>16</v>
      </c>
      <c r="N502" s="84" t="s">
        <v>16</v>
      </c>
      <c r="O502" s="84" t="s">
        <v>16</v>
      </c>
      <c r="P502" s="85">
        <v>9.8763419000000005E-2</v>
      </c>
      <c r="Q502" s="85">
        <v>6.5653518499999999</v>
      </c>
      <c r="R502" s="84">
        <v>4</v>
      </c>
      <c r="S502" s="86">
        <v>0.16071898200000001</v>
      </c>
      <c r="T502" s="86">
        <v>8.9813859999999992E-3</v>
      </c>
      <c r="U502" s="86">
        <v>4.7215460000000001E-3</v>
      </c>
      <c r="V502" s="86">
        <v>0.129906881</v>
      </c>
      <c r="W502" s="87">
        <v>4.84933E-4</v>
      </c>
      <c r="X502" s="87">
        <v>3.6600000000000002E-5</v>
      </c>
      <c r="Y502" s="84" t="b">
        <v>1</v>
      </c>
      <c r="Z502" s="87">
        <v>2.5699999999999999E-16</v>
      </c>
      <c r="AA502" s="84"/>
    </row>
    <row r="503" spans="1:27" x14ac:dyDescent="0.2">
      <c r="A503" s="84"/>
      <c r="B503" s="84"/>
      <c r="C503" s="84"/>
      <c r="D503" s="84"/>
      <c r="E503" s="84"/>
      <c r="F503" s="84"/>
      <c r="G503" s="84" t="s">
        <v>216</v>
      </c>
      <c r="H503" s="84">
        <v>6</v>
      </c>
      <c r="I503" s="84">
        <v>0.129</v>
      </c>
      <c r="J503" s="84">
        <v>0.18</v>
      </c>
      <c r="K503" s="84">
        <v>-7.2999999999999995E-2</v>
      </c>
      <c r="L503" s="84">
        <v>0.432</v>
      </c>
      <c r="M503" s="84" t="s">
        <v>16</v>
      </c>
      <c r="N503" s="84" t="s">
        <v>16</v>
      </c>
      <c r="O503" s="84" t="s">
        <v>16</v>
      </c>
      <c r="P503" s="85">
        <v>0.221808382</v>
      </c>
      <c r="Q503" s="85" t="s">
        <v>16</v>
      </c>
      <c r="R503" s="84" t="s">
        <v>16</v>
      </c>
      <c r="S503" s="86" t="s">
        <v>16</v>
      </c>
      <c r="T503" s="86">
        <v>8.9813859999999992E-3</v>
      </c>
      <c r="U503" s="86">
        <v>4.7215460000000001E-3</v>
      </c>
      <c r="V503" s="86">
        <v>0.129906881</v>
      </c>
      <c r="W503" s="87">
        <v>4.84933E-4</v>
      </c>
      <c r="X503" s="87">
        <v>3.6600000000000002E-5</v>
      </c>
      <c r="Y503" s="84" t="b">
        <v>1</v>
      </c>
      <c r="Z503" s="87">
        <v>2.5699999999999999E-16</v>
      </c>
      <c r="AA503" s="84"/>
    </row>
    <row r="504" spans="1:27" x14ac:dyDescent="0.2">
      <c r="A504" s="84"/>
      <c r="B504" s="84"/>
      <c r="C504" s="84"/>
      <c r="D504" s="84"/>
      <c r="E504" s="84"/>
      <c r="F504" s="84"/>
      <c r="G504" s="84" t="s">
        <v>203</v>
      </c>
      <c r="H504" s="84">
        <v>6</v>
      </c>
      <c r="I504" s="84">
        <v>7.2999999999999995E-2</v>
      </c>
      <c r="J504" s="84">
        <v>5.8000000000000003E-2</v>
      </c>
      <c r="K504" s="84">
        <v>-8.5000000000000006E-2</v>
      </c>
      <c r="L504" s="84">
        <v>0.20200000000000001</v>
      </c>
      <c r="M504" s="84" t="s">
        <v>16</v>
      </c>
      <c r="N504" s="84" t="s">
        <v>16</v>
      </c>
      <c r="O504" s="84" t="s">
        <v>16</v>
      </c>
      <c r="P504" s="85">
        <v>0.42487226900000002</v>
      </c>
      <c r="Q504" s="85" t="s">
        <v>16</v>
      </c>
      <c r="R504" s="84" t="s">
        <v>16</v>
      </c>
      <c r="S504" s="86" t="s">
        <v>16</v>
      </c>
      <c r="T504" s="86">
        <v>8.9813859999999992E-3</v>
      </c>
      <c r="U504" s="86">
        <v>4.7215460000000001E-3</v>
      </c>
      <c r="V504" s="86">
        <v>0.129906881</v>
      </c>
      <c r="W504" s="87">
        <v>4.84933E-4</v>
      </c>
      <c r="X504" s="87">
        <v>3.6600000000000002E-5</v>
      </c>
      <c r="Y504" s="84" t="b">
        <v>1</v>
      </c>
      <c r="Z504" s="87">
        <v>2.5699999999999999E-16</v>
      </c>
      <c r="AA504" s="84"/>
    </row>
    <row r="505" spans="1:27" x14ac:dyDescent="0.2">
      <c r="A505" s="84"/>
      <c r="B505" s="84"/>
      <c r="C505" s="84"/>
      <c r="D505" s="84"/>
      <c r="E505" s="84"/>
      <c r="F505" s="84"/>
      <c r="G505" s="84" t="s">
        <v>223</v>
      </c>
      <c r="H505" s="84">
        <v>6</v>
      </c>
      <c r="I505" s="84">
        <v>7.2999999999999995E-2</v>
      </c>
      <c r="J505" s="84">
        <v>7.5999999999999998E-2</v>
      </c>
      <c r="K505" s="84">
        <v>-6.7000000000000004E-2</v>
      </c>
      <c r="L505" s="84">
        <v>0.219</v>
      </c>
      <c r="M505" s="84" t="s">
        <v>16</v>
      </c>
      <c r="N505" s="84" t="s">
        <v>16</v>
      </c>
      <c r="O505" s="84" t="s">
        <v>16</v>
      </c>
      <c r="P505" s="85">
        <v>0.344594277</v>
      </c>
      <c r="Q505" s="85" t="s">
        <v>16</v>
      </c>
      <c r="R505" s="84" t="s">
        <v>16</v>
      </c>
      <c r="S505" s="86" t="s">
        <v>16</v>
      </c>
      <c r="T505" s="86">
        <v>8.9813859999999992E-3</v>
      </c>
      <c r="U505" s="86">
        <v>4.7215460000000001E-3</v>
      </c>
      <c r="V505" s="86">
        <v>0.129906881</v>
      </c>
      <c r="W505" s="87">
        <v>4.84933E-4</v>
      </c>
      <c r="X505" s="87">
        <v>3.6600000000000002E-5</v>
      </c>
      <c r="Y505" s="84" t="b">
        <v>1</v>
      </c>
      <c r="Z505" s="87">
        <v>2.5699999999999999E-16</v>
      </c>
      <c r="AA505" s="84"/>
    </row>
    <row r="506" spans="1:27" x14ac:dyDescent="0.2">
      <c r="A506" s="84" t="s">
        <v>401</v>
      </c>
      <c r="B506" s="84" t="s">
        <v>146</v>
      </c>
      <c r="C506" s="84" t="s">
        <v>345</v>
      </c>
      <c r="D506" s="84" t="s">
        <v>413</v>
      </c>
      <c r="E506" s="84" t="s">
        <v>347</v>
      </c>
      <c r="F506" s="84" t="s">
        <v>458</v>
      </c>
      <c r="G506" s="84" t="s">
        <v>200</v>
      </c>
      <c r="H506" s="84">
        <v>3</v>
      </c>
      <c r="I506" s="84">
        <v>4.0000000000000001E-3</v>
      </c>
      <c r="J506" s="84">
        <v>2E-3</v>
      </c>
      <c r="K506" s="84">
        <v>-6.0000000000000001E-3</v>
      </c>
      <c r="L506" s="84">
        <v>1.0999999999999999E-2</v>
      </c>
      <c r="M506" s="84" t="s">
        <v>16</v>
      </c>
      <c r="N506" s="84" t="s">
        <v>16</v>
      </c>
      <c r="O506" s="84" t="s">
        <v>16</v>
      </c>
      <c r="P506" s="85">
        <v>0.59650107100000005</v>
      </c>
      <c r="Q506" s="85">
        <v>0.14750833699999999</v>
      </c>
      <c r="R506" s="84">
        <v>2</v>
      </c>
      <c r="S506" s="86">
        <v>0.92890001799999999</v>
      </c>
      <c r="T506" s="86">
        <v>2.3170360000000002E-3</v>
      </c>
      <c r="U506" s="86">
        <v>8.1982979999999997E-3</v>
      </c>
      <c r="V506" s="86">
        <v>0.82464922299999999</v>
      </c>
      <c r="W506" s="87">
        <v>0.13010115999999999</v>
      </c>
      <c r="X506" s="87">
        <v>1.1000000000000001E-6</v>
      </c>
      <c r="Y506" s="84" t="b">
        <v>1</v>
      </c>
      <c r="Z506" s="87">
        <v>4.7699999999999997E-78</v>
      </c>
      <c r="AA506" s="84" t="s">
        <v>414</v>
      </c>
    </row>
    <row r="507" spans="1:27" x14ac:dyDescent="0.2">
      <c r="A507" s="84"/>
      <c r="B507" s="84"/>
      <c r="C507" s="84"/>
      <c r="D507" s="84"/>
      <c r="E507" s="84"/>
      <c r="F507" s="84"/>
      <c r="G507" s="84" t="s">
        <v>201</v>
      </c>
      <c r="H507" s="84">
        <v>3</v>
      </c>
      <c r="I507" s="84">
        <v>2.1000000000000001E-2</v>
      </c>
      <c r="J507" s="84">
        <v>-3.0000000000000001E-3</v>
      </c>
      <c r="K507" s="84">
        <v>-4.3999999999999997E-2</v>
      </c>
      <c r="L507" s="84">
        <v>3.6999999999999998E-2</v>
      </c>
      <c r="M507" s="84" t="s">
        <v>16</v>
      </c>
      <c r="N507" s="84" t="s">
        <v>16</v>
      </c>
      <c r="O507" s="84" t="s">
        <v>16</v>
      </c>
      <c r="P507" s="85">
        <v>0.89529121199999995</v>
      </c>
      <c r="Q507" s="85">
        <v>6.7631963000000003E-2</v>
      </c>
      <c r="R507" s="84">
        <v>1</v>
      </c>
      <c r="S507" s="86">
        <v>0.79481636499999997</v>
      </c>
      <c r="T507" s="86">
        <v>2.3170360000000002E-3</v>
      </c>
      <c r="U507" s="86">
        <v>8.1982979999999997E-3</v>
      </c>
      <c r="V507" s="86">
        <v>0.82464922299999999</v>
      </c>
      <c r="W507" s="87">
        <v>0.13010115999999999</v>
      </c>
      <c r="X507" s="87">
        <v>1.1000000000000001E-6</v>
      </c>
      <c r="Y507" s="84" t="b">
        <v>1</v>
      </c>
      <c r="Z507" s="87">
        <v>4.7699999999999997E-78</v>
      </c>
      <c r="AA507" s="84"/>
    </row>
    <row r="508" spans="1:27" x14ac:dyDescent="0.2">
      <c r="A508" s="84"/>
      <c r="B508" s="84"/>
      <c r="C508" s="84"/>
      <c r="D508" s="84"/>
      <c r="E508" s="84"/>
      <c r="F508" s="84"/>
      <c r="G508" s="84" t="s">
        <v>216</v>
      </c>
      <c r="H508" s="84">
        <v>3</v>
      </c>
      <c r="I508" s="84">
        <v>6.0000000000000001E-3</v>
      </c>
      <c r="J508" s="84">
        <v>1E-3</v>
      </c>
      <c r="K508" s="84">
        <v>-1.0999999999999999E-2</v>
      </c>
      <c r="L508" s="84">
        <v>1.4E-2</v>
      </c>
      <c r="M508" s="84" t="s">
        <v>16</v>
      </c>
      <c r="N508" s="84" t="s">
        <v>16</v>
      </c>
      <c r="O508" s="84" t="s">
        <v>16</v>
      </c>
      <c r="P508" s="85">
        <v>0.85506169300000001</v>
      </c>
      <c r="Q508" s="85" t="s">
        <v>16</v>
      </c>
      <c r="R508" s="84" t="s">
        <v>16</v>
      </c>
      <c r="S508" s="86" t="s">
        <v>16</v>
      </c>
      <c r="T508" s="86">
        <v>2.3170360000000002E-3</v>
      </c>
      <c r="U508" s="86">
        <v>8.1982979999999997E-3</v>
      </c>
      <c r="V508" s="86">
        <v>0.82464922299999999</v>
      </c>
      <c r="W508" s="87">
        <v>0.13010115999999999</v>
      </c>
      <c r="X508" s="87">
        <v>1.1000000000000001E-6</v>
      </c>
      <c r="Y508" s="84" t="b">
        <v>1</v>
      </c>
      <c r="Z508" s="87">
        <v>4.7699999999999997E-78</v>
      </c>
      <c r="AA508" s="84"/>
    </row>
    <row r="509" spans="1:27" x14ac:dyDescent="0.2">
      <c r="A509" s="84"/>
      <c r="B509" s="84"/>
      <c r="C509" s="84"/>
      <c r="D509" s="84"/>
      <c r="E509" s="84"/>
      <c r="F509" s="84"/>
      <c r="G509" s="84" t="s">
        <v>203</v>
      </c>
      <c r="H509" s="84">
        <v>3</v>
      </c>
      <c r="I509" s="84">
        <v>5.0000000000000001E-3</v>
      </c>
      <c r="J509" s="84">
        <v>1E-3</v>
      </c>
      <c r="K509" s="84">
        <v>-8.0000000000000002E-3</v>
      </c>
      <c r="L509" s="84">
        <v>0.01</v>
      </c>
      <c r="M509" s="84" t="s">
        <v>16</v>
      </c>
      <c r="N509" s="84" t="s">
        <v>16</v>
      </c>
      <c r="O509" s="84" t="s">
        <v>16</v>
      </c>
      <c r="P509" s="85">
        <v>0.77663220700000002</v>
      </c>
      <c r="Q509" s="85" t="s">
        <v>16</v>
      </c>
      <c r="R509" s="84" t="s">
        <v>16</v>
      </c>
      <c r="S509" s="86" t="s">
        <v>16</v>
      </c>
      <c r="T509" s="86">
        <v>2.3170360000000002E-3</v>
      </c>
      <c r="U509" s="86">
        <v>8.1982979999999997E-3</v>
      </c>
      <c r="V509" s="86">
        <v>0.82464922299999999</v>
      </c>
      <c r="W509" s="87">
        <v>0.13010115999999999</v>
      </c>
      <c r="X509" s="87">
        <v>1.1000000000000001E-6</v>
      </c>
      <c r="Y509" s="84" t="b">
        <v>1</v>
      </c>
      <c r="Z509" s="87">
        <v>4.7699999999999997E-78</v>
      </c>
      <c r="AA509" s="84"/>
    </row>
    <row r="510" spans="1:27" x14ac:dyDescent="0.2">
      <c r="A510" s="84"/>
      <c r="B510" s="84"/>
      <c r="C510" s="84"/>
      <c r="D510" s="84"/>
      <c r="E510" s="84"/>
      <c r="F510" s="84"/>
      <c r="G510" s="84" t="s">
        <v>223</v>
      </c>
      <c r="H510" s="84">
        <v>3</v>
      </c>
      <c r="I510" s="84">
        <v>5.0000000000000001E-3</v>
      </c>
      <c r="J510" s="84">
        <v>1E-3</v>
      </c>
      <c r="K510" s="84">
        <v>-8.9999999999999993E-3</v>
      </c>
      <c r="L510" s="84">
        <v>1.2E-2</v>
      </c>
      <c r="M510" s="84" t="s">
        <v>16</v>
      </c>
      <c r="N510" s="84" t="s">
        <v>16</v>
      </c>
      <c r="O510" s="84" t="s">
        <v>16</v>
      </c>
      <c r="P510" s="85">
        <v>0.84389081799999999</v>
      </c>
      <c r="Q510" s="85" t="s">
        <v>16</v>
      </c>
      <c r="R510" s="84" t="s">
        <v>16</v>
      </c>
      <c r="S510" s="86" t="s">
        <v>16</v>
      </c>
      <c r="T510" s="86">
        <v>2.3170360000000002E-3</v>
      </c>
      <c r="U510" s="86">
        <v>8.1982979999999997E-3</v>
      </c>
      <c r="V510" s="86">
        <v>0.82464922299999999</v>
      </c>
      <c r="W510" s="87">
        <v>0.13010115999999999</v>
      </c>
      <c r="X510" s="87">
        <v>1.1000000000000001E-6</v>
      </c>
      <c r="Y510" s="84" t="b">
        <v>1</v>
      </c>
      <c r="Z510" s="87">
        <v>4.7699999999999997E-78</v>
      </c>
      <c r="AA510" s="84"/>
    </row>
    <row r="511" spans="1:27" x14ac:dyDescent="0.2">
      <c r="A511" s="84" t="s">
        <v>401</v>
      </c>
      <c r="B511" s="84" t="s">
        <v>146</v>
      </c>
      <c r="C511" s="84" t="s">
        <v>392</v>
      </c>
      <c r="D511" s="84" t="s">
        <v>409</v>
      </c>
      <c r="E511" s="84" t="s">
        <v>340</v>
      </c>
      <c r="F511" s="84" t="s">
        <v>458</v>
      </c>
      <c r="G511" s="84" t="s">
        <v>200</v>
      </c>
      <c r="H511" s="84">
        <v>2</v>
      </c>
      <c r="I511" s="84">
        <v>4.2999999999999997E-2</v>
      </c>
      <c r="J511" s="84">
        <v>3.5000000000000003E-2</v>
      </c>
      <c r="K511" s="84">
        <v>-0.05</v>
      </c>
      <c r="L511" s="84">
        <v>0.12</v>
      </c>
      <c r="M511" s="84" t="s">
        <v>16</v>
      </c>
      <c r="N511" s="84" t="s">
        <v>16</v>
      </c>
      <c r="O511" s="84" t="s">
        <v>16</v>
      </c>
      <c r="P511" s="85">
        <v>0.41880023599999999</v>
      </c>
      <c r="Q511" s="85">
        <v>2.1981810000000001E-2</v>
      </c>
      <c r="R511" s="84">
        <v>1</v>
      </c>
      <c r="S511" s="86">
        <v>0.88213549999999996</v>
      </c>
      <c r="T511" s="86" t="s">
        <v>16</v>
      </c>
      <c r="U511" s="86" t="s">
        <v>16</v>
      </c>
      <c r="V511" s="86" t="s">
        <v>16</v>
      </c>
      <c r="W511" s="87">
        <v>6.4122500000000004E-4</v>
      </c>
      <c r="X511" s="87">
        <v>1.73E-6</v>
      </c>
      <c r="Y511" s="84" t="b">
        <v>1</v>
      </c>
      <c r="Z511" s="87">
        <v>2.6999999999999999E-27</v>
      </c>
      <c r="AA511" s="84" t="s">
        <v>410</v>
      </c>
    </row>
    <row r="512" spans="1:27" x14ac:dyDescent="0.2">
      <c r="A512" s="84" t="s">
        <v>401</v>
      </c>
      <c r="B512" s="84" t="s">
        <v>146</v>
      </c>
      <c r="C512" s="84" t="s">
        <v>397</v>
      </c>
      <c r="D512" s="84" t="s">
        <v>417</v>
      </c>
      <c r="E512" s="84" t="s">
        <v>340</v>
      </c>
      <c r="F512" s="84" t="s">
        <v>458</v>
      </c>
      <c r="G512" s="84" t="s">
        <v>200</v>
      </c>
      <c r="H512" s="84">
        <v>4</v>
      </c>
      <c r="I512" s="84">
        <v>8.7999999999999995E-2</v>
      </c>
      <c r="J512" s="84">
        <v>2.3E-2</v>
      </c>
      <c r="K512" s="84">
        <v>-0.14899999999999999</v>
      </c>
      <c r="L512" s="84">
        <v>0.19600000000000001</v>
      </c>
      <c r="M512" s="84" t="s">
        <v>16</v>
      </c>
      <c r="N512" s="84" t="s">
        <v>16</v>
      </c>
      <c r="O512" s="84" t="s">
        <v>16</v>
      </c>
      <c r="P512" s="85">
        <v>0.79139804800000002</v>
      </c>
      <c r="Q512" s="85">
        <v>7.8744039560000001</v>
      </c>
      <c r="R512" s="84">
        <v>3</v>
      </c>
      <c r="S512" s="86">
        <v>4.8679979999999998E-2</v>
      </c>
      <c r="T512" s="86">
        <v>-4.1787869999999998E-3</v>
      </c>
      <c r="U512" s="86">
        <v>1.3209222E-2</v>
      </c>
      <c r="V512" s="86">
        <v>0.78169929699999996</v>
      </c>
      <c r="W512" s="87">
        <v>5.0438499999999999E-4</v>
      </c>
      <c r="X512" s="87">
        <v>2.0699999999999998E-5</v>
      </c>
      <c r="Y512" s="84" t="b">
        <v>1</v>
      </c>
      <c r="Z512" s="87">
        <v>2.3900000000000001E-14</v>
      </c>
      <c r="AA512" s="84" t="s">
        <v>418</v>
      </c>
    </row>
    <row r="513" spans="1:27" x14ac:dyDescent="0.2">
      <c r="A513" s="84"/>
      <c r="B513" s="84"/>
      <c r="C513" s="84"/>
      <c r="D513" s="84"/>
      <c r="E513" s="84"/>
      <c r="F513" s="84"/>
      <c r="G513" s="84" t="s">
        <v>201</v>
      </c>
      <c r="H513" s="84">
        <v>4</v>
      </c>
      <c r="I513" s="84">
        <v>0.58499999999999996</v>
      </c>
      <c r="J513" s="84">
        <v>-0.159</v>
      </c>
      <c r="K513" s="84">
        <v>-1.306</v>
      </c>
      <c r="L513" s="84">
        <v>0.98899999999999999</v>
      </c>
      <c r="M513" s="84" t="s">
        <v>16</v>
      </c>
      <c r="N513" s="84" t="s">
        <v>16</v>
      </c>
      <c r="O513" s="84" t="s">
        <v>16</v>
      </c>
      <c r="P513" s="85">
        <v>0.81151280800000003</v>
      </c>
      <c r="Q513" s="85">
        <v>7.4991476840000004</v>
      </c>
      <c r="R513" s="84">
        <v>2</v>
      </c>
      <c r="S513" s="86">
        <v>2.352777E-2</v>
      </c>
      <c r="T513" s="86">
        <v>-4.1787869999999998E-3</v>
      </c>
      <c r="U513" s="86">
        <v>1.3209222E-2</v>
      </c>
      <c r="V513" s="86">
        <v>0.78169929699999996</v>
      </c>
      <c r="W513" s="87">
        <v>5.0438499999999999E-4</v>
      </c>
      <c r="X513" s="87">
        <v>2.0699999999999998E-5</v>
      </c>
      <c r="Y513" s="84" t="b">
        <v>1</v>
      </c>
      <c r="Z513" s="87">
        <v>2.3900000000000001E-14</v>
      </c>
      <c r="AA513" s="84"/>
    </row>
    <row r="514" spans="1:27" x14ac:dyDescent="0.2">
      <c r="A514" s="84"/>
      <c r="B514" s="84"/>
      <c r="C514" s="84"/>
      <c r="D514" s="84"/>
      <c r="E514" s="84"/>
      <c r="F514" s="84"/>
      <c r="G514" s="84" t="s">
        <v>216</v>
      </c>
      <c r="H514" s="84">
        <v>4</v>
      </c>
      <c r="I514" s="84">
        <v>0.126</v>
      </c>
      <c r="J514" s="84">
        <v>0.14299999999999999</v>
      </c>
      <c r="K514" s="84">
        <v>-0.10299999999999999</v>
      </c>
      <c r="L514" s="84">
        <v>0.39</v>
      </c>
      <c r="M514" s="84" t="s">
        <v>16</v>
      </c>
      <c r="N514" s="84" t="s">
        <v>16</v>
      </c>
      <c r="O514" s="84" t="s">
        <v>16</v>
      </c>
      <c r="P514" s="85">
        <v>0.33670312299999999</v>
      </c>
      <c r="Q514" s="85" t="s">
        <v>16</v>
      </c>
      <c r="R514" s="84" t="s">
        <v>16</v>
      </c>
      <c r="S514" s="86" t="s">
        <v>16</v>
      </c>
      <c r="T514" s="86">
        <v>-4.1787869999999998E-3</v>
      </c>
      <c r="U514" s="86">
        <v>1.3209222E-2</v>
      </c>
      <c r="V514" s="86">
        <v>0.78169929699999996</v>
      </c>
      <c r="W514" s="87">
        <v>5.0438499999999999E-4</v>
      </c>
      <c r="X514" s="87">
        <v>2.0699999999999998E-5</v>
      </c>
      <c r="Y514" s="84" t="b">
        <v>1</v>
      </c>
      <c r="Z514" s="87">
        <v>2.3900000000000001E-14</v>
      </c>
      <c r="AA514" s="84"/>
    </row>
    <row r="515" spans="1:27" x14ac:dyDescent="0.2">
      <c r="A515" s="84"/>
      <c r="B515" s="84"/>
      <c r="C515" s="84"/>
      <c r="D515" s="84"/>
      <c r="E515" s="84"/>
      <c r="F515" s="84"/>
      <c r="G515" s="84" t="s">
        <v>203</v>
      </c>
      <c r="H515" s="84">
        <v>4</v>
      </c>
      <c r="I515" s="84">
        <v>7.5999999999999998E-2</v>
      </c>
      <c r="J515" s="84">
        <v>4.2000000000000003E-2</v>
      </c>
      <c r="K515" s="84">
        <v>-0.108</v>
      </c>
      <c r="L515" s="84">
        <v>0.192</v>
      </c>
      <c r="M515" s="84" t="s">
        <v>16</v>
      </c>
      <c r="N515" s="84" t="s">
        <v>16</v>
      </c>
      <c r="O515" s="84" t="s">
        <v>16</v>
      </c>
      <c r="P515" s="85">
        <v>0.58500505300000005</v>
      </c>
      <c r="Q515" s="85" t="s">
        <v>16</v>
      </c>
      <c r="R515" s="84" t="s">
        <v>16</v>
      </c>
      <c r="S515" s="86" t="s">
        <v>16</v>
      </c>
      <c r="T515" s="86">
        <v>-4.1787869999999998E-3</v>
      </c>
      <c r="U515" s="86">
        <v>1.3209222E-2</v>
      </c>
      <c r="V515" s="86">
        <v>0.78169929699999996</v>
      </c>
      <c r="W515" s="87">
        <v>5.0438499999999999E-4</v>
      </c>
      <c r="X515" s="87">
        <v>2.0699999999999998E-5</v>
      </c>
      <c r="Y515" s="84" t="b">
        <v>1</v>
      </c>
      <c r="Z515" s="87">
        <v>2.3900000000000001E-14</v>
      </c>
      <c r="AA515" s="84"/>
    </row>
    <row r="516" spans="1:27" x14ac:dyDescent="0.2">
      <c r="A516" s="84"/>
      <c r="B516" s="84"/>
      <c r="C516" s="84"/>
      <c r="D516" s="84"/>
      <c r="E516" s="84"/>
      <c r="F516" s="84"/>
      <c r="G516" s="84" t="s">
        <v>223</v>
      </c>
      <c r="H516" s="84">
        <v>4</v>
      </c>
      <c r="I516" s="84">
        <v>0.13400000000000001</v>
      </c>
      <c r="J516" s="84">
        <v>0.11799999999999999</v>
      </c>
      <c r="K516" s="84">
        <v>-0.14399999999999999</v>
      </c>
      <c r="L516" s="84">
        <v>0.38</v>
      </c>
      <c r="M516" s="84" t="s">
        <v>16</v>
      </c>
      <c r="N516" s="84" t="s">
        <v>16</v>
      </c>
      <c r="O516" s="84" t="s">
        <v>16</v>
      </c>
      <c r="P516" s="85">
        <v>0.443156098</v>
      </c>
      <c r="Q516" s="85" t="s">
        <v>16</v>
      </c>
      <c r="R516" s="84" t="s">
        <v>16</v>
      </c>
      <c r="S516" s="86" t="s">
        <v>16</v>
      </c>
      <c r="T516" s="86">
        <v>-4.1787869999999998E-3</v>
      </c>
      <c r="U516" s="86">
        <v>1.3209222E-2</v>
      </c>
      <c r="V516" s="86">
        <v>0.78169929699999996</v>
      </c>
      <c r="W516" s="87">
        <v>5.0438499999999999E-4</v>
      </c>
      <c r="X516" s="87">
        <v>2.0699999999999998E-5</v>
      </c>
      <c r="Y516" s="84" t="b">
        <v>1</v>
      </c>
      <c r="Z516" s="87">
        <v>2.3900000000000001E-14</v>
      </c>
      <c r="AA516" s="84"/>
    </row>
    <row r="517" spans="1:27" x14ac:dyDescent="0.2">
      <c r="A517" s="84" t="s">
        <v>401</v>
      </c>
      <c r="B517" s="84" t="s">
        <v>146</v>
      </c>
      <c r="C517" s="84" t="s">
        <v>397</v>
      </c>
      <c r="D517" s="84" t="s">
        <v>415</v>
      </c>
      <c r="E517" s="84" t="s">
        <v>33</v>
      </c>
      <c r="F517" s="84" t="s">
        <v>458</v>
      </c>
      <c r="G517" s="84" t="s">
        <v>200</v>
      </c>
      <c r="H517" s="84">
        <v>2</v>
      </c>
      <c r="I517" s="84">
        <v>7.0999999999999994E-2</v>
      </c>
      <c r="J517" s="84">
        <v>-0.11899999999999999</v>
      </c>
      <c r="K517" s="84">
        <v>-0.25800000000000001</v>
      </c>
      <c r="L517" s="84">
        <v>0.02</v>
      </c>
      <c r="M517" s="84" t="s">
        <v>16</v>
      </c>
      <c r="N517" s="84" t="s">
        <v>16</v>
      </c>
      <c r="O517" s="84" t="s">
        <v>16</v>
      </c>
      <c r="P517" s="85">
        <v>9.4535784999999997E-2</v>
      </c>
      <c r="Q517" s="85">
        <v>0.35388185500000002</v>
      </c>
      <c r="R517" s="84">
        <v>1</v>
      </c>
      <c r="S517" s="86">
        <v>0.551923889</v>
      </c>
      <c r="T517" s="86" t="s">
        <v>16</v>
      </c>
      <c r="U517" s="86" t="s">
        <v>16</v>
      </c>
      <c r="V517" s="86" t="s">
        <v>16</v>
      </c>
      <c r="W517" s="87">
        <v>4.5692200000000001E-4</v>
      </c>
      <c r="X517" s="87">
        <v>8.0800000000000006E-6</v>
      </c>
      <c r="Y517" s="84" t="b">
        <v>1</v>
      </c>
      <c r="Z517" s="87">
        <v>2.28E-15</v>
      </c>
      <c r="AA517" s="84" t="s">
        <v>416</v>
      </c>
    </row>
    <row r="518" spans="1:27" x14ac:dyDescent="0.2">
      <c r="A518" s="84" t="s">
        <v>401</v>
      </c>
      <c r="B518" s="84" t="s">
        <v>535</v>
      </c>
      <c r="C518" s="84" t="s">
        <v>392</v>
      </c>
      <c r="D518" s="84" t="s">
        <v>540</v>
      </c>
      <c r="E518" s="84" t="s">
        <v>391</v>
      </c>
      <c r="F518" s="84" t="s">
        <v>458</v>
      </c>
      <c r="G518" s="84" t="s">
        <v>200</v>
      </c>
      <c r="H518" s="84">
        <v>8</v>
      </c>
      <c r="I518" s="84">
        <v>7.6999999999999999E-2</v>
      </c>
      <c r="J518" s="84">
        <v>4.9000000000000002E-2</v>
      </c>
      <c r="K518" s="84">
        <v>-0.10100000000000001</v>
      </c>
      <c r="L518" s="84">
        <v>0.19900000000000001</v>
      </c>
      <c r="M518" s="84" t="s">
        <v>16</v>
      </c>
      <c r="N518" s="84" t="s">
        <v>16</v>
      </c>
      <c r="O518" s="84" t="s">
        <v>16</v>
      </c>
      <c r="P518" s="85">
        <v>0.52465194400000004</v>
      </c>
      <c r="Q518" s="85">
        <v>14.544140909999999</v>
      </c>
      <c r="R518" s="84">
        <v>7</v>
      </c>
      <c r="S518" s="86">
        <v>4.2307623000000003E-2</v>
      </c>
      <c r="T518" s="86">
        <v>5.139116E-3</v>
      </c>
      <c r="U518" s="86">
        <v>2.3602660000000002E-3</v>
      </c>
      <c r="V518" s="86">
        <v>7.2325471000000002E-2</v>
      </c>
      <c r="W518" s="87">
        <v>5.5017800000000002E-4</v>
      </c>
      <c r="X518" s="87">
        <v>3.9499999999999998E-5</v>
      </c>
      <c r="Y518" s="84" t="b">
        <v>1</v>
      </c>
      <c r="Z518" s="87">
        <v>1.2900000000000001E-18</v>
      </c>
      <c r="AA518" s="84" t="s">
        <v>426</v>
      </c>
    </row>
    <row r="519" spans="1:27" x14ac:dyDescent="0.2">
      <c r="A519" s="84"/>
      <c r="B519" s="84"/>
      <c r="C519" s="84"/>
      <c r="D519" s="84"/>
      <c r="E519" s="84"/>
      <c r="F519" s="84"/>
      <c r="G519" s="84" t="s">
        <v>201</v>
      </c>
      <c r="H519" s="84">
        <v>8</v>
      </c>
      <c r="I519" s="84">
        <v>0.129</v>
      </c>
      <c r="J519" s="84">
        <v>0.29499999999999998</v>
      </c>
      <c r="K519" s="84">
        <v>4.2000000000000003E-2</v>
      </c>
      <c r="L519" s="84">
        <v>0.54800000000000004</v>
      </c>
      <c r="M519" s="84" t="s">
        <v>16</v>
      </c>
      <c r="N519" s="84" t="s">
        <v>16</v>
      </c>
      <c r="O519" s="84" t="s">
        <v>16</v>
      </c>
      <c r="P519" s="85">
        <v>6.2066635000000002E-2</v>
      </c>
      <c r="Q519" s="85">
        <v>8.1245850760000007</v>
      </c>
      <c r="R519" s="84">
        <v>6</v>
      </c>
      <c r="S519" s="86">
        <v>0.22911727800000001</v>
      </c>
      <c r="T519" s="86">
        <v>5.139116E-3</v>
      </c>
      <c r="U519" s="86">
        <v>2.3602660000000002E-3</v>
      </c>
      <c r="V519" s="86">
        <v>7.2325471000000002E-2</v>
      </c>
      <c r="W519" s="87">
        <v>5.5017800000000002E-4</v>
      </c>
      <c r="X519" s="87">
        <v>3.9499999999999998E-5</v>
      </c>
      <c r="Y519" s="84" t="b">
        <v>1</v>
      </c>
      <c r="Z519" s="87">
        <v>1.2900000000000001E-18</v>
      </c>
      <c r="AA519" s="84"/>
    </row>
    <row r="520" spans="1:27" x14ac:dyDescent="0.2">
      <c r="A520" s="84"/>
      <c r="B520" s="84"/>
      <c r="C520" s="84"/>
      <c r="D520" s="84"/>
      <c r="E520" s="84"/>
      <c r="F520" s="84"/>
      <c r="G520" s="84" t="s">
        <v>216</v>
      </c>
      <c r="H520" s="84">
        <v>8</v>
      </c>
      <c r="I520" s="84">
        <v>0.14499999999999999</v>
      </c>
      <c r="J520" s="84">
        <v>-0.193</v>
      </c>
      <c r="K520" s="84">
        <v>-0.47699999999999998</v>
      </c>
      <c r="L520" s="84">
        <v>0.09</v>
      </c>
      <c r="M520" s="84" t="s">
        <v>16</v>
      </c>
      <c r="N520" s="84" t="s">
        <v>16</v>
      </c>
      <c r="O520" s="84" t="s">
        <v>16</v>
      </c>
      <c r="P520" s="85">
        <v>0.223023212</v>
      </c>
      <c r="Q520" s="85" t="s">
        <v>16</v>
      </c>
      <c r="R520" s="84" t="s">
        <v>16</v>
      </c>
      <c r="S520" s="86" t="s">
        <v>16</v>
      </c>
      <c r="T520" s="86">
        <v>5.139116E-3</v>
      </c>
      <c r="U520" s="86">
        <v>2.3602660000000002E-3</v>
      </c>
      <c r="V520" s="86">
        <v>7.2325471000000002E-2</v>
      </c>
      <c r="W520" s="87">
        <v>5.5017800000000002E-4</v>
      </c>
      <c r="X520" s="87">
        <v>3.9499999999999998E-5</v>
      </c>
      <c r="Y520" s="84" t="b">
        <v>1</v>
      </c>
      <c r="Z520" s="87">
        <v>1.2900000000000001E-18</v>
      </c>
      <c r="AA520" s="84"/>
    </row>
    <row r="521" spans="1:27" x14ac:dyDescent="0.2">
      <c r="A521" s="84"/>
      <c r="B521" s="84"/>
      <c r="C521" s="84"/>
      <c r="D521" s="84"/>
      <c r="E521" s="84"/>
      <c r="F521" s="84"/>
      <c r="G521" s="84" t="s">
        <v>203</v>
      </c>
      <c r="H521" s="84">
        <v>8</v>
      </c>
      <c r="I521" s="84">
        <v>6.8000000000000005E-2</v>
      </c>
      <c r="J521" s="84">
        <v>5.8000000000000003E-2</v>
      </c>
      <c r="K521" s="84">
        <v>-7.4999999999999997E-2</v>
      </c>
      <c r="L521" s="84">
        <v>0.191</v>
      </c>
      <c r="M521" s="84" t="s">
        <v>16</v>
      </c>
      <c r="N521" s="84" t="s">
        <v>16</v>
      </c>
      <c r="O521" s="84" t="s">
        <v>16</v>
      </c>
      <c r="P521" s="85">
        <v>0.38932472400000001</v>
      </c>
      <c r="Q521" s="85" t="s">
        <v>16</v>
      </c>
      <c r="R521" s="84" t="s">
        <v>16</v>
      </c>
      <c r="S521" s="86" t="s">
        <v>16</v>
      </c>
      <c r="T521" s="86">
        <v>5.139116E-3</v>
      </c>
      <c r="U521" s="86">
        <v>2.3602660000000002E-3</v>
      </c>
      <c r="V521" s="86">
        <v>7.2325471000000002E-2</v>
      </c>
      <c r="W521" s="87">
        <v>5.5017800000000002E-4</v>
      </c>
      <c r="X521" s="87">
        <v>3.9499999999999998E-5</v>
      </c>
      <c r="Y521" s="84" t="b">
        <v>1</v>
      </c>
      <c r="Z521" s="87">
        <v>1.2900000000000001E-18</v>
      </c>
      <c r="AA521" s="84"/>
    </row>
    <row r="522" spans="1:27" x14ac:dyDescent="0.2">
      <c r="A522" s="84"/>
      <c r="B522" s="84"/>
      <c r="C522" s="84"/>
      <c r="D522" s="84"/>
      <c r="E522" s="84"/>
      <c r="F522" s="84"/>
      <c r="G522" s="84" t="s">
        <v>223</v>
      </c>
      <c r="H522" s="84">
        <v>8</v>
      </c>
      <c r="I522" s="84">
        <v>7.3999999999999996E-2</v>
      </c>
      <c r="J522" s="84">
        <v>5.0999999999999997E-2</v>
      </c>
      <c r="K522" s="84">
        <v>-9.2999999999999999E-2</v>
      </c>
      <c r="L522" s="84">
        <v>0.19600000000000001</v>
      </c>
      <c r="M522" s="84" t="s">
        <v>16</v>
      </c>
      <c r="N522" s="84" t="s">
        <v>16</v>
      </c>
      <c r="O522" s="84" t="s">
        <v>16</v>
      </c>
      <c r="P522" s="85">
        <v>0.50890513299999995</v>
      </c>
      <c r="Q522" s="85" t="s">
        <v>16</v>
      </c>
      <c r="R522" s="84" t="s">
        <v>16</v>
      </c>
      <c r="S522" s="86" t="s">
        <v>16</v>
      </c>
      <c r="T522" s="86">
        <v>5.139116E-3</v>
      </c>
      <c r="U522" s="86">
        <v>2.3602660000000002E-3</v>
      </c>
      <c r="V522" s="86">
        <v>7.2325471000000002E-2</v>
      </c>
      <c r="W522" s="87">
        <v>5.5017800000000002E-4</v>
      </c>
      <c r="X522" s="87">
        <v>3.9499999999999998E-5</v>
      </c>
      <c r="Y522" s="84" t="b">
        <v>1</v>
      </c>
      <c r="Z522" s="87">
        <v>1.2900000000000001E-18</v>
      </c>
      <c r="AA522" s="84"/>
    </row>
    <row r="523" spans="1:27" x14ac:dyDescent="0.2">
      <c r="A523" s="84" t="s">
        <v>401</v>
      </c>
      <c r="B523" s="84" t="s">
        <v>535</v>
      </c>
      <c r="C523" s="84" t="s">
        <v>392</v>
      </c>
      <c r="D523" s="84" t="s">
        <v>541</v>
      </c>
      <c r="E523" s="84" t="s">
        <v>340</v>
      </c>
      <c r="F523" s="84" t="s">
        <v>458</v>
      </c>
      <c r="G523" s="84" t="s">
        <v>200</v>
      </c>
      <c r="H523" s="84">
        <v>6</v>
      </c>
      <c r="I523" s="84">
        <v>2.8000000000000001E-2</v>
      </c>
      <c r="J523" s="84">
        <v>1.4E-2</v>
      </c>
      <c r="K523" s="84">
        <v>-0.04</v>
      </c>
      <c r="L523" s="84">
        <v>6.8000000000000005E-2</v>
      </c>
      <c r="M523" s="84" t="s">
        <v>16</v>
      </c>
      <c r="N523" s="84" t="s">
        <v>16</v>
      </c>
      <c r="O523" s="84" t="s">
        <v>16</v>
      </c>
      <c r="P523" s="85">
        <v>0.60668402799999999</v>
      </c>
      <c r="Q523" s="85">
        <v>1.3585069139999999</v>
      </c>
      <c r="R523" s="84">
        <v>5</v>
      </c>
      <c r="S523" s="86">
        <v>0.92879779100000004</v>
      </c>
      <c r="T523" s="86">
        <v>4.8316100000000002E-4</v>
      </c>
      <c r="U523" s="86">
        <v>2.543942E-3</v>
      </c>
      <c r="V523" s="86">
        <v>0.85861571199999998</v>
      </c>
      <c r="W523" s="87">
        <v>1.5408889999999999E-3</v>
      </c>
      <c r="X523" s="87">
        <v>4.16E-6</v>
      </c>
      <c r="Y523" s="84" t="b">
        <v>1</v>
      </c>
      <c r="Z523" s="87">
        <v>3.3100000000000002E-63</v>
      </c>
      <c r="AA523" s="84" t="s">
        <v>425</v>
      </c>
    </row>
    <row r="524" spans="1:27" x14ac:dyDescent="0.2">
      <c r="A524" s="84"/>
      <c r="B524" s="84"/>
      <c r="C524" s="84"/>
      <c r="D524" s="84"/>
      <c r="E524" s="84"/>
      <c r="F524" s="84"/>
      <c r="G524" s="84" t="s">
        <v>201</v>
      </c>
      <c r="H524" s="84">
        <v>6</v>
      </c>
      <c r="I524" s="84">
        <v>7.5999999999999998E-2</v>
      </c>
      <c r="J524" s="84">
        <v>2.8000000000000001E-2</v>
      </c>
      <c r="K524" s="84">
        <v>-0.122</v>
      </c>
      <c r="L524" s="84">
        <v>0.17699999999999999</v>
      </c>
      <c r="M524" s="84" t="s">
        <v>16</v>
      </c>
      <c r="N524" s="84" t="s">
        <v>16</v>
      </c>
      <c r="O524" s="84" t="s">
        <v>16</v>
      </c>
      <c r="P524" s="85">
        <v>0.734240114</v>
      </c>
      <c r="Q524" s="85">
        <v>1.322434917</v>
      </c>
      <c r="R524" s="84">
        <v>4</v>
      </c>
      <c r="S524" s="86">
        <v>0.85755778299999996</v>
      </c>
      <c r="T524" s="86">
        <v>4.8316100000000002E-4</v>
      </c>
      <c r="U524" s="86">
        <v>2.543942E-3</v>
      </c>
      <c r="V524" s="86">
        <v>0.85861571199999998</v>
      </c>
      <c r="W524" s="87">
        <v>1.5408889999999999E-3</v>
      </c>
      <c r="X524" s="87">
        <v>4.16E-6</v>
      </c>
      <c r="Y524" s="84" t="b">
        <v>1</v>
      </c>
      <c r="Z524" s="87">
        <v>3.3100000000000002E-63</v>
      </c>
      <c r="AA524" s="84"/>
    </row>
    <row r="525" spans="1:27" x14ac:dyDescent="0.2">
      <c r="A525" s="84"/>
      <c r="B525" s="84"/>
      <c r="C525" s="84"/>
      <c r="D525" s="84"/>
      <c r="E525" s="84"/>
      <c r="F525" s="84"/>
      <c r="G525" s="84" t="s">
        <v>216</v>
      </c>
      <c r="H525" s="84">
        <v>6</v>
      </c>
      <c r="I525" s="84">
        <v>4.2999999999999997E-2</v>
      </c>
      <c r="J525" s="84">
        <v>3.3000000000000002E-2</v>
      </c>
      <c r="K525" s="84">
        <v>-5.0999999999999997E-2</v>
      </c>
      <c r="L525" s="84">
        <v>0.11799999999999999</v>
      </c>
      <c r="M525" s="84" t="s">
        <v>16</v>
      </c>
      <c r="N525" s="84" t="s">
        <v>16</v>
      </c>
      <c r="O525" s="84" t="s">
        <v>16</v>
      </c>
      <c r="P525" s="85">
        <v>0.47668227899999999</v>
      </c>
      <c r="Q525" s="85" t="s">
        <v>16</v>
      </c>
      <c r="R525" s="84" t="s">
        <v>16</v>
      </c>
      <c r="S525" s="86" t="s">
        <v>16</v>
      </c>
      <c r="T525" s="86">
        <v>4.8316100000000002E-4</v>
      </c>
      <c r="U525" s="86">
        <v>2.543942E-3</v>
      </c>
      <c r="V525" s="86">
        <v>0.85861571199999998</v>
      </c>
      <c r="W525" s="87">
        <v>1.5408889999999999E-3</v>
      </c>
      <c r="X525" s="87">
        <v>4.16E-6</v>
      </c>
      <c r="Y525" s="84" t="b">
        <v>1</v>
      </c>
      <c r="Z525" s="87">
        <v>3.3100000000000002E-63</v>
      </c>
      <c r="AA525" s="84"/>
    </row>
    <row r="526" spans="1:27" x14ac:dyDescent="0.2">
      <c r="A526" s="84"/>
      <c r="B526" s="84"/>
      <c r="C526" s="84"/>
      <c r="D526" s="84"/>
      <c r="E526" s="84"/>
      <c r="F526" s="84"/>
      <c r="G526" s="84" t="s">
        <v>203</v>
      </c>
      <c r="H526" s="84">
        <v>6</v>
      </c>
      <c r="I526" s="84">
        <v>3.3000000000000002E-2</v>
      </c>
      <c r="J526" s="84">
        <v>2.9000000000000001E-2</v>
      </c>
      <c r="K526" s="84">
        <v>-3.5999999999999997E-2</v>
      </c>
      <c r="L526" s="84">
        <v>9.5000000000000001E-2</v>
      </c>
      <c r="M526" s="84" t="s">
        <v>16</v>
      </c>
      <c r="N526" s="84" t="s">
        <v>16</v>
      </c>
      <c r="O526" s="84" t="s">
        <v>16</v>
      </c>
      <c r="P526" s="85">
        <v>0.38105185499999999</v>
      </c>
      <c r="Q526" s="85" t="s">
        <v>16</v>
      </c>
      <c r="R526" s="84" t="s">
        <v>16</v>
      </c>
      <c r="S526" s="86" t="s">
        <v>16</v>
      </c>
      <c r="T526" s="86">
        <v>4.8316100000000002E-4</v>
      </c>
      <c r="U526" s="86">
        <v>2.543942E-3</v>
      </c>
      <c r="V526" s="86">
        <v>0.85861571199999998</v>
      </c>
      <c r="W526" s="87">
        <v>1.5408889999999999E-3</v>
      </c>
      <c r="X526" s="87">
        <v>4.16E-6</v>
      </c>
      <c r="Y526" s="84" t="b">
        <v>1</v>
      </c>
      <c r="Z526" s="87">
        <v>3.3100000000000002E-63</v>
      </c>
      <c r="AA526" s="84"/>
    </row>
    <row r="527" spans="1:27" x14ac:dyDescent="0.2">
      <c r="A527" s="84"/>
      <c r="B527" s="84"/>
      <c r="C527" s="84"/>
      <c r="D527" s="84"/>
      <c r="E527" s="84"/>
      <c r="F527" s="84"/>
      <c r="G527" s="84" t="s">
        <v>223</v>
      </c>
      <c r="H527" s="84">
        <v>6</v>
      </c>
      <c r="I527" s="84">
        <v>4.2000000000000003E-2</v>
      </c>
      <c r="J527" s="84">
        <v>3.1E-2</v>
      </c>
      <c r="K527" s="84">
        <v>-5.0999999999999997E-2</v>
      </c>
      <c r="L527" s="84">
        <v>0.114</v>
      </c>
      <c r="M527" s="84" t="s">
        <v>16</v>
      </c>
      <c r="N527" s="84" t="s">
        <v>16</v>
      </c>
      <c r="O527" s="84" t="s">
        <v>16</v>
      </c>
      <c r="P527" s="85">
        <v>0.49321387799999999</v>
      </c>
      <c r="Q527" s="85" t="s">
        <v>16</v>
      </c>
      <c r="R527" s="84" t="s">
        <v>16</v>
      </c>
      <c r="S527" s="86" t="s">
        <v>16</v>
      </c>
      <c r="T527" s="86">
        <v>4.8316100000000002E-4</v>
      </c>
      <c r="U527" s="86">
        <v>2.543942E-3</v>
      </c>
      <c r="V527" s="86">
        <v>0.85861571199999998</v>
      </c>
      <c r="W527" s="87">
        <v>1.5408889999999999E-3</v>
      </c>
      <c r="X527" s="87">
        <v>4.16E-6</v>
      </c>
      <c r="Y527" s="84" t="b">
        <v>1</v>
      </c>
      <c r="Z527" s="87">
        <v>3.3100000000000002E-63</v>
      </c>
      <c r="AA527" s="84"/>
    </row>
    <row r="528" spans="1:27" x14ac:dyDescent="0.2">
      <c r="A528" s="84" t="s">
        <v>401</v>
      </c>
      <c r="B528" s="84" t="s">
        <v>535</v>
      </c>
      <c r="C528" s="84" t="s">
        <v>397</v>
      </c>
      <c r="D528" s="84" t="s">
        <v>542</v>
      </c>
      <c r="E528" s="84" t="s">
        <v>340</v>
      </c>
      <c r="F528" s="84" t="s">
        <v>458</v>
      </c>
      <c r="G528" s="84" t="s">
        <v>200</v>
      </c>
      <c r="H528" s="84">
        <v>10</v>
      </c>
      <c r="I528" s="84">
        <v>3.5000000000000003E-2</v>
      </c>
      <c r="J528" s="84">
        <v>-1.7000000000000001E-2</v>
      </c>
      <c r="K528" s="84">
        <v>-8.5999999999999993E-2</v>
      </c>
      <c r="L528" s="84">
        <v>5.1999999999999998E-2</v>
      </c>
      <c r="M528" s="84" t="s">
        <v>16</v>
      </c>
      <c r="N528" s="84" t="s">
        <v>16</v>
      </c>
      <c r="O528" s="84" t="s">
        <v>16</v>
      </c>
      <c r="P528" s="85">
        <v>0.62859538500000001</v>
      </c>
      <c r="Q528" s="85">
        <v>13.07825059</v>
      </c>
      <c r="R528" s="84">
        <v>9</v>
      </c>
      <c r="S528" s="86">
        <v>0.15909735799999999</v>
      </c>
      <c r="T528" s="86">
        <v>-1.137239E-3</v>
      </c>
      <c r="U528" s="86">
        <v>2.9148680000000001E-3</v>
      </c>
      <c r="V528" s="86">
        <v>0.70660729899999997</v>
      </c>
      <c r="W528" s="87">
        <v>1.6967060000000001E-3</v>
      </c>
      <c r="X528" s="87">
        <v>3.4400000000000003E-5</v>
      </c>
      <c r="Y528" s="84" t="b">
        <v>1</v>
      </c>
      <c r="Z528" s="87">
        <v>3.47E-51</v>
      </c>
      <c r="AA528" s="84" t="s">
        <v>428</v>
      </c>
    </row>
    <row r="529" spans="1:27" x14ac:dyDescent="0.2">
      <c r="A529" s="84"/>
      <c r="B529" s="84"/>
      <c r="C529" s="84"/>
      <c r="D529" s="84"/>
      <c r="E529" s="84"/>
      <c r="F529" s="84"/>
      <c r="G529" s="84" t="s">
        <v>201</v>
      </c>
      <c r="H529" s="84">
        <v>10</v>
      </c>
      <c r="I529" s="84">
        <v>0.105</v>
      </c>
      <c r="J529" s="84">
        <v>-5.5E-2</v>
      </c>
      <c r="K529" s="84">
        <v>-0.26</v>
      </c>
      <c r="L529" s="84">
        <v>0.15</v>
      </c>
      <c r="M529" s="84" t="s">
        <v>16</v>
      </c>
      <c r="N529" s="84" t="s">
        <v>16</v>
      </c>
      <c r="O529" s="84" t="s">
        <v>16</v>
      </c>
      <c r="P529" s="85">
        <v>0.61166974799999996</v>
      </c>
      <c r="Q529" s="85">
        <v>12.834054099999999</v>
      </c>
      <c r="R529" s="84">
        <v>8</v>
      </c>
      <c r="S529" s="86">
        <v>0.117688269</v>
      </c>
      <c r="T529" s="86">
        <v>-1.137239E-3</v>
      </c>
      <c r="U529" s="86">
        <v>2.9148680000000001E-3</v>
      </c>
      <c r="V529" s="86">
        <v>0.70660729899999997</v>
      </c>
      <c r="W529" s="87">
        <v>1.6967060000000001E-3</v>
      </c>
      <c r="X529" s="87">
        <v>3.4400000000000003E-5</v>
      </c>
      <c r="Y529" s="84" t="b">
        <v>1</v>
      </c>
      <c r="Z529" s="87">
        <v>3.47E-51</v>
      </c>
      <c r="AA529" s="84"/>
    </row>
    <row r="530" spans="1:27" x14ac:dyDescent="0.2">
      <c r="A530" s="84"/>
      <c r="B530" s="84"/>
      <c r="C530" s="84"/>
      <c r="D530" s="84"/>
      <c r="E530" s="84"/>
      <c r="F530" s="84"/>
      <c r="G530" s="84" t="s">
        <v>216</v>
      </c>
      <c r="H530" s="84">
        <v>10</v>
      </c>
      <c r="I530" s="84">
        <v>7.4999999999999997E-2</v>
      </c>
      <c r="J530" s="84">
        <v>-0.01</v>
      </c>
      <c r="K530" s="84">
        <v>-0.158</v>
      </c>
      <c r="L530" s="84">
        <v>0.13800000000000001</v>
      </c>
      <c r="M530" s="84" t="s">
        <v>16</v>
      </c>
      <c r="N530" s="84" t="s">
        <v>16</v>
      </c>
      <c r="O530" s="84" t="s">
        <v>16</v>
      </c>
      <c r="P530" s="85">
        <v>0.89656993100000004</v>
      </c>
      <c r="Q530" s="85" t="s">
        <v>16</v>
      </c>
      <c r="R530" s="84" t="s">
        <v>16</v>
      </c>
      <c r="S530" s="86" t="s">
        <v>16</v>
      </c>
      <c r="T530" s="86">
        <v>-1.137239E-3</v>
      </c>
      <c r="U530" s="86">
        <v>2.9148680000000001E-3</v>
      </c>
      <c r="V530" s="86">
        <v>0.70660729899999997</v>
      </c>
      <c r="W530" s="87">
        <v>1.6967060000000001E-3</v>
      </c>
      <c r="X530" s="87">
        <v>3.4400000000000003E-5</v>
      </c>
      <c r="Y530" s="84" t="b">
        <v>1</v>
      </c>
      <c r="Z530" s="87">
        <v>3.47E-51</v>
      </c>
      <c r="AA530" s="84"/>
    </row>
    <row r="531" spans="1:27" x14ac:dyDescent="0.2">
      <c r="A531" s="84"/>
      <c r="B531" s="84"/>
      <c r="C531" s="84"/>
      <c r="D531" s="84"/>
      <c r="E531" s="84"/>
      <c r="F531" s="84"/>
      <c r="G531" s="84" t="s">
        <v>203</v>
      </c>
      <c r="H531" s="84">
        <v>10</v>
      </c>
      <c r="I531" s="84">
        <v>4.1000000000000002E-2</v>
      </c>
      <c r="J531" s="84">
        <v>-2E-3</v>
      </c>
      <c r="K531" s="84">
        <v>-8.2000000000000003E-2</v>
      </c>
      <c r="L531" s="84">
        <v>7.6999999999999999E-2</v>
      </c>
      <c r="M531" s="84" t="s">
        <v>16</v>
      </c>
      <c r="N531" s="84" t="s">
        <v>16</v>
      </c>
      <c r="O531" s="84" t="s">
        <v>16</v>
      </c>
      <c r="P531" s="85">
        <v>0.95897213800000003</v>
      </c>
      <c r="Q531" s="85" t="s">
        <v>16</v>
      </c>
      <c r="R531" s="84" t="s">
        <v>16</v>
      </c>
      <c r="S531" s="86" t="s">
        <v>16</v>
      </c>
      <c r="T531" s="86">
        <v>-1.137239E-3</v>
      </c>
      <c r="U531" s="86">
        <v>2.9148680000000001E-3</v>
      </c>
      <c r="V531" s="86">
        <v>0.70660729899999997</v>
      </c>
      <c r="W531" s="87">
        <v>1.6967060000000001E-3</v>
      </c>
      <c r="X531" s="87">
        <v>3.4400000000000003E-5</v>
      </c>
      <c r="Y531" s="84" t="b">
        <v>1</v>
      </c>
      <c r="Z531" s="87">
        <v>3.47E-51</v>
      </c>
      <c r="AA531" s="84"/>
    </row>
    <row r="532" spans="1:27" x14ac:dyDescent="0.2">
      <c r="A532" s="84"/>
      <c r="B532" s="84"/>
      <c r="C532" s="84"/>
      <c r="D532" s="84"/>
      <c r="E532" s="84"/>
      <c r="F532" s="84"/>
      <c r="G532" s="84" t="s">
        <v>223</v>
      </c>
      <c r="H532" s="84">
        <v>10</v>
      </c>
      <c r="I532" s="84">
        <v>6.6000000000000003E-2</v>
      </c>
      <c r="J532" s="84">
        <v>-5.0000000000000001E-3</v>
      </c>
      <c r="K532" s="84">
        <v>-0.13400000000000001</v>
      </c>
      <c r="L532" s="84">
        <v>0.123</v>
      </c>
      <c r="M532" s="84" t="s">
        <v>16</v>
      </c>
      <c r="N532" s="84" t="s">
        <v>16</v>
      </c>
      <c r="O532" s="84" t="s">
        <v>16</v>
      </c>
      <c r="P532" s="85">
        <v>0.93739440799999996</v>
      </c>
      <c r="Q532" s="85" t="s">
        <v>16</v>
      </c>
      <c r="R532" s="84" t="s">
        <v>16</v>
      </c>
      <c r="S532" s="86" t="s">
        <v>16</v>
      </c>
      <c r="T532" s="86">
        <v>-1.137239E-3</v>
      </c>
      <c r="U532" s="86">
        <v>2.9148680000000001E-3</v>
      </c>
      <c r="V532" s="86">
        <v>0.70660729899999997</v>
      </c>
      <c r="W532" s="87">
        <v>1.6967060000000001E-3</v>
      </c>
      <c r="X532" s="87">
        <v>3.4400000000000003E-5</v>
      </c>
      <c r="Y532" s="84" t="b">
        <v>1</v>
      </c>
      <c r="Z532" s="87">
        <v>3.47E-51</v>
      </c>
      <c r="AA532" s="84"/>
    </row>
    <row r="533" spans="1:27" x14ac:dyDescent="0.2">
      <c r="A533" s="84" t="s">
        <v>401</v>
      </c>
      <c r="B533" s="84" t="s">
        <v>535</v>
      </c>
      <c r="C533" s="84" t="s">
        <v>397</v>
      </c>
      <c r="D533" s="84" t="s">
        <v>543</v>
      </c>
      <c r="E533" s="84" t="s">
        <v>33</v>
      </c>
      <c r="F533" s="84" t="s">
        <v>458</v>
      </c>
      <c r="G533" s="84" t="s">
        <v>200</v>
      </c>
      <c r="H533" s="84">
        <v>3</v>
      </c>
      <c r="I533" s="84">
        <v>6.5000000000000002E-2</v>
      </c>
      <c r="J533" s="84">
        <v>-9.1999999999999998E-2</v>
      </c>
      <c r="K533" s="84">
        <v>-0.219</v>
      </c>
      <c r="L533" s="84">
        <v>3.5000000000000003E-2</v>
      </c>
      <c r="M533" s="84" t="s">
        <v>16</v>
      </c>
      <c r="N533" s="84" t="s">
        <v>16</v>
      </c>
      <c r="O533" s="84" t="s">
        <v>16</v>
      </c>
      <c r="P533" s="85">
        <v>0.15418353900000001</v>
      </c>
      <c r="Q533" s="85">
        <v>1.1807638920000001</v>
      </c>
      <c r="R533" s="84">
        <v>2</v>
      </c>
      <c r="S533" s="86">
        <v>0.55411560199999998</v>
      </c>
      <c r="T533" s="86">
        <v>-4.7927819999999998E-3</v>
      </c>
      <c r="U533" s="86">
        <v>5.2706710000000002E-3</v>
      </c>
      <c r="V533" s="86">
        <v>0.53020882800000002</v>
      </c>
      <c r="W533" s="87">
        <v>5.4675199999999996E-4</v>
      </c>
      <c r="X533" s="87">
        <v>8.2400000000000007E-6</v>
      </c>
      <c r="Y533" s="84" t="b">
        <v>1</v>
      </c>
      <c r="Z533" s="87">
        <v>1.7599999999999999E-18</v>
      </c>
      <c r="AA533" s="84" t="s">
        <v>427</v>
      </c>
    </row>
    <row r="534" spans="1:27" x14ac:dyDescent="0.2">
      <c r="A534" s="84"/>
      <c r="B534" s="84"/>
      <c r="C534" s="84"/>
      <c r="D534" s="84"/>
      <c r="E534" s="84"/>
      <c r="F534" s="84"/>
      <c r="G534" s="84" t="s">
        <v>201</v>
      </c>
      <c r="H534" s="84">
        <v>3</v>
      </c>
      <c r="I534" s="84">
        <v>0.24099999999999999</v>
      </c>
      <c r="J534" s="84">
        <v>-0.30299999999999999</v>
      </c>
      <c r="K534" s="84">
        <v>-0.77400000000000002</v>
      </c>
      <c r="L534" s="84">
        <v>0.16900000000000001</v>
      </c>
      <c r="M534" s="84" t="s">
        <v>16</v>
      </c>
      <c r="N534" s="84" t="s">
        <v>16</v>
      </c>
      <c r="O534" s="84" t="s">
        <v>16</v>
      </c>
      <c r="P534" s="85">
        <v>0.42726167599999998</v>
      </c>
      <c r="Q534" s="85">
        <v>0.35388185500000002</v>
      </c>
      <c r="R534" s="84">
        <v>1</v>
      </c>
      <c r="S534" s="86">
        <v>0.551923889</v>
      </c>
      <c r="T534" s="86">
        <v>-4.7927819999999998E-3</v>
      </c>
      <c r="U534" s="86">
        <v>5.2706710000000002E-3</v>
      </c>
      <c r="V534" s="86">
        <v>0.53020882800000002</v>
      </c>
      <c r="W534" s="87">
        <v>5.4675199999999996E-4</v>
      </c>
      <c r="X534" s="87">
        <v>8.2400000000000007E-6</v>
      </c>
      <c r="Y534" s="84" t="b">
        <v>1</v>
      </c>
      <c r="Z534" s="87">
        <v>1.7599999999999999E-18</v>
      </c>
      <c r="AA534" s="84"/>
    </row>
    <row r="535" spans="1:27" x14ac:dyDescent="0.2">
      <c r="A535" s="84"/>
      <c r="B535" s="84"/>
      <c r="C535" s="84"/>
      <c r="D535" s="84"/>
      <c r="E535" s="84"/>
      <c r="F535" s="84"/>
      <c r="G535" s="84" t="s">
        <v>216</v>
      </c>
      <c r="H535" s="84">
        <v>3</v>
      </c>
      <c r="I535" s="84">
        <v>0.104</v>
      </c>
      <c r="J535" s="84">
        <v>-0.05</v>
      </c>
      <c r="K535" s="84">
        <v>-0.253</v>
      </c>
      <c r="L535" s="84">
        <v>0.153</v>
      </c>
      <c r="M535" s="84" t="s">
        <v>16</v>
      </c>
      <c r="N535" s="84" t="s">
        <v>16</v>
      </c>
      <c r="O535" s="84" t="s">
        <v>16</v>
      </c>
      <c r="P535" s="85">
        <v>0.677015845</v>
      </c>
      <c r="Q535" s="85" t="s">
        <v>16</v>
      </c>
      <c r="R535" s="84" t="s">
        <v>16</v>
      </c>
      <c r="S535" s="86" t="s">
        <v>16</v>
      </c>
      <c r="T535" s="86">
        <v>-4.7927819999999998E-3</v>
      </c>
      <c r="U535" s="86">
        <v>5.2706710000000002E-3</v>
      </c>
      <c r="V535" s="86">
        <v>0.53020882800000002</v>
      </c>
      <c r="W535" s="87">
        <v>5.4675199999999996E-4</v>
      </c>
      <c r="X535" s="87">
        <v>8.2400000000000007E-6</v>
      </c>
      <c r="Y535" s="84" t="b">
        <v>1</v>
      </c>
      <c r="Z535" s="87">
        <v>1.7599999999999999E-18</v>
      </c>
      <c r="AA535" s="84"/>
    </row>
    <row r="536" spans="1:27" x14ac:dyDescent="0.2">
      <c r="A536" s="84"/>
      <c r="B536" s="84"/>
      <c r="C536" s="84"/>
      <c r="D536" s="84"/>
      <c r="E536" s="84"/>
      <c r="F536" s="84"/>
      <c r="G536" s="84" t="s">
        <v>203</v>
      </c>
      <c r="H536" s="84">
        <v>3</v>
      </c>
      <c r="I536" s="84">
        <v>7.0000000000000007E-2</v>
      </c>
      <c r="J536" s="84">
        <v>-9.9000000000000005E-2</v>
      </c>
      <c r="K536" s="84">
        <v>-0.23599999999999999</v>
      </c>
      <c r="L536" s="84">
        <v>3.6999999999999998E-2</v>
      </c>
      <c r="M536" s="84" t="s">
        <v>16</v>
      </c>
      <c r="N536" s="84" t="s">
        <v>16</v>
      </c>
      <c r="O536" s="84" t="s">
        <v>16</v>
      </c>
      <c r="P536" s="85">
        <v>0.153451058</v>
      </c>
      <c r="Q536" s="85" t="s">
        <v>16</v>
      </c>
      <c r="R536" s="84" t="s">
        <v>16</v>
      </c>
      <c r="S536" s="86" t="s">
        <v>16</v>
      </c>
      <c r="T536" s="86">
        <v>-4.7927819999999998E-3</v>
      </c>
      <c r="U536" s="86">
        <v>5.2706710000000002E-3</v>
      </c>
      <c r="V536" s="86">
        <v>0.53020882800000002</v>
      </c>
      <c r="W536" s="87">
        <v>5.4675199999999996E-4</v>
      </c>
      <c r="X536" s="87">
        <v>8.2400000000000007E-6</v>
      </c>
      <c r="Y536" s="84" t="b">
        <v>1</v>
      </c>
      <c r="Z536" s="87">
        <v>1.7599999999999999E-18</v>
      </c>
      <c r="AA536" s="84"/>
    </row>
    <row r="537" spans="1:27" x14ac:dyDescent="0.2">
      <c r="A537" s="84"/>
      <c r="B537" s="84"/>
      <c r="C537" s="84"/>
      <c r="D537" s="84"/>
      <c r="E537" s="84"/>
      <c r="F537" s="84"/>
      <c r="G537" s="84" t="s">
        <v>223</v>
      </c>
      <c r="H537" s="84">
        <v>3</v>
      </c>
      <c r="I537" s="84">
        <v>7.9000000000000001E-2</v>
      </c>
      <c r="J537" s="84">
        <v>-0.126</v>
      </c>
      <c r="K537" s="84">
        <v>-0.28000000000000003</v>
      </c>
      <c r="L537" s="84">
        <v>2.9000000000000001E-2</v>
      </c>
      <c r="M537" s="84" t="s">
        <v>16</v>
      </c>
      <c r="N537" s="84" t="s">
        <v>16</v>
      </c>
      <c r="O537" s="84" t="s">
        <v>16</v>
      </c>
      <c r="P537" s="85">
        <v>0.251687565</v>
      </c>
      <c r="Q537" s="85" t="s">
        <v>16</v>
      </c>
      <c r="R537" s="84" t="s">
        <v>16</v>
      </c>
      <c r="S537" s="86" t="s">
        <v>16</v>
      </c>
      <c r="T537" s="86">
        <v>-4.7927819999999998E-3</v>
      </c>
      <c r="U537" s="86">
        <v>5.2706710000000002E-3</v>
      </c>
      <c r="V537" s="86">
        <v>0.53020882800000002</v>
      </c>
      <c r="W537" s="87">
        <v>5.4675199999999996E-4</v>
      </c>
      <c r="X537" s="87">
        <v>8.2400000000000007E-6</v>
      </c>
      <c r="Y537" s="84" t="b">
        <v>1</v>
      </c>
      <c r="Z537" s="87">
        <v>1.7599999999999999E-18</v>
      </c>
      <c r="AA537" s="84"/>
    </row>
    <row r="538" spans="1:27" x14ac:dyDescent="0.2">
      <c r="A538" s="84" t="s">
        <v>401</v>
      </c>
      <c r="B538" s="84" t="s">
        <v>167</v>
      </c>
      <c r="C538" s="84" t="s">
        <v>392</v>
      </c>
      <c r="D538" s="84" t="s">
        <v>462</v>
      </c>
      <c r="E538" s="84" t="s">
        <v>391</v>
      </c>
      <c r="F538" s="84" t="s">
        <v>458</v>
      </c>
      <c r="G538" s="84" t="s">
        <v>200</v>
      </c>
      <c r="H538" s="84">
        <v>2</v>
      </c>
      <c r="I538" s="84">
        <v>0.16800000000000001</v>
      </c>
      <c r="J538" s="84">
        <v>-0.17899999999999999</v>
      </c>
      <c r="K538" s="84">
        <v>-0.50900000000000001</v>
      </c>
      <c r="L538" s="84">
        <v>0.15</v>
      </c>
      <c r="M538" s="84" t="s">
        <v>16</v>
      </c>
      <c r="N538" s="84" t="s">
        <v>16</v>
      </c>
      <c r="O538" s="84" t="s">
        <v>16</v>
      </c>
      <c r="P538" s="85">
        <v>0.28674490200000002</v>
      </c>
      <c r="Q538" s="85">
        <v>1.5800000000000001E-32</v>
      </c>
      <c r="R538" s="84">
        <v>1</v>
      </c>
      <c r="S538" s="86">
        <v>1</v>
      </c>
      <c r="T538" s="86" t="s">
        <v>16</v>
      </c>
      <c r="U538" s="86" t="s">
        <v>16</v>
      </c>
      <c r="V538" s="86" t="s">
        <v>16</v>
      </c>
      <c r="W538" s="87">
        <v>6.5199999999999999E-5</v>
      </c>
      <c r="X538" s="87">
        <v>2.9100000000000001E-6</v>
      </c>
      <c r="Y538" s="84" t="b">
        <v>1</v>
      </c>
      <c r="Z538" s="84">
        <v>1.0889370000000001E-3</v>
      </c>
      <c r="AA538" s="84" t="s">
        <v>439</v>
      </c>
    </row>
    <row r="539" spans="1:27" x14ac:dyDescent="0.2">
      <c r="A539" s="84" t="s">
        <v>401</v>
      </c>
      <c r="B539" s="84" t="s">
        <v>167</v>
      </c>
      <c r="C539" s="84" t="s">
        <v>345</v>
      </c>
      <c r="D539" s="84" t="s">
        <v>442</v>
      </c>
      <c r="E539" s="84" t="s">
        <v>347</v>
      </c>
      <c r="F539" s="84" t="s">
        <v>458</v>
      </c>
      <c r="G539" s="84" t="s">
        <v>200</v>
      </c>
      <c r="H539" s="84">
        <v>2</v>
      </c>
      <c r="I539" s="84">
        <v>0.01</v>
      </c>
      <c r="J539" s="84">
        <v>-5.0000000000000001E-3</v>
      </c>
      <c r="K539" s="84">
        <v>-2.5000000000000001E-2</v>
      </c>
      <c r="L539" s="84">
        <v>1.4E-2</v>
      </c>
      <c r="M539" s="84" t="s">
        <v>16</v>
      </c>
      <c r="N539" s="84" t="s">
        <v>16</v>
      </c>
      <c r="O539" s="84" t="s">
        <v>16</v>
      </c>
      <c r="P539" s="85">
        <v>0.58348906599999995</v>
      </c>
      <c r="Q539" s="85">
        <v>0.18345623599999999</v>
      </c>
      <c r="R539" s="84">
        <v>1</v>
      </c>
      <c r="S539" s="86">
        <v>0.66841967800000002</v>
      </c>
      <c r="T539" s="86" t="s">
        <v>16</v>
      </c>
      <c r="U539" s="86" t="s">
        <v>16</v>
      </c>
      <c r="V539" s="86" t="s">
        <v>16</v>
      </c>
      <c r="W539" s="87">
        <v>1.9537245000000002E-2</v>
      </c>
      <c r="X539" s="87">
        <v>1.24E-6</v>
      </c>
      <c r="Y539" s="84" t="b">
        <v>1</v>
      </c>
      <c r="Z539" s="87">
        <v>9.4199999999999995E-11</v>
      </c>
      <c r="AA539" s="84" t="s">
        <v>443</v>
      </c>
    </row>
    <row r="540" spans="1:27" x14ac:dyDescent="0.2">
      <c r="A540" s="84" t="s">
        <v>401</v>
      </c>
      <c r="B540" s="84" t="s">
        <v>167</v>
      </c>
      <c r="C540" s="84" t="s">
        <v>392</v>
      </c>
      <c r="D540" s="84" t="s">
        <v>440</v>
      </c>
      <c r="E540" s="84" t="s">
        <v>340</v>
      </c>
      <c r="F540" s="84" t="s">
        <v>458</v>
      </c>
      <c r="G540" s="84" t="s">
        <v>200</v>
      </c>
      <c r="H540" s="84">
        <v>4</v>
      </c>
      <c r="I540" s="84">
        <v>3.5999999999999997E-2</v>
      </c>
      <c r="J540" s="84">
        <v>0</v>
      </c>
      <c r="K540" s="84">
        <v>-7.0999999999999994E-2</v>
      </c>
      <c r="L540" s="84">
        <v>7.0000000000000007E-2</v>
      </c>
      <c r="M540" s="84" t="s">
        <v>16</v>
      </c>
      <c r="N540" s="84" t="s">
        <v>16</v>
      </c>
      <c r="O540" s="84" t="s">
        <v>16</v>
      </c>
      <c r="P540" s="85">
        <v>0.99851704799999996</v>
      </c>
      <c r="Q540" s="85">
        <v>0.94787412000000004</v>
      </c>
      <c r="R540" s="84">
        <v>3</v>
      </c>
      <c r="S540" s="86">
        <v>0.81386196200000005</v>
      </c>
      <c r="T540" s="86">
        <v>3.7400000000000002E-6</v>
      </c>
      <c r="U540" s="86">
        <v>3.8982190000000001E-3</v>
      </c>
      <c r="V540" s="86">
        <v>0.99932234200000003</v>
      </c>
      <c r="W540" s="87">
        <v>8.99664E-4</v>
      </c>
      <c r="X540" s="87">
        <v>2.43E-6</v>
      </c>
      <c r="Y540" s="84" t="b">
        <v>1</v>
      </c>
      <c r="Z540" s="87">
        <v>1.2599999999999999E-37</v>
      </c>
      <c r="AA540" s="84" t="s">
        <v>441</v>
      </c>
    </row>
    <row r="541" spans="1:27" x14ac:dyDescent="0.2">
      <c r="A541" s="84"/>
      <c r="B541" s="84"/>
      <c r="C541" s="84"/>
      <c r="D541" s="84"/>
      <c r="E541" s="84"/>
      <c r="F541" s="84"/>
      <c r="G541" s="84" t="s">
        <v>201</v>
      </c>
      <c r="H541" s="84">
        <v>4</v>
      </c>
      <c r="I541" s="84">
        <v>0.13</v>
      </c>
      <c r="J541" s="84">
        <v>0</v>
      </c>
      <c r="K541" s="84">
        <v>-0.254</v>
      </c>
      <c r="L541" s="84">
        <v>0.254</v>
      </c>
      <c r="M541" s="84" t="s">
        <v>16</v>
      </c>
      <c r="N541" s="84" t="s">
        <v>16</v>
      </c>
      <c r="O541" s="84" t="s">
        <v>16</v>
      </c>
      <c r="P541" s="85">
        <v>0.99971369700000001</v>
      </c>
      <c r="Q541" s="85">
        <v>0.94787320100000005</v>
      </c>
      <c r="R541" s="84">
        <v>2</v>
      </c>
      <c r="S541" s="86">
        <v>0.62254672</v>
      </c>
      <c r="T541" s="86">
        <v>3.7400000000000002E-6</v>
      </c>
      <c r="U541" s="86">
        <v>3.8982190000000001E-3</v>
      </c>
      <c r="V541" s="86">
        <v>0.99932234200000003</v>
      </c>
      <c r="W541" s="87">
        <v>8.99664E-4</v>
      </c>
      <c r="X541" s="87">
        <v>2.43E-6</v>
      </c>
      <c r="Y541" s="84" t="b">
        <v>1</v>
      </c>
      <c r="Z541" s="87">
        <v>1.2599999999999999E-37</v>
      </c>
      <c r="AA541" s="84"/>
    </row>
    <row r="542" spans="1:27" x14ac:dyDescent="0.2">
      <c r="A542" s="84"/>
      <c r="B542" s="84"/>
      <c r="C542" s="84"/>
      <c r="D542" s="84"/>
      <c r="E542" s="84"/>
      <c r="F542" s="84"/>
      <c r="G542" s="84" t="s">
        <v>216</v>
      </c>
      <c r="H542" s="84">
        <v>4</v>
      </c>
      <c r="I542" s="84">
        <v>5.8999999999999997E-2</v>
      </c>
      <c r="J542" s="84">
        <v>2.5000000000000001E-2</v>
      </c>
      <c r="K542" s="84">
        <v>-0.09</v>
      </c>
      <c r="L542" s="84">
        <v>0.13900000000000001</v>
      </c>
      <c r="M542" s="84" t="s">
        <v>16</v>
      </c>
      <c r="N542" s="84" t="s">
        <v>16</v>
      </c>
      <c r="O542" s="84" t="s">
        <v>16</v>
      </c>
      <c r="P542" s="85">
        <v>0.70252593600000002</v>
      </c>
      <c r="Q542" s="85" t="s">
        <v>16</v>
      </c>
      <c r="R542" s="84" t="s">
        <v>16</v>
      </c>
      <c r="S542" s="86" t="s">
        <v>16</v>
      </c>
      <c r="T542" s="86">
        <v>3.7400000000000002E-6</v>
      </c>
      <c r="U542" s="86">
        <v>3.8982190000000001E-3</v>
      </c>
      <c r="V542" s="86">
        <v>0.99932234200000003</v>
      </c>
      <c r="W542" s="87">
        <v>8.99664E-4</v>
      </c>
      <c r="X542" s="87">
        <v>2.43E-6</v>
      </c>
      <c r="Y542" s="84" t="b">
        <v>1</v>
      </c>
      <c r="Z542" s="87">
        <v>1.2599999999999999E-37</v>
      </c>
      <c r="AA542" s="84"/>
    </row>
    <row r="543" spans="1:27" x14ac:dyDescent="0.2">
      <c r="A543" s="84"/>
      <c r="B543" s="84"/>
      <c r="C543" s="84"/>
      <c r="D543" s="84"/>
      <c r="E543" s="84"/>
      <c r="F543" s="84"/>
      <c r="G543" s="84" t="s">
        <v>203</v>
      </c>
      <c r="H543" s="84">
        <v>4</v>
      </c>
      <c r="I543" s="84">
        <v>4.2999999999999997E-2</v>
      </c>
      <c r="J543" s="84">
        <v>5.0000000000000001E-3</v>
      </c>
      <c r="K543" s="84">
        <v>-0.08</v>
      </c>
      <c r="L543" s="84">
        <v>8.8999999999999996E-2</v>
      </c>
      <c r="M543" s="84" t="s">
        <v>16</v>
      </c>
      <c r="N543" s="84" t="s">
        <v>16</v>
      </c>
      <c r="O543" s="84" t="s">
        <v>16</v>
      </c>
      <c r="P543" s="85">
        <v>0.908465784</v>
      </c>
      <c r="Q543" s="85" t="s">
        <v>16</v>
      </c>
      <c r="R543" s="84" t="s">
        <v>16</v>
      </c>
      <c r="S543" s="86" t="s">
        <v>16</v>
      </c>
      <c r="T543" s="86">
        <v>3.7400000000000002E-6</v>
      </c>
      <c r="U543" s="86">
        <v>3.8982190000000001E-3</v>
      </c>
      <c r="V543" s="86">
        <v>0.99932234200000003</v>
      </c>
      <c r="W543" s="87">
        <v>8.99664E-4</v>
      </c>
      <c r="X543" s="87">
        <v>2.43E-6</v>
      </c>
      <c r="Y543" s="84" t="b">
        <v>1</v>
      </c>
      <c r="Z543" s="87">
        <v>1.2599999999999999E-37</v>
      </c>
      <c r="AA543" s="84"/>
    </row>
    <row r="544" spans="1:27" x14ac:dyDescent="0.2">
      <c r="A544" s="84"/>
      <c r="B544" s="84"/>
      <c r="C544" s="84"/>
      <c r="D544" s="84"/>
      <c r="E544" s="84"/>
      <c r="F544" s="84"/>
      <c r="G544" s="84" t="s">
        <v>223</v>
      </c>
      <c r="H544" s="84">
        <v>4</v>
      </c>
      <c r="I544" s="84">
        <v>5.0999999999999997E-2</v>
      </c>
      <c r="J544" s="84">
        <v>2.7E-2</v>
      </c>
      <c r="K544" s="84">
        <v>-7.2999999999999995E-2</v>
      </c>
      <c r="L544" s="84">
        <v>0.128</v>
      </c>
      <c r="M544" s="84" t="s">
        <v>16</v>
      </c>
      <c r="N544" s="84" t="s">
        <v>16</v>
      </c>
      <c r="O544" s="84" t="s">
        <v>16</v>
      </c>
      <c r="P544" s="85">
        <v>0.63173214799999999</v>
      </c>
      <c r="Q544" s="85" t="s">
        <v>16</v>
      </c>
      <c r="R544" s="84" t="s">
        <v>16</v>
      </c>
      <c r="S544" s="86" t="s">
        <v>16</v>
      </c>
      <c r="T544" s="86">
        <v>3.7400000000000002E-6</v>
      </c>
      <c r="U544" s="86">
        <v>3.8982190000000001E-3</v>
      </c>
      <c r="V544" s="86">
        <v>0.99932234200000003</v>
      </c>
      <c r="W544" s="87">
        <v>8.99664E-4</v>
      </c>
      <c r="X544" s="87">
        <v>2.43E-6</v>
      </c>
      <c r="Y544" s="84" t="b">
        <v>1</v>
      </c>
      <c r="Z544" s="87">
        <v>1.2599999999999999E-37</v>
      </c>
      <c r="AA544" s="84"/>
    </row>
    <row r="545" spans="1:27" x14ac:dyDescent="0.2">
      <c r="A545" s="84" t="s">
        <v>401</v>
      </c>
      <c r="B545" s="84" t="s">
        <v>167</v>
      </c>
      <c r="C545" s="84" t="s">
        <v>392</v>
      </c>
      <c r="D545" s="84" t="s">
        <v>463</v>
      </c>
      <c r="E545" s="84" t="s">
        <v>340</v>
      </c>
      <c r="F545" s="84" t="s">
        <v>458</v>
      </c>
      <c r="G545" s="84" t="s">
        <v>208</v>
      </c>
      <c r="H545" s="84">
        <v>1</v>
      </c>
      <c r="I545" s="84">
        <v>6.6000000000000003E-2</v>
      </c>
      <c r="J545" s="84">
        <v>0.08</v>
      </c>
      <c r="K545" s="84">
        <v>-4.9000000000000002E-2</v>
      </c>
      <c r="L545" s="84">
        <v>0.20899999999999999</v>
      </c>
      <c r="M545" s="84" t="s">
        <v>16</v>
      </c>
      <c r="N545" s="84" t="s">
        <v>16</v>
      </c>
      <c r="O545" s="84" t="s">
        <v>16</v>
      </c>
      <c r="P545" s="85">
        <v>0.224636217</v>
      </c>
      <c r="Q545" s="85" t="s">
        <v>16</v>
      </c>
      <c r="R545" s="84" t="s">
        <v>16</v>
      </c>
      <c r="S545" s="86" t="s">
        <v>16</v>
      </c>
      <c r="T545" s="86" t="s">
        <v>16</v>
      </c>
      <c r="U545" s="86" t="s">
        <v>16</v>
      </c>
      <c r="V545" s="86" t="s">
        <v>16</v>
      </c>
      <c r="W545" s="87">
        <v>2.7932400000000001E-4</v>
      </c>
      <c r="X545" s="87">
        <v>3.7799999999999998E-6</v>
      </c>
      <c r="Y545" s="84" t="b">
        <v>1</v>
      </c>
      <c r="Z545" s="87">
        <v>2.7899999999999999E-11</v>
      </c>
      <c r="AA545" s="84" t="s">
        <v>464</v>
      </c>
    </row>
    <row r="546" spans="1:27" x14ac:dyDescent="0.2">
      <c r="A546" s="84" t="s">
        <v>401</v>
      </c>
      <c r="B546" s="84" t="s">
        <v>167</v>
      </c>
      <c r="C546" s="84" t="s">
        <v>397</v>
      </c>
      <c r="D546" s="84" t="s">
        <v>447</v>
      </c>
      <c r="E546" s="84" t="s">
        <v>340</v>
      </c>
      <c r="F546" s="84" t="s">
        <v>458</v>
      </c>
      <c r="G546" s="84" t="s">
        <v>200</v>
      </c>
      <c r="H546" s="84">
        <v>6</v>
      </c>
      <c r="I546" s="84">
        <v>3.5000000000000003E-2</v>
      </c>
      <c r="J546" s="84">
        <v>-3.4000000000000002E-2</v>
      </c>
      <c r="K546" s="84">
        <v>-0.10199999999999999</v>
      </c>
      <c r="L546" s="84">
        <v>3.5000000000000003E-2</v>
      </c>
      <c r="M546" s="84" t="s">
        <v>16</v>
      </c>
      <c r="N546" s="84" t="s">
        <v>16</v>
      </c>
      <c r="O546" s="84" t="s">
        <v>16</v>
      </c>
      <c r="P546" s="85">
        <v>0.33321419499999999</v>
      </c>
      <c r="Q546" s="85">
        <v>4.4238464820000001</v>
      </c>
      <c r="R546" s="84">
        <v>5</v>
      </c>
      <c r="S546" s="86">
        <v>0.490136711</v>
      </c>
      <c r="T546" s="86">
        <v>5.8004699999999998E-4</v>
      </c>
      <c r="U546" s="86">
        <v>3.033773E-3</v>
      </c>
      <c r="V546" s="86">
        <v>0.85768431999999994</v>
      </c>
      <c r="W546" s="87">
        <v>1.1923210000000001E-3</v>
      </c>
      <c r="X546" s="87">
        <v>1.38E-5</v>
      </c>
      <c r="Y546" s="84" t="b">
        <v>1</v>
      </c>
      <c r="Z546" s="87">
        <v>2.25E-39</v>
      </c>
      <c r="AA546" s="84" t="s">
        <v>448</v>
      </c>
    </row>
    <row r="547" spans="1:27" x14ac:dyDescent="0.2">
      <c r="A547" s="84"/>
      <c r="B547" s="84"/>
      <c r="C547" s="84"/>
      <c r="D547" s="84"/>
      <c r="E547" s="84"/>
      <c r="F547" s="84"/>
      <c r="G547" s="84" t="s">
        <v>201</v>
      </c>
      <c r="H547" s="84">
        <v>6</v>
      </c>
      <c r="I547" s="84">
        <v>9.6000000000000002E-2</v>
      </c>
      <c r="J547" s="84">
        <v>-1.7000000000000001E-2</v>
      </c>
      <c r="K547" s="84">
        <v>-0.20599999999999999</v>
      </c>
      <c r="L547" s="84">
        <v>0.17199999999999999</v>
      </c>
      <c r="M547" s="84" t="s">
        <v>16</v>
      </c>
      <c r="N547" s="84" t="s">
        <v>16</v>
      </c>
      <c r="O547" s="84" t="s">
        <v>16</v>
      </c>
      <c r="P547" s="85">
        <v>0.87112888799999999</v>
      </c>
      <c r="Q547" s="85">
        <v>4.3837829660000001</v>
      </c>
      <c r="R547" s="84">
        <v>4</v>
      </c>
      <c r="S547" s="86">
        <v>0.35655106800000003</v>
      </c>
      <c r="T547" s="86">
        <v>5.8004699999999998E-4</v>
      </c>
      <c r="U547" s="86">
        <v>3.033773E-3</v>
      </c>
      <c r="V547" s="86">
        <v>0.85768431999999994</v>
      </c>
      <c r="W547" s="87">
        <v>1.1923210000000001E-3</v>
      </c>
      <c r="X547" s="87">
        <v>1.38E-5</v>
      </c>
      <c r="Y547" s="84" t="b">
        <v>1</v>
      </c>
      <c r="Z547" s="87">
        <v>2.25E-39</v>
      </c>
      <c r="AA547" s="84"/>
    </row>
    <row r="548" spans="1:27" x14ac:dyDescent="0.2">
      <c r="A548" s="84"/>
      <c r="B548" s="84"/>
      <c r="C548" s="84"/>
      <c r="D548" s="84"/>
      <c r="E548" s="84"/>
      <c r="F548" s="84"/>
      <c r="G548" s="84" t="s">
        <v>216</v>
      </c>
      <c r="H548" s="84">
        <v>6</v>
      </c>
      <c r="I548" s="84">
        <v>7.3999999999999996E-2</v>
      </c>
      <c r="J548" s="84">
        <v>-0.107</v>
      </c>
      <c r="K548" s="84">
        <v>-0.251</v>
      </c>
      <c r="L548" s="84">
        <v>3.7999999999999999E-2</v>
      </c>
      <c r="M548" s="84" t="s">
        <v>16</v>
      </c>
      <c r="N548" s="84" t="s">
        <v>16</v>
      </c>
      <c r="O548" s="84" t="s">
        <v>16</v>
      </c>
      <c r="P548" s="85">
        <v>0.20790122599999999</v>
      </c>
      <c r="Q548" s="85" t="s">
        <v>16</v>
      </c>
      <c r="R548" s="84" t="s">
        <v>16</v>
      </c>
      <c r="S548" s="86" t="s">
        <v>16</v>
      </c>
      <c r="T548" s="86">
        <v>5.8004699999999998E-4</v>
      </c>
      <c r="U548" s="86">
        <v>3.033773E-3</v>
      </c>
      <c r="V548" s="86">
        <v>0.85768431999999994</v>
      </c>
      <c r="W548" s="87">
        <v>1.1923210000000001E-3</v>
      </c>
      <c r="X548" s="87">
        <v>1.38E-5</v>
      </c>
      <c r="Y548" s="84" t="b">
        <v>1</v>
      </c>
      <c r="Z548" s="87">
        <v>2.25E-39</v>
      </c>
      <c r="AA548" s="84"/>
    </row>
    <row r="549" spans="1:27" x14ac:dyDescent="0.2">
      <c r="A549" s="84"/>
      <c r="B549" s="84"/>
      <c r="C549" s="84"/>
      <c r="D549" s="84"/>
      <c r="E549" s="84"/>
      <c r="F549" s="84"/>
      <c r="G549" s="84" t="s">
        <v>203</v>
      </c>
      <c r="H549" s="84">
        <v>6</v>
      </c>
      <c r="I549" s="84">
        <v>4.5999999999999999E-2</v>
      </c>
      <c r="J549" s="84">
        <v>-2.1000000000000001E-2</v>
      </c>
      <c r="K549" s="84">
        <v>-0.112</v>
      </c>
      <c r="L549" s="84">
        <v>7.0000000000000007E-2</v>
      </c>
      <c r="M549" s="84" t="s">
        <v>16</v>
      </c>
      <c r="N549" s="84" t="s">
        <v>16</v>
      </c>
      <c r="O549" s="84" t="s">
        <v>16</v>
      </c>
      <c r="P549" s="85">
        <v>0.64884569999999997</v>
      </c>
      <c r="Q549" s="85" t="s">
        <v>16</v>
      </c>
      <c r="R549" s="84" t="s">
        <v>16</v>
      </c>
      <c r="S549" s="86" t="s">
        <v>16</v>
      </c>
      <c r="T549" s="86">
        <v>5.8004699999999998E-4</v>
      </c>
      <c r="U549" s="86">
        <v>3.033773E-3</v>
      </c>
      <c r="V549" s="86">
        <v>0.85768431999999994</v>
      </c>
      <c r="W549" s="87">
        <v>1.1923210000000001E-3</v>
      </c>
      <c r="X549" s="87">
        <v>1.38E-5</v>
      </c>
      <c r="Y549" s="84" t="b">
        <v>1</v>
      </c>
      <c r="Z549" s="87">
        <v>2.25E-39</v>
      </c>
      <c r="AA549" s="84"/>
    </row>
    <row r="550" spans="1:27" x14ac:dyDescent="0.2">
      <c r="A550" s="84"/>
      <c r="B550" s="84"/>
      <c r="C550" s="84"/>
      <c r="D550" s="84"/>
      <c r="E550" s="84"/>
      <c r="F550" s="84"/>
      <c r="G550" s="84" t="s">
        <v>223</v>
      </c>
      <c r="H550" s="84">
        <v>6</v>
      </c>
      <c r="I550" s="84">
        <v>7.3999999999999996E-2</v>
      </c>
      <c r="J550" s="84">
        <v>3.3000000000000002E-2</v>
      </c>
      <c r="K550" s="84">
        <v>-0.112</v>
      </c>
      <c r="L550" s="84">
        <v>0.17799999999999999</v>
      </c>
      <c r="M550" s="84" t="s">
        <v>16</v>
      </c>
      <c r="N550" s="84" t="s">
        <v>16</v>
      </c>
      <c r="O550" s="84" t="s">
        <v>16</v>
      </c>
      <c r="P550" s="85">
        <v>0.67685563199999998</v>
      </c>
      <c r="Q550" s="85" t="s">
        <v>16</v>
      </c>
      <c r="R550" s="84" t="s">
        <v>16</v>
      </c>
      <c r="S550" s="86" t="s">
        <v>16</v>
      </c>
      <c r="T550" s="86">
        <v>5.8004699999999998E-4</v>
      </c>
      <c r="U550" s="86">
        <v>3.033773E-3</v>
      </c>
      <c r="V550" s="86">
        <v>0.85768431999999994</v>
      </c>
      <c r="W550" s="87">
        <v>1.1923210000000001E-3</v>
      </c>
      <c r="X550" s="87">
        <v>1.38E-5</v>
      </c>
      <c r="Y550" s="84" t="b">
        <v>1</v>
      </c>
      <c r="Z550" s="87">
        <v>2.25E-39</v>
      </c>
      <c r="AA550" s="84"/>
    </row>
    <row r="551" spans="1:27" x14ac:dyDescent="0.2">
      <c r="A551" s="84" t="s">
        <v>401</v>
      </c>
      <c r="B551" s="84" t="s">
        <v>167</v>
      </c>
      <c r="C551" s="84" t="s">
        <v>397</v>
      </c>
      <c r="D551" s="84" t="s">
        <v>449</v>
      </c>
      <c r="E551" s="84" t="s">
        <v>340</v>
      </c>
      <c r="F551" s="84" t="s">
        <v>458</v>
      </c>
      <c r="G551" s="84" t="s">
        <v>208</v>
      </c>
      <c r="H551" s="84">
        <v>1</v>
      </c>
      <c r="I551" s="84">
        <v>7.8E-2</v>
      </c>
      <c r="J551" s="84">
        <v>9.5000000000000001E-2</v>
      </c>
      <c r="K551" s="84">
        <v>-5.8000000000000003E-2</v>
      </c>
      <c r="L551" s="84">
        <v>0.248</v>
      </c>
      <c r="M551" s="84" t="s">
        <v>16</v>
      </c>
      <c r="N551" s="84" t="s">
        <v>16</v>
      </c>
      <c r="O551" s="84" t="s">
        <v>16</v>
      </c>
      <c r="P551" s="85">
        <v>0.224636217</v>
      </c>
      <c r="Q551" s="85" t="s">
        <v>16</v>
      </c>
      <c r="R551" s="84" t="s">
        <v>16</v>
      </c>
      <c r="S551" s="86" t="s">
        <v>16</v>
      </c>
      <c r="T551" s="86" t="s">
        <v>16</v>
      </c>
      <c r="U551" s="86" t="s">
        <v>16</v>
      </c>
      <c r="V551" s="86" t="s">
        <v>16</v>
      </c>
      <c r="W551" s="87">
        <v>2.4414199999999998E-4</v>
      </c>
      <c r="X551" s="87">
        <v>3.7799999999999998E-6</v>
      </c>
      <c r="Y551" s="84" t="b">
        <v>1</v>
      </c>
      <c r="Z551" s="87">
        <v>5.7100000000000003E-9</v>
      </c>
      <c r="AA551" s="84" t="s">
        <v>450</v>
      </c>
    </row>
    <row r="552" spans="1:27" x14ac:dyDescent="0.2">
      <c r="A552" s="84" t="s">
        <v>401</v>
      </c>
      <c r="B552" s="84" t="s">
        <v>167</v>
      </c>
      <c r="C552" s="84" t="s">
        <v>397</v>
      </c>
      <c r="D552" s="84" t="s">
        <v>444</v>
      </c>
      <c r="E552" s="84" t="s">
        <v>33</v>
      </c>
      <c r="F552" s="84" t="s">
        <v>458</v>
      </c>
      <c r="G552" s="84" t="s">
        <v>208</v>
      </c>
      <c r="H552" s="84">
        <v>1</v>
      </c>
      <c r="I552" s="84">
        <v>0.159</v>
      </c>
      <c r="J552" s="84">
        <v>3.9E-2</v>
      </c>
      <c r="K552" s="84">
        <v>-0.27100000000000002</v>
      </c>
      <c r="L552" s="84">
        <v>0.35</v>
      </c>
      <c r="M552" s="84" t="s">
        <v>16</v>
      </c>
      <c r="N552" s="84" t="s">
        <v>16</v>
      </c>
      <c r="O552" s="84" t="s">
        <v>16</v>
      </c>
      <c r="P552" s="85">
        <v>0.80358340299999997</v>
      </c>
      <c r="Q552" s="85" t="s">
        <v>16</v>
      </c>
      <c r="R552" s="84" t="s">
        <v>16</v>
      </c>
      <c r="S552" s="86" t="s">
        <v>16</v>
      </c>
      <c r="T552" s="86" t="s">
        <v>16</v>
      </c>
      <c r="U552" s="86" t="s">
        <v>16</v>
      </c>
      <c r="V552" s="86" t="s">
        <v>16</v>
      </c>
      <c r="W552" s="87">
        <v>8.9800000000000001E-5</v>
      </c>
      <c r="X552" s="87">
        <v>1.5900000000000001E-7</v>
      </c>
      <c r="Y552" s="84" t="b">
        <v>1</v>
      </c>
      <c r="Z552" s="84">
        <v>1.03596E-4</v>
      </c>
      <c r="AA552" s="84" t="s">
        <v>465</v>
      </c>
    </row>
    <row r="553" spans="1:27" x14ac:dyDescent="0.2">
      <c r="A553" s="84" t="s">
        <v>401</v>
      </c>
      <c r="B553" s="84" t="s">
        <v>167</v>
      </c>
      <c r="C553" s="84" t="s">
        <v>397</v>
      </c>
      <c r="D553" s="84" t="s">
        <v>445</v>
      </c>
      <c r="E553" s="84" t="s">
        <v>33</v>
      </c>
      <c r="F553" s="84" t="s">
        <v>458</v>
      </c>
      <c r="G553" s="84" t="s">
        <v>208</v>
      </c>
      <c r="H553" s="84">
        <v>1</v>
      </c>
      <c r="I553" s="84">
        <v>0.19400000000000001</v>
      </c>
      <c r="J553" s="84">
        <v>0.23599999999999999</v>
      </c>
      <c r="K553" s="84">
        <v>-0.14499999999999999</v>
      </c>
      <c r="L553" s="84">
        <v>0.61699999999999999</v>
      </c>
      <c r="M553" s="84" t="s">
        <v>16</v>
      </c>
      <c r="N553" s="84" t="s">
        <v>16</v>
      </c>
      <c r="O553" s="84" t="s">
        <v>16</v>
      </c>
      <c r="P553" s="85">
        <v>0.224636217</v>
      </c>
      <c r="Q553" s="85" t="s">
        <v>16</v>
      </c>
      <c r="R553" s="84" t="s">
        <v>16</v>
      </c>
      <c r="S553" s="86" t="s">
        <v>16</v>
      </c>
      <c r="T553" s="86" t="s">
        <v>16</v>
      </c>
      <c r="U553" s="86" t="s">
        <v>16</v>
      </c>
      <c r="V553" s="86" t="s">
        <v>16</v>
      </c>
      <c r="W553" s="87">
        <v>6.3499999999999999E-5</v>
      </c>
      <c r="X553" s="87">
        <v>3.7799999999999998E-6</v>
      </c>
      <c r="Y553" s="84" t="b">
        <v>1</v>
      </c>
      <c r="Z553" s="84">
        <v>1.0040166999999999E-2</v>
      </c>
      <c r="AA553" s="84" t="s">
        <v>446</v>
      </c>
    </row>
    <row r="554" spans="1:27" x14ac:dyDescent="0.2">
      <c r="A554" s="84" t="s">
        <v>401</v>
      </c>
      <c r="B554" s="84" t="s">
        <v>146</v>
      </c>
      <c r="C554" s="84" t="s">
        <v>392</v>
      </c>
      <c r="D554" s="84" t="s">
        <v>406</v>
      </c>
      <c r="E554" s="84" t="s">
        <v>391</v>
      </c>
      <c r="F554" s="84" t="s">
        <v>459</v>
      </c>
      <c r="G554" s="84" t="s">
        <v>208</v>
      </c>
      <c r="H554" s="84">
        <v>1</v>
      </c>
      <c r="I554" s="84">
        <v>7.2999999999999995E-2</v>
      </c>
      <c r="J554" s="84">
        <v>-1.2999999999999999E-2</v>
      </c>
      <c r="K554" s="84">
        <v>-0.155</v>
      </c>
      <c r="L554" s="84">
        <v>0.129</v>
      </c>
      <c r="M554" s="84" t="s">
        <v>16</v>
      </c>
      <c r="N554" s="84" t="s">
        <v>16</v>
      </c>
      <c r="O554" s="84" t="s">
        <v>16</v>
      </c>
      <c r="P554" s="85">
        <v>0.85708248499999995</v>
      </c>
      <c r="Q554" s="85" t="s">
        <v>16</v>
      </c>
      <c r="R554" s="84" t="s">
        <v>16</v>
      </c>
      <c r="S554" s="86" t="s">
        <v>16</v>
      </c>
      <c r="T554" s="86" t="s">
        <v>16</v>
      </c>
      <c r="U554" s="86" t="s">
        <v>16</v>
      </c>
      <c r="V554" s="86" t="s">
        <v>16</v>
      </c>
      <c r="W554" s="87">
        <v>3.2619799999999998E-4</v>
      </c>
      <c r="X554" s="87">
        <v>8.3200000000000004E-8</v>
      </c>
      <c r="Y554" s="84" t="b">
        <v>1</v>
      </c>
      <c r="Z554" s="87">
        <v>8.05E-20</v>
      </c>
      <c r="AA554" s="84" t="s">
        <v>407</v>
      </c>
    </row>
    <row r="555" spans="1:27" x14ac:dyDescent="0.2">
      <c r="A555" s="84" t="s">
        <v>401</v>
      </c>
      <c r="B555" s="84" t="s">
        <v>146</v>
      </c>
      <c r="C555" s="84" t="s">
        <v>392</v>
      </c>
      <c r="D555" s="84" t="s">
        <v>461</v>
      </c>
      <c r="E555" s="84" t="s">
        <v>391</v>
      </c>
      <c r="F555" s="84" t="s">
        <v>459</v>
      </c>
      <c r="G555" s="84" t="s">
        <v>200</v>
      </c>
      <c r="H555" s="84">
        <v>6</v>
      </c>
      <c r="I555" s="84">
        <v>8.2000000000000003E-2</v>
      </c>
      <c r="J555" s="84">
        <v>-0.06</v>
      </c>
      <c r="K555" s="84">
        <v>-0.221</v>
      </c>
      <c r="L555" s="84">
        <v>0.10199999999999999</v>
      </c>
      <c r="M555" s="84" t="s">
        <v>16</v>
      </c>
      <c r="N555" s="84" t="s">
        <v>16</v>
      </c>
      <c r="O555" s="84" t="s">
        <v>16</v>
      </c>
      <c r="P555" s="85">
        <v>0.47012413600000003</v>
      </c>
      <c r="Q555" s="85">
        <v>12.23478993</v>
      </c>
      <c r="R555" s="84">
        <v>5</v>
      </c>
      <c r="S555" s="86">
        <v>3.1708463999999999E-2</v>
      </c>
      <c r="T555" s="86">
        <v>1.1110198999999999E-2</v>
      </c>
      <c r="U555" s="86">
        <v>3.4672370000000002E-3</v>
      </c>
      <c r="V555" s="86">
        <v>3.2765098999999999E-2</v>
      </c>
      <c r="W555" s="87">
        <v>4.84933E-4</v>
      </c>
      <c r="X555" s="87">
        <v>3.4700000000000003E-5</v>
      </c>
      <c r="Y555" s="84" t="b">
        <v>1</v>
      </c>
      <c r="Z555" s="87">
        <v>1.2999999999999999E-16</v>
      </c>
      <c r="AA555" s="84" t="s">
        <v>403</v>
      </c>
    </row>
    <row r="556" spans="1:27" x14ac:dyDescent="0.2">
      <c r="A556" s="84"/>
      <c r="B556" s="84"/>
      <c r="C556" s="84"/>
      <c r="D556" s="84"/>
      <c r="E556" s="84"/>
      <c r="F556" s="84"/>
      <c r="G556" s="84" t="s">
        <v>201</v>
      </c>
      <c r="H556" s="84">
        <v>6</v>
      </c>
      <c r="I556" s="84">
        <v>0.15</v>
      </c>
      <c r="J556" s="84">
        <v>0.39200000000000002</v>
      </c>
      <c r="K556" s="84">
        <v>9.7000000000000003E-2</v>
      </c>
      <c r="L556" s="84">
        <v>0.68700000000000006</v>
      </c>
      <c r="M556" s="84" t="s">
        <v>16</v>
      </c>
      <c r="N556" s="84" t="s">
        <v>16</v>
      </c>
      <c r="O556" s="84" t="s">
        <v>16</v>
      </c>
      <c r="P556" s="85">
        <v>5.9677035000000003E-2</v>
      </c>
      <c r="Q556" s="85">
        <v>1.9670111960000001</v>
      </c>
      <c r="R556" s="84">
        <v>4</v>
      </c>
      <c r="S556" s="86">
        <v>0.74182655600000003</v>
      </c>
      <c r="T556" s="86">
        <v>1.1110198999999999E-2</v>
      </c>
      <c r="U556" s="86">
        <v>3.4672370000000002E-3</v>
      </c>
      <c r="V556" s="86">
        <v>3.2765098999999999E-2</v>
      </c>
      <c r="W556" s="87">
        <v>4.84933E-4</v>
      </c>
      <c r="X556" s="87">
        <v>3.4700000000000003E-5</v>
      </c>
      <c r="Y556" s="84" t="b">
        <v>1</v>
      </c>
      <c r="Z556" s="87">
        <v>1.2999999999999999E-16</v>
      </c>
      <c r="AA556" s="84"/>
    </row>
    <row r="557" spans="1:27" x14ac:dyDescent="0.2">
      <c r="A557" s="84"/>
      <c r="B557" s="84"/>
      <c r="C557" s="84"/>
      <c r="D557" s="84"/>
      <c r="E557" s="84"/>
      <c r="F557" s="84"/>
      <c r="G557" s="84" t="s">
        <v>216</v>
      </c>
      <c r="H557" s="84">
        <v>6</v>
      </c>
      <c r="I557" s="84">
        <v>0.14599999999999999</v>
      </c>
      <c r="J557" s="84">
        <v>-8.6999999999999994E-2</v>
      </c>
      <c r="K557" s="84">
        <v>-0.373</v>
      </c>
      <c r="L557" s="84">
        <v>0.19900000000000001</v>
      </c>
      <c r="M557" s="84" t="s">
        <v>16</v>
      </c>
      <c r="N557" s="84" t="s">
        <v>16</v>
      </c>
      <c r="O557" s="84" t="s">
        <v>16</v>
      </c>
      <c r="P557" s="85">
        <v>0.57762393199999995</v>
      </c>
      <c r="Q557" s="85" t="s">
        <v>16</v>
      </c>
      <c r="R557" s="84" t="s">
        <v>16</v>
      </c>
      <c r="S557" s="86" t="s">
        <v>16</v>
      </c>
      <c r="T557" s="86">
        <v>1.1110198999999999E-2</v>
      </c>
      <c r="U557" s="86">
        <v>3.4672370000000002E-3</v>
      </c>
      <c r="V557" s="86">
        <v>3.2765098999999999E-2</v>
      </c>
      <c r="W557" s="87">
        <v>4.84933E-4</v>
      </c>
      <c r="X557" s="87">
        <v>3.4700000000000003E-5</v>
      </c>
      <c r="Y557" s="84" t="b">
        <v>1</v>
      </c>
      <c r="Z557" s="87">
        <v>1.2999999999999999E-16</v>
      </c>
      <c r="AA557" s="84"/>
    </row>
    <row r="558" spans="1:27" x14ac:dyDescent="0.2">
      <c r="A558" s="84"/>
      <c r="B558" s="84"/>
      <c r="C558" s="84"/>
      <c r="D558" s="84"/>
      <c r="E558" s="84"/>
      <c r="F558" s="84"/>
      <c r="G558" s="84" t="s">
        <v>203</v>
      </c>
      <c r="H558" s="84">
        <v>6</v>
      </c>
      <c r="I558" s="84">
        <v>7.1999999999999995E-2</v>
      </c>
      <c r="J558" s="84">
        <v>5.7000000000000002E-2</v>
      </c>
      <c r="K558" s="84">
        <v>-8.4000000000000005E-2</v>
      </c>
      <c r="L558" s="84">
        <v>0.19700000000000001</v>
      </c>
      <c r="M558" s="84" t="s">
        <v>16</v>
      </c>
      <c r="N558" s="84" t="s">
        <v>16</v>
      </c>
      <c r="O558" s="84" t="s">
        <v>16</v>
      </c>
      <c r="P558" s="85">
        <v>0.429260737</v>
      </c>
      <c r="Q558" s="85" t="s">
        <v>16</v>
      </c>
      <c r="R558" s="84" t="s">
        <v>16</v>
      </c>
      <c r="S558" s="86" t="s">
        <v>16</v>
      </c>
      <c r="T558" s="86">
        <v>1.1110198999999999E-2</v>
      </c>
      <c r="U558" s="86">
        <v>3.4672370000000002E-3</v>
      </c>
      <c r="V558" s="86">
        <v>3.2765098999999999E-2</v>
      </c>
      <c r="W558" s="87">
        <v>4.84933E-4</v>
      </c>
      <c r="X558" s="87">
        <v>3.4700000000000003E-5</v>
      </c>
      <c r="Y558" s="84" t="b">
        <v>1</v>
      </c>
      <c r="Z558" s="87">
        <v>1.2999999999999999E-16</v>
      </c>
      <c r="AA558" s="84"/>
    </row>
    <row r="559" spans="1:27" x14ac:dyDescent="0.2">
      <c r="A559" s="84"/>
      <c r="B559" s="84"/>
      <c r="C559" s="84"/>
      <c r="D559" s="84"/>
      <c r="E559" s="84"/>
      <c r="F559" s="84"/>
      <c r="G559" s="84" t="s">
        <v>223</v>
      </c>
      <c r="H559" s="84">
        <v>6</v>
      </c>
      <c r="I559" s="84">
        <v>6.4000000000000001E-2</v>
      </c>
      <c r="J559" s="84">
        <v>3.3000000000000002E-2</v>
      </c>
      <c r="K559" s="84">
        <v>-9.1999999999999998E-2</v>
      </c>
      <c r="L559" s="84">
        <v>0.158</v>
      </c>
      <c r="M559" s="84" t="s">
        <v>16</v>
      </c>
      <c r="N559" s="84" t="s">
        <v>16</v>
      </c>
      <c r="O559" s="84" t="s">
        <v>16</v>
      </c>
      <c r="P559" s="85">
        <v>0.62673135899999999</v>
      </c>
      <c r="Q559" s="85" t="s">
        <v>16</v>
      </c>
      <c r="R559" s="84" t="s">
        <v>16</v>
      </c>
      <c r="S559" s="86" t="s">
        <v>16</v>
      </c>
      <c r="T559" s="86">
        <v>1.1110198999999999E-2</v>
      </c>
      <c r="U559" s="86">
        <v>3.4672370000000002E-3</v>
      </c>
      <c r="V559" s="86">
        <v>3.2765098999999999E-2</v>
      </c>
      <c r="W559" s="87">
        <v>4.84933E-4</v>
      </c>
      <c r="X559" s="87">
        <v>3.4700000000000003E-5</v>
      </c>
      <c r="Y559" s="84" t="b">
        <v>1</v>
      </c>
      <c r="Z559" s="87">
        <v>1.2999999999999999E-16</v>
      </c>
      <c r="AA559" s="84"/>
    </row>
    <row r="560" spans="1:27" x14ac:dyDescent="0.2">
      <c r="A560" s="84" t="s">
        <v>401</v>
      </c>
      <c r="B560" s="84" t="s">
        <v>146</v>
      </c>
      <c r="C560" s="84" t="s">
        <v>345</v>
      </c>
      <c r="D560" s="84" t="s">
        <v>413</v>
      </c>
      <c r="E560" s="84" t="s">
        <v>347</v>
      </c>
      <c r="F560" s="84" t="s">
        <v>459</v>
      </c>
      <c r="G560" s="84" t="s">
        <v>200</v>
      </c>
      <c r="H560" s="84">
        <v>3</v>
      </c>
      <c r="I560" s="84">
        <v>4.0000000000000001E-3</v>
      </c>
      <c r="J560" s="84">
        <v>4.0000000000000001E-3</v>
      </c>
      <c r="K560" s="84">
        <v>-4.0000000000000001E-3</v>
      </c>
      <c r="L560" s="84">
        <v>1.2E-2</v>
      </c>
      <c r="M560" s="84" t="s">
        <v>16</v>
      </c>
      <c r="N560" s="84" t="s">
        <v>16</v>
      </c>
      <c r="O560" s="84" t="s">
        <v>16</v>
      </c>
      <c r="P560" s="85">
        <v>0.29237818300000001</v>
      </c>
      <c r="Q560" s="85">
        <v>1.1850314559999999</v>
      </c>
      <c r="R560" s="84">
        <v>2</v>
      </c>
      <c r="S560" s="86">
        <v>0.55293450099999997</v>
      </c>
      <c r="T560" s="86">
        <v>6.868603E-3</v>
      </c>
      <c r="U560" s="86">
        <v>7.7125220000000003E-3</v>
      </c>
      <c r="V560" s="86">
        <v>0.53680488100000001</v>
      </c>
      <c r="W560" s="87">
        <v>0.13010115999999999</v>
      </c>
      <c r="X560" s="87">
        <v>5.8799999999999996E-6</v>
      </c>
      <c r="Y560" s="84" t="b">
        <v>1</v>
      </c>
      <c r="Z560" s="87">
        <v>1.72E-77</v>
      </c>
      <c r="AA560" s="84" t="s">
        <v>414</v>
      </c>
    </row>
    <row r="561" spans="1:27" x14ac:dyDescent="0.2">
      <c r="A561" s="84"/>
      <c r="B561" s="84"/>
      <c r="C561" s="84"/>
      <c r="D561" s="84"/>
      <c r="E561" s="84"/>
      <c r="F561" s="84"/>
      <c r="G561" s="84" t="s">
        <v>201</v>
      </c>
      <c r="H561" s="84">
        <v>3</v>
      </c>
      <c r="I561" s="84">
        <v>0.02</v>
      </c>
      <c r="J561" s="84">
        <v>-1.2999999999999999E-2</v>
      </c>
      <c r="K561" s="84">
        <v>-5.0999999999999997E-2</v>
      </c>
      <c r="L561" s="84">
        <v>2.5999999999999999E-2</v>
      </c>
      <c r="M561" s="84" t="s">
        <v>16</v>
      </c>
      <c r="N561" s="84" t="s">
        <v>16</v>
      </c>
      <c r="O561" s="84" t="s">
        <v>16</v>
      </c>
      <c r="P561" s="85">
        <v>0.63245827600000004</v>
      </c>
      <c r="Q561" s="85">
        <v>0.391902058</v>
      </c>
      <c r="R561" s="84">
        <v>1</v>
      </c>
      <c r="S561" s="86">
        <v>0.53130129000000004</v>
      </c>
      <c r="T561" s="86">
        <v>6.868603E-3</v>
      </c>
      <c r="U561" s="86">
        <v>7.7125220000000003E-3</v>
      </c>
      <c r="V561" s="86">
        <v>0.53680488100000001</v>
      </c>
      <c r="W561" s="87">
        <v>0.13010115999999999</v>
      </c>
      <c r="X561" s="87">
        <v>5.8799999999999996E-6</v>
      </c>
      <c r="Y561" s="84" t="b">
        <v>1</v>
      </c>
      <c r="Z561" s="87">
        <v>1.72E-77</v>
      </c>
      <c r="AA561" s="84"/>
    </row>
    <row r="562" spans="1:27" x14ac:dyDescent="0.2">
      <c r="A562" s="84"/>
      <c r="B562" s="84"/>
      <c r="C562" s="84"/>
      <c r="D562" s="84"/>
      <c r="E562" s="84"/>
      <c r="F562" s="84"/>
      <c r="G562" s="84" t="s">
        <v>216</v>
      </c>
      <c r="H562" s="84">
        <v>3</v>
      </c>
      <c r="I562" s="84">
        <v>7.0000000000000001E-3</v>
      </c>
      <c r="J562" s="84">
        <v>1E-3</v>
      </c>
      <c r="K562" s="84">
        <v>-1.2E-2</v>
      </c>
      <c r="L562" s="84">
        <v>1.4E-2</v>
      </c>
      <c r="M562" s="84" t="s">
        <v>16</v>
      </c>
      <c r="N562" s="84" t="s">
        <v>16</v>
      </c>
      <c r="O562" s="84" t="s">
        <v>16</v>
      </c>
      <c r="P562" s="85">
        <v>0.89273058699999996</v>
      </c>
      <c r="Q562" s="85" t="s">
        <v>16</v>
      </c>
      <c r="R562" s="84" t="s">
        <v>16</v>
      </c>
      <c r="S562" s="86" t="s">
        <v>16</v>
      </c>
      <c r="T562" s="86">
        <v>6.868603E-3</v>
      </c>
      <c r="U562" s="86">
        <v>7.7125220000000003E-3</v>
      </c>
      <c r="V562" s="86">
        <v>0.53680488100000001</v>
      </c>
      <c r="W562" s="87">
        <v>0.13010115999999999</v>
      </c>
      <c r="X562" s="87">
        <v>5.8799999999999996E-6</v>
      </c>
      <c r="Y562" s="84" t="b">
        <v>1</v>
      </c>
      <c r="Z562" s="87">
        <v>1.72E-77</v>
      </c>
      <c r="AA562" s="84"/>
    </row>
    <row r="563" spans="1:27" x14ac:dyDescent="0.2">
      <c r="A563" s="84"/>
      <c r="B563" s="84"/>
      <c r="C563" s="84"/>
      <c r="D563" s="84"/>
      <c r="E563" s="84"/>
      <c r="F563" s="84"/>
      <c r="G563" s="84" t="s">
        <v>203</v>
      </c>
      <c r="H563" s="84">
        <v>3</v>
      </c>
      <c r="I563" s="84">
        <v>4.0000000000000001E-3</v>
      </c>
      <c r="J563" s="84">
        <v>4.0000000000000001E-3</v>
      </c>
      <c r="K563" s="84">
        <v>-5.0000000000000001E-3</v>
      </c>
      <c r="L563" s="84">
        <v>1.2E-2</v>
      </c>
      <c r="M563" s="84" t="s">
        <v>16</v>
      </c>
      <c r="N563" s="84" t="s">
        <v>16</v>
      </c>
      <c r="O563" s="84" t="s">
        <v>16</v>
      </c>
      <c r="P563" s="85">
        <v>0.42928555099999999</v>
      </c>
      <c r="Q563" s="85" t="s">
        <v>16</v>
      </c>
      <c r="R563" s="84" t="s">
        <v>16</v>
      </c>
      <c r="S563" s="86" t="s">
        <v>16</v>
      </c>
      <c r="T563" s="86">
        <v>6.868603E-3</v>
      </c>
      <c r="U563" s="86">
        <v>7.7125220000000003E-3</v>
      </c>
      <c r="V563" s="86">
        <v>0.53680488100000001</v>
      </c>
      <c r="W563" s="87">
        <v>0.13010115999999999</v>
      </c>
      <c r="X563" s="87">
        <v>5.8799999999999996E-6</v>
      </c>
      <c r="Y563" s="84" t="b">
        <v>1</v>
      </c>
      <c r="Z563" s="87">
        <v>1.72E-77</v>
      </c>
      <c r="AA563" s="84"/>
    </row>
    <row r="564" spans="1:27" x14ac:dyDescent="0.2">
      <c r="A564" s="84"/>
      <c r="B564" s="84"/>
      <c r="C564" s="84"/>
      <c r="D564" s="84"/>
      <c r="E564" s="84"/>
      <c r="F564" s="84"/>
      <c r="G564" s="84" t="s">
        <v>223</v>
      </c>
      <c r="H564" s="84">
        <v>3</v>
      </c>
      <c r="I564" s="84">
        <v>5.0000000000000001E-3</v>
      </c>
      <c r="J564" s="84">
        <v>1E-3</v>
      </c>
      <c r="K564" s="84">
        <v>-8.0000000000000002E-3</v>
      </c>
      <c r="L564" s="84">
        <v>1.0999999999999999E-2</v>
      </c>
      <c r="M564" s="84" t="s">
        <v>16</v>
      </c>
      <c r="N564" s="84" t="s">
        <v>16</v>
      </c>
      <c r="O564" s="84" t="s">
        <v>16</v>
      </c>
      <c r="P564" s="85">
        <v>0.78730823699999997</v>
      </c>
      <c r="Q564" s="85" t="s">
        <v>16</v>
      </c>
      <c r="R564" s="84" t="s">
        <v>16</v>
      </c>
      <c r="S564" s="86" t="s">
        <v>16</v>
      </c>
      <c r="T564" s="86">
        <v>6.868603E-3</v>
      </c>
      <c r="U564" s="86">
        <v>7.7125220000000003E-3</v>
      </c>
      <c r="V564" s="86">
        <v>0.53680488100000001</v>
      </c>
      <c r="W564" s="87">
        <v>0.13010115999999999</v>
      </c>
      <c r="X564" s="87">
        <v>5.8799999999999996E-6</v>
      </c>
      <c r="Y564" s="84" t="b">
        <v>1</v>
      </c>
      <c r="Z564" s="87">
        <v>1.72E-77</v>
      </c>
      <c r="AA564" s="84"/>
    </row>
    <row r="565" spans="1:27" x14ac:dyDescent="0.2">
      <c r="A565" s="84" t="s">
        <v>401</v>
      </c>
      <c r="B565" s="84" t="s">
        <v>146</v>
      </c>
      <c r="C565" s="84" t="s">
        <v>392</v>
      </c>
      <c r="D565" s="84" t="s">
        <v>409</v>
      </c>
      <c r="E565" s="84" t="s">
        <v>340</v>
      </c>
      <c r="F565" s="84" t="s">
        <v>459</v>
      </c>
      <c r="G565" s="84" t="s">
        <v>200</v>
      </c>
      <c r="H565" s="84">
        <v>2</v>
      </c>
      <c r="I565" s="84">
        <v>4.1000000000000002E-2</v>
      </c>
      <c r="J565" s="84">
        <v>1.7000000000000001E-2</v>
      </c>
      <c r="K565" s="84">
        <v>-6.3E-2</v>
      </c>
      <c r="L565" s="84">
        <v>9.7000000000000003E-2</v>
      </c>
      <c r="M565" s="84" t="s">
        <v>16</v>
      </c>
      <c r="N565" s="84" t="s">
        <v>16</v>
      </c>
      <c r="O565" s="84" t="s">
        <v>16</v>
      </c>
      <c r="P565" s="85">
        <v>0.67223578900000003</v>
      </c>
      <c r="Q565" s="85">
        <v>0.45003214499999999</v>
      </c>
      <c r="R565" s="84">
        <v>1</v>
      </c>
      <c r="S565" s="86">
        <v>0.50231968900000001</v>
      </c>
      <c r="T565" s="86" t="s">
        <v>16</v>
      </c>
      <c r="U565" s="86" t="s">
        <v>16</v>
      </c>
      <c r="V565" s="86" t="s">
        <v>16</v>
      </c>
      <c r="W565" s="87">
        <v>6.4122500000000004E-4</v>
      </c>
      <c r="X565" s="87">
        <v>1.61E-6</v>
      </c>
      <c r="Y565" s="84" t="b">
        <v>1</v>
      </c>
      <c r="Z565" s="87">
        <v>2.15E-27</v>
      </c>
      <c r="AA565" s="84" t="s">
        <v>410</v>
      </c>
    </row>
    <row r="566" spans="1:27" x14ac:dyDescent="0.2">
      <c r="A566" s="84" t="s">
        <v>401</v>
      </c>
      <c r="B566" s="84" t="s">
        <v>146</v>
      </c>
      <c r="C566" s="84" t="s">
        <v>397</v>
      </c>
      <c r="D566" s="84" t="s">
        <v>417</v>
      </c>
      <c r="E566" s="84" t="s">
        <v>340</v>
      </c>
      <c r="F566" s="84" t="s">
        <v>459</v>
      </c>
      <c r="G566" s="84" t="s">
        <v>200</v>
      </c>
      <c r="H566" s="84">
        <v>4</v>
      </c>
      <c r="I566" s="84">
        <v>5.8999999999999997E-2</v>
      </c>
      <c r="J566" s="84">
        <v>-0.19</v>
      </c>
      <c r="K566" s="84">
        <v>-0.307</v>
      </c>
      <c r="L566" s="84">
        <v>-7.3999999999999996E-2</v>
      </c>
      <c r="M566" s="84" t="s">
        <v>16</v>
      </c>
      <c r="N566" s="84" t="s">
        <v>16</v>
      </c>
      <c r="O566" s="84" t="s">
        <v>16</v>
      </c>
      <c r="P566" s="87">
        <v>1.343613E-3</v>
      </c>
      <c r="Q566" s="85">
        <v>4.0507524269999999</v>
      </c>
      <c r="R566" s="84">
        <v>3</v>
      </c>
      <c r="S566" s="86">
        <v>0.25603567900000002</v>
      </c>
      <c r="T566" s="86">
        <v>8.3307030000000001E-3</v>
      </c>
      <c r="U566" s="86">
        <v>6.9788180000000003E-3</v>
      </c>
      <c r="V566" s="86">
        <v>0.35498076699999997</v>
      </c>
      <c r="W566" s="87">
        <v>5.0438499999999999E-4</v>
      </c>
      <c r="X566" s="87">
        <v>4.6E-5</v>
      </c>
      <c r="Y566" s="84" t="b">
        <v>1</v>
      </c>
      <c r="Z566" s="87">
        <v>2.4600000000000001E-11</v>
      </c>
      <c r="AA566" s="84" t="s">
        <v>418</v>
      </c>
    </row>
    <row r="567" spans="1:27" x14ac:dyDescent="0.2">
      <c r="A567" s="84"/>
      <c r="B567" s="84"/>
      <c r="C567" s="84"/>
      <c r="D567" s="84"/>
      <c r="E567" s="84"/>
      <c r="F567" s="84"/>
      <c r="G567" s="84" t="s">
        <v>201</v>
      </c>
      <c r="H567" s="84">
        <v>4</v>
      </c>
      <c r="I567" s="84">
        <v>0.309</v>
      </c>
      <c r="J567" s="84">
        <v>0.17299999999999999</v>
      </c>
      <c r="K567" s="84">
        <v>-0.434</v>
      </c>
      <c r="L567" s="84">
        <v>0.77900000000000003</v>
      </c>
      <c r="M567" s="84" t="s">
        <v>16</v>
      </c>
      <c r="N567" s="84" t="s">
        <v>16</v>
      </c>
      <c r="O567" s="84" t="s">
        <v>16</v>
      </c>
      <c r="P567" s="85">
        <v>0.63271082300000003</v>
      </c>
      <c r="Q567" s="85">
        <v>2.3654376460000002</v>
      </c>
      <c r="R567" s="84">
        <v>2</v>
      </c>
      <c r="S567" s="86">
        <v>0.30644443700000001</v>
      </c>
      <c r="T567" s="86">
        <v>8.3307030000000001E-3</v>
      </c>
      <c r="U567" s="86">
        <v>6.9788180000000003E-3</v>
      </c>
      <c r="V567" s="86">
        <v>0.35498076699999997</v>
      </c>
      <c r="W567" s="87">
        <v>5.0438499999999999E-4</v>
      </c>
      <c r="X567" s="87">
        <v>4.6E-5</v>
      </c>
      <c r="Y567" s="84" t="b">
        <v>1</v>
      </c>
      <c r="Z567" s="87">
        <v>2.4600000000000001E-11</v>
      </c>
      <c r="AA567" s="84"/>
    </row>
    <row r="568" spans="1:27" x14ac:dyDescent="0.2">
      <c r="A568" s="84"/>
      <c r="B568" s="84"/>
      <c r="C568" s="84"/>
      <c r="D568" s="84"/>
      <c r="E568" s="84"/>
      <c r="F568" s="84"/>
      <c r="G568" s="84" t="s">
        <v>216</v>
      </c>
      <c r="H568" s="84">
        <v>4</v>
      </c>
      <c r="I568" s="84">
        <v>0.114</v>
      </c>
      <c r="J568" s="84">
        <v>-0.129</v>
      </c>
      <c r="K568" s="84">
        <v>-0.35199999999999998</v>
      </c>
      <c r="L568" s="84">
        <v>9.5000000000000001E-2</v>
      </c>
      <c r="M568" s="84" t="s">
        <v>16</v>
      </c>
      <c r="N568" s="84" t="s">
        <v>16</v>
      </c>
      <c r="O568" s="84" t="s">
        <v>16</v>
      </c>
      <c r="P568" s="85">
        <v>0.34101774400000001</v>
      </c>
      <c r="Q568" s="85" t="s">
        <v>16</v>
      </c>
      <c r="R568" s="84" t="s">
        <v>16</v>
      </c>
      <c r="S568" s="86" t="s">
        <v>16</v>
      </c>
      <c r="T568" s="86">
        <v>8.3307030000000001E-3</v>
      </c>
      <c r="U568" s="86">
        <v>6.9788180000000003E-3</v>
      </c>
      <c r="V568" s="86">
        <v>0.35498076699999997</v>
      </c>
      <c r="W568" s="87">
        <v>5.0438499999999999E-4</v>
      </c>
      <c r="X568" s="87">
        <v>4.6E-5</v>
      </c>
      <c r="Y568" s="84" t="b">
        <v>1</v>
      </c>
      <c r="Z568" s="87">
        <v>2.4600000000000001E-11</v>
      </c>
      <c r="AA568" s="84"/>
    </row>
    <row r="569" spans="1:27" x14ac:dyDescent="0.2">
      <c r="A569" s="84"/>
      <c r="B569" s="84"/>
      <c r="C569" s="84"/>
      <c r="D569" s="84"/>
      <c r="E569" s="84"/>
      <c r="F569" s="84"/>
      <c r="G569" s="84" t="s">
        <v>203</v>
      </c>
      <c r="H569" s="84">
        <v>4</v>
      </c>
      <c r="I569" s="84">
        <v>6.9000000000000006E-2</v>
      </c>
      <c r="J569" s="84">
        <v>-0.156</v>
      </c>
      <c r="K569" s="84">
        <v>-0.28999999999999998</v>
      </c>
      <c r="L569" s="84">
        <v>-2.1999999999999999E-2</v>
      </c>
      <c r="M569" s="84" t="s">
        <v>16</v>
      </c>
      <c r="N569" s="84" t="s">
        <v>16</v>
      </c>
      <c r="O569" s="84" t="s">
        <v>16</v>
      </c>
      <c r="P569" s="85">
        <v>2.2866207E-2</v>
      </c>
      <c r="Q569" s="85" t="s">
        <v>16</v>
      </c>
      <c r="R569" s="84" t="s">
        <v>16</v>
      </c>
      <c r="S569" s="86" t="s">
        <v>16</v>
      </c>
      <c r="T569" s="86">
        <v>8.3307030000000001E-3</v>
      </c>
      <c r="U569" s="86">
        <v>6.9788180000000003E-3</v>
      </c>
      <c r="V569" s="86">
        <v>0.35498076699999997</v>
      </c>
      <c r="W569" s="87">
        <v>5.0438499999999999E-4</v>
      </c>
      <c r="X569" s="87">
        <v>4.6E-5</v>
      </c>
      <c r="Y569" s="84" t="b">
        <v>1</v>
      </c>
      <c r="Z569" s="87">
        <v>2.4600000000000001E-11</v>
      </c>
      <c r="AA569" s="84"/>
    </row>
    <row r="570" spans="1:27" x14ac:dyDescent="0.2">
      <c r="A570" s="84"/>
      <c r="B570" s="84"/>
      <c r="C570" s="84"/>
      <c r="D570" s="84"/>
      <c r="E570" s="84"/>
      <c r="F570" s="84"/>
      <c r="G570" s="84" t="s">
        <v>223</v>
      </c>
      <c r="H570" s="84">
        <v>4</v>
      </c>
      <c r="I570" s="84">
        <v>0.10100000000000001</v>
      </c>
      <c r="J570" s="84">
        <v>-0.113</v>
      </c>
      <c r="K570" s="84">
        <v>-0.312</v>
      </c>
      <c r="L570" s="84">
        <v>8.5000000000000006E-2</v>
      </c>
      <c r="M570" s="84" t="s">
        <v>16</v>
      </c>
      <c r="N570" s="84" t="s">
        <v>16</v>
      </c>
      <c r="O570" s="84" t="s">
        <v>16</v>
      </c>
      <c r="P570" s="85">
        <v>0.344366742</v>
      </c>
      <c r="Q570" s="85" t="s">
        <v>16</v>
      </c>
      <c r="R570" s="84" t="s">
        <v>16</v>
      </c>
      <c r="S570" s="86" t="s">
        <v>16</v>
      </c>
      <c r="T570" s="86">
        <v>8.3307030000000001E-3</v>
      </c>
      <c r="U570" s="86">
        <v>6.9788180000000003E-3</v>
      </c>
      <c r="V570" s="86">
        <v>0.35498076699999997</v>
      </c>
      <c r="W570" s="87">
        <v>5.0438499999999999E-4</v>
      </c>
      <c r="X570" s="87">
        <v>4.6E-5</v>
      </c>
      <c r="Y570" s="84" t="b">
        <v>1</v>
      </c>
      <c r="Z570" s="87">
        <v>2.4600000000000001E-11</v>
      </c>
      <c r="AA570" s="84"/>
    </row>
    <row r="571" spans="1:27" x14ac:dyDescent="0.2">
      <c r="A571" s="84" t="s">
        <v>401</v>
      </c>
      <c r="B571" s="84" t="s">
        <v>146</v>
      </c>
      <c r="C571" s="84" t="s">
        <v>397</v>
      </c>
      <c r="D571" s="84" t="s">
        <v>415</v>
      </c>
      <c r="E571" s="84" t="s">
        <v>33</v>
      </c>
      <c r="F571" s="84" t="s">
        <v>459</v>
      </c>
      <c r="G571" s="84" t="s">
        <v>200</v>
      </c>
      <c r="H571" s="84">
        <v>2</v>
      </c>
      <c r="I571" s="84">
        <v>9.8000000000000004E-2</v>
      </c>
      <c r="J571" s="84">
        <v>-0.18</v>
      </c>
      <c r="K571" s="84">
        <v>-0.371</v>
      </c>
      <c r="L571" s="84">
        <v>1.2E-2</v>
      </c>
      <c r="M571" s="84" t="s">
        <v>16</v>
      </c>
      <c r="N571" s="84" t="s">
        <v>16</v>
      </c>
      <c r="O571" s="84" t="s">
        <v>16</v>
      </c>
      <c r="P571" s="85">
        <v>6.6142543999999998E-2</v>
      </c>
      <c r="Q571" s="85">
        <v>2.1507588339999999</v>
      </c>
      <c r="R571" s="84">
        <v>1</v>
      </c>
      <c r="S571" s="86">
        <v>0.142499445</v>
      </c>
      <c r="T571" s="86" t="s">
        <v>16</v>
      </c>
      <c r="U571" s="86" t="s">
        <v>16</v>
      </c>
      <c r="V571" s="86" t="s">
        <v>16</v>
      </c>
      <c r="W571" s="87">
        <v>4.5692200000000001E-4</v>
      </c>
      <c r="X571" s="87">
        <v>2.41E-5</v>
      </c>
      <c r="Y571" s="84" t="b">
        <v>1</v>
      </c>
      <c r="Z571" s="87">
        <v>1.9300000000000001E-12</v>
      </c>
      <c r="AA571" s="84" t="s">
        <v>416</v>
      </c>
    </row>
    <row r="572" spans="1:27" x14ac:dyDescent="0.2">
      <c r="A572" s="84" t="s">
        <v>401</v>
      </c>
      <c r="B572" s="84" t="s">
        <v>535</v>
      </c>
      <c r="C572" s="84" t="s">
        <v>392</v>
      </c>
      <c r="D572" s="84" t="s">
        <v>540</v>
      </c>
      <c r="E572" s="84" t="s">
        <v>391</v>
      </c>
      <c r="F572" s="84" t="s">
        <v>459</v>
      </c>
      <c r="G572" s="84" t="s">
        <v>200</v>
      </c>
      <c r="H572" s="84">
        <v>8</v>
      </c>
      <c r="I572" s="84">
        <v>6.6000000000000003E-2</v>
      </c>
      <c r="J572" s="84">
        <v>-6.4000000000000001E-2</v>
      </c>
      <c r="K572" s="84">
        <v>-0.19400000000000001</v>
      </c>
      <c r="L572" s="84">
        <v>6.6000000000000003E-2</v>
      </c>
      <c r="M572" s="84" t="s">
        <v>16</v>
      </c>
      <c r="N572" s="84" t="s">
        <v>16</v>
      </c>
      <c r="O572" s="84" t="s">
        <v>16</v>
      </c>
      <c r="P572" s="85">
        <v>0.336728729</v>
      </c>
      <c r="Q572" s="85">
        <v>12.29583025</v>
      </c>
      <c r="R572" s="84">
        <v>7</v>
      </c>
      <c r="S572" s="86">
        <v>9.1240503000000001E-2</v>
      </c>
      <c r="T572" s="86">
        <v>3.756765E-3</v>
      </c>
      <c r="U572" s="86">
        <v>2.2595330000000002E-3</v>
      </c>
      <c r="V572" s="86">
        <v>0.147447788</v>
      </c>
      <c r="W572" s="87">
        <v>5.5017800000000002E-4</v>
      </c>
      <c r="X572" s="87">
        <v>3.57E-5</v>
      </c>
      <c r="Y572" s="84" t="b">
        <v>1</v>
      </c>
      <c r="Z572" s="87">
        <v>3.1200000000000001E-19</v>
      </c>
      <c r="AA572" s="84" t="s">
        <v>426</v>
      </c>
    </row>
    <row r="573" spans="1:27" x14ac:dyDescent="0.2">
      <c r="A573" s="84"/>
      <c r="B573" s="84"/>
      <c r="C573" s="84"/>
      <c r="D573" s="84"/>
      <c r="E573" s="84"/>
      <c r="F573" s="84"/>
      <c r="G573" s="84" t="s">
        <v>201</v>
      </c>
      <c r="H573" s="84">
        <v>8</v>
      </c>
      <c r="I573" s="84">
        <v>0.123</v>
      </c>
      <c r="J573" s="84">
        <v>0.11600000000000001</v>
      </c>
      <c r="K573" s="84">
        <v>-0.126</v>
      </c>
      <c r="L573" s="84">
        <v>0.35799999999999998</v>
      </c>
      <c r="M573" s="84" t="s">
        <v>16</v>
      </c>
      <c r="N573" s="84" t="s">
        <v>16</v>
      </c>
      <c r="O573" s="84" t="s">
        <v>16</v>
      </c>
      <c r="P573" s="85">
        <v>0.38189802</v>
      </c>
      <c r="Q573" s="85">
        <v>8.4176347059999994</v>
      </c>
      <c r="R573" s="84">
        <v>6</v>
      </c>
      <c r="S573" s="86">
        <v>0.209074486</v>
      </c>
      <c r="T573" s="86">
        <v>3.756765E-3</v>
      </c>
      <c r="U573" s="86">
        <v>2.2595330000000002E-3</v>
      </c>
      <c r="V573" s="86">
        <v>0.147447788</v>
      </c>
      <c r="W573" s="87">
        <v>5.5017800000000002E-4</v>
      </c>
      <c r="X573" s="87">
        <v>3.57E-5</v>
      </c>
      <c r="Y573" s="84" t="b">
        <v>1</v>
      </c>
      <c r="Z573" s="87">
        <v>3.1200000000000001E-19</v>
      </c>
      <c r="AA573" s="84"/>
    </row>
    <row r="574" spans="1:27" x14ac:dyDescent="0.2">
      <c r="A574" s="84"/>
      <c r="B574" s="84"/>
      <c r="C574" s="84"/>
      <c r="D574" s="84"/>
      <c r="E574" s="84"/>
      <c r="F574" s="84"/>
      <c r="G574" s="84" t="s">
        <v>216</v>
      </c>
      <c r="H574" s="84">
        <v>8</v>
      </c>
      <c r="I574" s="84">
        <v>0.128</v>
      </c>
      <c r="J574" s="84">
        <v>-0.112</v>
      </c>
      <c r="K574" s="84">
        <v>-0.36299999999999999</v>
      </c>
      <c r="L574" s="84">
        <v>0.13900000000000001</v>
      </c>
      <c r="M574" s="84" t="s">
        <v>16</v>
      </c>
      <c r="N574" s="84" t="s">
        <v>16</v>
      </c>
      <c r="O574" s="84" t="s">
        <v>16</v>
      </c>
      <c r="P574" s="85">
        <v>0.41135688500000001</v>
      </c>
      <c r="Q574" s="85" t="s">
        <v>16</v>
      </c>
      <c r="R574" s="84" t="s">
        <v>16</v>
      </c>
      <c r="S574" s="86" t="s">
        <v>16</v>
      </c>
      <c r="T574" s="86">
        <v>3.756765E-3</v>
      </c>
      <c r="U574" s="86">
        <v>2.2595330000000002E-3</v>
      </c>
      <c r="V574" s="86">
        <v>0.147447788</v>
      </c>
      <c r="W574" s="87">
        <v>5.5017800000000002E-4</v>
      </c>
      <c r="X574" s="87">
        <v>3.57E-5</v>
      </c>
      <c r="Y574" s="84" t="b">
        <v>1</v>
      </c>
      <c r="Z574" s="87">
        <v>3.1200000000000001E-19</v>
      </c>
      <c r="AA574" s="84"/>
    </row>
    <row r="575" spans="1:27" x14ac:dyDescent="0.2">
      <c r="A575" s="84"/>
      <c r="B575" s="84"/>
      <c r="C575" s="84"/>
      <c r="D575" s="84"/>
      <c r="E575" s="84"/>
      <c r="F575" s="84"/>
      <c r="G575" s="84" t="s">
        <v>203</v>
      </c>
      <c r="H575" s="84">
        <v>8</v>
      </c>
      <c r="I575" s="84">
        <v>6.6000000000000003E-2</v>
      </c>
      <c r="J575" s="84">
        <v>2.1999999999999999E-2</v>
      </c>
      <c r="K575" s="84">
        <v>-0.106</v>
      </c>
      <c r="L575" s="84">
        <v>0.151</v>
      </c>
      <c r="M575" s="84" t="s">
        <v>16</v>
      </c>
      <c r="N575" s="84" t="s">
        <v>16</v>
      </c>
      <c r="O575" s="84" t="s">
        <v>16</v>
      </c>
      <c r="P575" s="85">
        <v>0.73240880600000002</v>
      </c>
      <c r="Q575" s="85" t="s">
        <v>16</v>
      </c>
      <c r="R575" s="84" t="s">
        <v>16</v>
      </c>
      <c r="S575" s="86" t="s">
        <v>16</v>
      </c>
      <c r="T575" s="86">
        <v>3.756765E-3</v>
      </c>
      <c r="U575" s="86">
        <v>2.2595330000000002E-3</v>
      </c>
      <c r="V575" s="86">
        <v>0.147447788</v>
      </c>
      <c r="W575" s="87">
        <v>5.5017800000000002E-4</v>
      </c>
      <c r="X575" s="87">
        <v>3.57E-5</v>
      </c>
      <c r="Y575" s="84" t="b">
        <v>1</v>
      </c>
      <c r="Z575" s="87">
        <v>3.1200000000000001E-19</v>
      </c>
      <c r="AA575" s="84"/>
    </row>
    <row r="576" spans="1:27" x14ac:dyDescent="0.2">
      <c r="A576" s="84"/>
      <c r="B576" s="84"/>
      <c r="C576" s="84"/>
      <c r="D576" s="84"/>
      <c r="E576" s="84"/>
      <c r="F576" s="84"/>
      <c r="G576" s="84" t="s">
        <v>223</v>
      </c>
      <c r="H576" s="84">
        <v>8</v>
      </c>
      <c r="I576" s="84">
        <v>7.0000000000000007E-2</v>
      </c>
      <c r="J576" s="84">
        <v>0.04</v>
      </c>
      <c r="K576" s="84">
        <v>-9.8000000000000004E-2</v>
      </c>
      <c r="L576" s="84">
        <v>0.17799999999999999</v>
      </c>
      <c r="M576" s="84" t="s">
        <v>16</v>
      </c>
      <c r="N576" s="84" t="s">
        <v>16</v>
      </c>
      <c r="O576" s="84" t="s">
        <v>16</v>
      </c>
      <c r="P576" s="85">
        <v>0.58914996500000005</v>
      </c>
      <c r="Q576" s="85" t="s">
        <v>16</v>
      </c>
      <c r="R576" s="84" t="s">
        <v>16</v>
      </c>
      <c r="S576" s="86" t="s">
        <v>16</v>
      </c>
      <c r="T576" s="86">
        <v>3.756765E-3</v>
      </c>
      <c r="U576" s="86">
        <v>2.2595330000000002E-3</v>
      </c>
      <c r="V576" s="86">
        <v>0.147447788</v>
      </c>
      <c r="W576" s="87">
        <v>5.5017800000000002E-4</v>
      </c>
      <c r="X576" s="87">
        <v>3.57E-5</v>
      </c>
      <c r="Y576" s="84" t="b">
        <v>1</v>
      </c>
      <c r="Z576" s="87">
        <v>3.1200000000000001E-19</v>
      </c>
      <c r="AA576" s="84"/>
    </row>
    <row r="577" spans="1:27" x14ac:dyDescent="0.2">
      <c r="A577" s="84" t="s">
        <v>401</v>
      </c>
      <c r="B577" s="84" t="s">
        <v>535</v>
      </c>
      <c r="C577" s="84" t="s">
        <v>392</v>
      </c>
      <c r="D577" s="84" t="s">
        <v>541</v>
      </c>
      <c r="E577" s="84" t="s">
        <v>340</v>
      </c>
      <c r="F577" s="84" t="s">
        <v>459</v>
      </c>
      <c r="G577" s="84" t="s">
        <v>200</v>
      </c>
      <c r="H577" s="84">
        <v>6</v>
      </c>
      <c r="I577" s="84">
        <v>2.8000000000000001E-2</v>
      </c>
      <c r="J577" s="84">
        <v>-3.3000000000000002E-2</v>
      </c>
      <c r="K577" s="84">
        <v>-8.7999999999999995E-2</v>
      </c>
      <c r="L577" s="84">
        <v>2.1999999999999999E-2</v>
      </c>
      <c r="M577" s="84" t="s">
        <v>16</v>
      </c>
      <c r="N577" s="84" t="s">
        <v>16</v>
      </c>
      <c r="O577" s="84" t="s">
        <v>16</v>
      </c>
      <c r="P577" s="85">
        <v>0.237438446</v>
      </c>
      <c r="Q577" s="85">
        <v>5.7289430880000003</v>
      </c>
      <c r="R577" s="84">
        <v>5</v>
      </c>
      <c r="S577" s="86">
        <v>0.33349362500000002</v>
      </c>
      <c r="T577" s="86">
        <v>4.6870840000000002E-3</v>
      </c>
      <c r="U577" s="86">
        <v>2.392595E-3</v>
      </c>
      <c r="V577" s="86">
        <v>0.12169463799999999</v>
      </c>
      <c r="W577" s="87">
        <v>1.5408889999999999E-3</v>
      </c>
      <c r="X577" s="87">
        <v>1.88E-5</v>
      </c>
      <c r="Y577" s="84" t="b">
        <v>1</v>
      </c>
      <c r="Z577" s="87">
        <v>7.1399999999999999E-56</v>
      </c>
      <c r="AA577" s="84" t="s">
        <v>425</v>
      </c>
    </row>
    <row r="578" spans="1:27" x14ac:dyDescent="0.2">
      <c r="A578" s="84"/>
      <c r="B578" s="84"/>
      <c r="C578" s="84"/>
      <c r="D578" s="84"/>
      <c r="E578" s="84"/>
      <c r="F578" s="84"/>
      <c r="G578" s="84" t="s">
        <v>201</v>
      </c>
      <c r="H578" s="84">
        <v>6</v>
      </c>
      <c r="I578" s="84">
        <v>7.1999999999999995E-2</v>
      </c>
      <c r="J578" s="84">
        <v>9.8000000000000004E-2</v>
      </c>
      <c r="K578" s="84">
        <v>-4.2999999999999997E-2</v>
      </c>
      <c r="L578" s="84">
        <v>0.23799999999999999</v>
      </c>
      <c r="M578" s="84" t="s">
        <v>16</v>
      </c>
      <c r="N578" s="84" t="s">
        <v>16</v>
      </c>
      <c r="O578" s="84" t="s">
        <v>16</v>
      </c>
      <c r="P578" s="85">
        <v>0.24387559</v>
      </c>
      <c r="Q578" s="85">
        <v>1.891277009</v>
      </c>
      <c r="R578" s="84">
        <v>4</v>
      </c>
      <c r="S578" s="86">
        <v>0.75574723700000002</v>
      </c>
      <c r="T578" s="86">
        <v>4.6870840000000002E-3</v>
      </c>
      <c r="U578" s="86">
        <v>2.392595E-3</v>
      </c>
      <c r="V578" s="86">
        <v>0.12169463799999999</v>
      </c>
      <c r="W578" s="87">
        <v>1.5408889999999999E-3</v>
      </c>
      <c r="X578" s="87">
        <v>1.88E-5</v>
      </c>
      <c r="Y578" s="84" t="b">
        <v>1</v>
      </c>
      <c r="Z578" s="87">
        <v>7.1399999999999999E-56</v>
      </c>
      <c r="AA578" s="84"/>
    </row>
    <row r="579" spans="1:27" x14ac:dyDescent="0.2">
      <c r="A579" s="84"/>
      <c r="B579" s="84"/>
      <c r="C579" s="84"/>
      <c r="D579" s="84"/>
      <c r="E579" s="84"/>
      <c r="F579" s="84"/>
      <c r="G579" s="84" t="s">
        <v>216</v>
      </c>
      <c r="H579" s="84">
        <v>6</v>
      </c>
      <c r="I579" s="84">
        <v>4.7E-2</v>
      </c>
      <c r="J579" s="84">
        <v>-4.2999999999999997E-2</v>
      </c>
      <c r="K579" s="84">
        <v>-0.13400000000000001</v>
      </c>
      <c r="L579" s="84">
        <v>4.8000000000000001E-2</v>
      </c>
      <c r="M579" s="84" t="s">
        <v>16</v>
      </c>
      <c r="N579" s="84" t="s">
        <v>16</v>
      </c>
      <c r="O579" s="84" t="s">
        <v>16</v>
      </c>
      <c r="P579" s="85">
        <v>0.39619947900000002</v>
      </c>
      <c r="Q579" s="85" t="s">
        <v>16</v>
      </c>
      <c r="R579" s="84" t="s">
        <v>16</v>
      </c>
      <c r="S579" s="86" t="s">
        <v>16</v>
      </c>
      <c r="T579" s="86">
        <v>4.6870840000000002E-3</v>
      </c>
      <c r="U579" s="86">
        <v>2.392595E-3</v>
      </c>
      <c r="V579" s="86">
        <v>0.12169463799999999</v>
      </c>
      <c r="W579" s="87">
        <v>1.5408889999999999E-3</v>
      </c>
      <c r="X579" s="87">
        <v>1.88E-5</v>
      </c>
      <c r="Y579" s="84" t="b">
        <v>1</v>
      </c>
      <c r="Z579" s="87">
        <v>7.1399999999999999E-56</v>
      </c>
      <c r="AA579" s="84"/>
    </row>
    <row r="580" spans="1:27" x14ac:dyDescent="0.2">
      <c r="A580" s="84"/>
      <c r="B580" s="84"/>
      <c r="C580" s="84"/>
      <c r="D580" s="84"/>
      <c r="E580" s="84"/>
      <c r="F580" s="84"/>
      <c r="G580" s="84" t="s">
        <v>203</v>
      </c>
      <c r="H580" s="84">
        <v>6</v>
      </c>
      <c r="I580" s="84">
        <v>3.4000000000000002E-2</v>
      </c>
      <c r="J580" s="84">
        <v>-3.4000000000000002E-2</v>
      </c>
      <c r="K580" s="84">
        <v>-0.10100000000000001</v>
      </c>
      <c r="L580" s="84">
        <v>3.4000000000000002E-2</v>
      </c>
      <c r="M580" s="84" t="s">
        <v>16</v>
      </c>
      <c r="N580" s="84" t="s">
        <v>16</v>
      </c>
      <c r="O580" s="84" t="s">
        <v>16</v>
      </c>
      <c r="P580" s="85">
        <v>0.32451018399999998</v>
      </c>
      <c r="Q580" s="85" t="s">
        <v>16</v>
      </c>
      <c r="R580" s="84" t="s">
        <v>16</v>
      </c>
      <c r="S580" s="86" t="s">
        <v>16</v>
      </c>
      <c r="T580" s="86">
        <v>4.6870840000000002E-3</v>
      </c>
      <c r="U580" s="86">
        <v>2.392595E-3</v>
      </c>
      <c r="V580" s="86">
        <v>0.12169463799999999</v>
      </c>
      <c r="W580" s="87">
        <v>1.5408889999999999E-3</v>
      </c>
      <c r="X580" s="87">
        <v>1.88E-5</v>
      </c>
      <c r="Y580" s="84" t="b">
        <v>1</v>
      </c>
      <c r="Z580" s="87">
        <v>7.1399999999999999E-56</v>
      </c>
      <c r="AA580" s="84"/>
    </row>
    <row r="581" spans="1:27" x14ac:dyDescent="0.2">
      <c r="A581" s="84"/>
      <c r="B581" s="84"/>
      <c r="C581" s="84"/>
      <c r="D581" s="84"/>
      <c r="E581" s="84"/>
      <c r="F581" s="84"/>
      <c r="G581" s="84" t="s">
        <v>223</v>
      </c>
      <c r="H581" s="84">
        <v>6</v>
      </c>
      <c r="I581" s="84">
        <v>4.1000000000000002E-2</v>
      </c>
      <c r="J581" s="84">
        <v>-4.3999999999999997E-2</v>
      </c>
      <c r="K581" s="84">
        <v>-0.125</v>
      </c>
      <c r="L581" s="84">
        <v>3.6999999999999998E-2</v>
      </c>
      <c r="M581" s="84" t="s">
        <v>16</v>
      </c>
      <c r="N581" s="84" t="s">
        <v>16</v>
      </c>
      <c r="O581" s="84" t="s">
        <v>16</v>
      </c>
      <c r="P581" s="85">
        <v>0.33707178399999999</v>
      </c>
      <c r="Q581" s="85" t="s">
        <v>16</v>
      </c>
      <c r="R581" s="84" t="s">
        <v>16</v>
      </c>
      <c r="S581" s="86" t="s">
        <v>16</v>
      </c>
      <c r="T581" s="86">
        <v>4.6870840000000002E-3</v>
      </c>
      <c r="U581" s="86">
        <v>2.392595E-3</v>
      </c>
      <c r="V581" s="86">
        <v>0.12169463799999999</v>
      </c>
      <c r="W581" s="87">
        <v>1.5408889999999999E-3</v>
      </c>
      <c r="X581" s="87">
        <v>1.88E-5</v>
      </c>
      <c r="Y581" s="84" t="b">
        <v>1</v>
      </c>
      <c r="Z581" s="87">
        <v>7.1399999999999999E-56</v>
      </c>
      <c r="AA581" s="84"/>
    </row>
    <row r="582" spans="1:27" x14ac:dyDescent="0.2">
      <c r="A582" s="84" t="s">
        <v>401</v>
      </c>
      <c r="B582" s="84" t="s">
        <v>535</v>
      </c>
      <c r="C582" s="84" t="s">
        <v>397</v>
      </c>
      <c r="D582" s="84" t="s">
        <v>542</v>
      </c>
      <c r="E582" s="84" t="s">
        <v>340</v>
      </c>
      <c r="F582" s="84" t="s">
        <v>459</v>
      </c>
      <c r="G582" s="84" t="s">
        <v>200</v>
      </c>
      <c r="H582" s="84">
        <v>10</v>
      </c>
      <c r="I582" s="84">
        <v>3.5000000000000003E-2</v>
      </c>
      <c r="J582" s="84">
        <v>-7.3999999999999996E-2</v>
      </c>
      <c r="K582" s="84">
        <v>-0.14299999999999999</v>
      </c>
      <c r="L582" s="84">
        <v>-4.0000000000000001E-3</v>
      </c>
      <c r="M582" s="84" t="s">
        <v>16</v>
      </c>
      <c r="N582" s="84" t="s">
        <v>16</v>
      </c>
      <c r="O582" s="84" t="s">
        <v>16</v>
      </c>
      <c r="P582" s="85">
        <v>3.7103447999999997E-2</v>
      </c>
      <c r="Q582" s="85">
        <v>14.783651989999999</v>
      </c>
      <c r="R582" s="84">
        <v>9</v>
      </c>
      <c r="S582" s="86">
        <v>9.7052698000000007E-2</v>
      </c>
      <c r="T582" s="86">
        <v>2.9820620000000002E-3</v>
      </c>
      <c r="U582" s="86">
        <v>2.7470189999999998E-3</v>
      </c>
      <c r="V582" s="86">
        <v>0.309297716</v>
      </c>
      <c r="W582" s="87">
        <v>1.6967060000000001E-3</v>
      </c>
      <c r="X582" s="87">
        <v>5.6199999999999997E-5</v>
      </c>
      <c r="Y582" s="84" t="b">
        <v>1</v>
      </c>
      <c r="Z582" s="87">
        <v>9.929999999999999E-47</v>
      </c>
      <c r="AA582" s="84" t="s">
        <v>428</v>
      </c>
    </row>
    <row r="583" spans="1:27" x14ac:dyDescent="0.2">
      <c r="A583" s="84"/>
      <c r="B583" s="84"/>
      <c r="C583" s="84"/>
      <c r="D583" s="84"/>
      <c r="E583" s="84"/>
      <c r="F583" s="84"/>
      <c r="G583" s="84" t="s">
        <v>201</v>
      </c>
      <c r="H583" s="84">
        <v>10</v>
      </c>
      <c r="I583" s="84">
        <v>9.9000000000000005E-2</v>
      </c>
      <c r="J583" s="84">
        <v>2.5999999999999999E-2</v>
      </c>
      <c r="K583" s="84">
        <v>-0.16700000000000001</v>
      </c>
      <c r="L583" s="84">
        <v>0.22</v>
      </c>
      <c r="M583" s="84" t="s">
        <v>16</v>
      </c>
      <c r="N583" s="84" t="s">
        <v>16</v>
      </c>
      <c r="O583" s="84" t="s">
        <v>16</v>
      </c>
      <c r="P583" s="85">
        <v>0.79625844700000004</v>
      </c>
      <c r="Q583" s="85">
        <v>12.885535859999999</v>
      </c>
      <c r="R583" s="84">
        <v>8</v>
      </c>
      <c r="S583" s="86">
        <v>0.115849116</v>
      </c>
      <c r="T583" s="86">
        <v>2.9820620000000002E-3</v>
      </c>
      <c r="U583" s="86">
        <v>2.7470189999999998E-3</v>
      </c>
      <c r="V583" s="86">
        <v>0.309297716</v>
      </c>
      <c r="W583" s="87">
        <v>1.6967060000000001E-3</v>
      </c>
      <c r="X583" s="87">
        <v>5.6199999999999997E-5</v>
      </c>
      <c r="Y583" s="84" t="b">
        <v>1</v>
      </c>
      <c r="Z583" s="87">
        <v>9.929999999999999E-47</v>
      </c>
      <c r="AA583" s="84"/>
    </row>
    <row r="584" spans="1:27" x14ac:dyDescent="0.2">
      <c r="A584" s="84"/>
      <c r="B584" s="84"/>
      <c r="C584" s="84"/>
      <c r="D584" s="84"/>
      <c r="E584" s="84"/>
      <c r="F584" s="84"/>
      <c r="G584" s="84" t="s">
        <v>216</v>
      </c>
      <c r="H584" s="84">
        <v>10</v>
      </c>
      <c r="I584" s="84">
        <v>5.5E-2</v>
      </c>
      <c r="J584" s="84">
        <v>-5.7000000000000002E-2</v>
      </c>
      <c r="K584" s="84">
        <v>-0.16400000000000001</v>
      </c>
      <c r="L584" s="84">
        <v>5.0999999999999997E-2</v>
      </c>
      <c r="M584" s="84" t="s">
        <v>16</v>
      </c>
      <c r="N584" s="84" t="s">
        <v>16</v>
      </c>
      <c r="O584" s="84" t="s">
        <v>16</v>
      </c>
      <c r="P584" s="85">
        <v>0.32881616499999999</v>
      </c>
      <c r="Q584" s="85" t="s">
        <v>16</v>
      </c>
      <c r="R584" s="84" t="s">
        <v>16</v>
      </c>
      <c r="S584" s="86" t="s">
        <v>16</v>
      </c>
      <c r="T584" s="86">
        <v>2.9820620000000002E-3</v>
      </c>
      <c r="U584" s="86">
        <v>2.7470189999999998E-3</v>
      </c>
      <c r="V584" s="86">
        <v>0.309297716</v>
      </c>
      <c r="W584" s="87">
        <v>1.6967060000000001E-3</v>
      </c>
      <c r="X584" s="87">
        <v>5.6199999999999997E-5</v>
      </c>
      <c r="Y584" s="84" t="b">
        <v>1</v>
      </c>
      <c r="Z584" s="87">
        <v>9.929999999999999E-47</v>
      </c>
      <c r="AA584" s="84"/>
    </row>
    <row r="585" spans="1:27" x14ac:dyDescent="0.2">
      <c r="A585" s="84"/>
      <c r="B585" s="84"/>
      <c r="C585" s="84"/>
      <c r="D585" s="84"/>
      <c r="E585" s="84"/>
      <c r="F585" s="84"/>
      <c r="G585" s="84" t="s">
        <v>203</v>
      </c>
      <c r="H585" s="84">
        <v>10</v>
      </c>
      <c r="I585" s="84">
        <v>3.5999999999999997E-2</v>
      </c>
      <c r="J585" s="84">
        <v>-7.2999999999999995E-2</v>
      </c>
      <c r="K585" s="84">
        <v>-0.14399999999999999</v>
      </c>
      <c r="L585" s="84">
        <v>-1E-3</v>
      </c>
      <c r="M585" s="84" t="s">
        <v>16</v>
      </c>
      <c r="N585" s="84" t="s">
        <v>16</v>
      </c>
      <c r="O585" s="84" t="s">
        <v>16</v>
      </c>
      <c r="P585" s="85">
        <v>4.6282360000000002E-2</v>
      </c>
      <c r="Q585" s="85" t="s">
        <v>16</v>
      </c>
      <c r="R585" s="84" t="s">
        <v>16</v>
      </c>
      <c r="S585" s="86" t="s">
        <v>16</v>
      </c>
      <c r="T585" s="86">
        <v>2.9820620000000002E-3</v>
      </c>
      <c r="U585" s="86">
        <v>2.7470189999999998E-3</v>
      </c>
      <c r="V585" s="86">
        <v>0.309297716</v>
      </c>
      <c r="W585" s="87">
        <v>1.6967060000000001E-3</v>
      </c>
      <c r="X585" s="87">
        <v>5.6199999999999997E-5</v>
      </c>
      <c r="Y585" s="84" t="b">
        <v>1</v>
      </c>
      <c r="Z585" s="87">
        <v>9.929999999999999E-47</v>
      </c>
      <c r="AA585" s="84"/>
    </row>
    <row r="586" spans="1:27" x14ac:dyDescent="0.2">
      <c r="A586" s="84"/>
      <c r="B586" s="84"/>
      <c r="C586" s="84"/>
      <c r="D586" s="84"/>
      <c r="E586" s="84"/>
      <c r="F586" s="84"/>
      <c r="G586" s="84" t="s">
        <v>223</v>
      </c>
      <c r="H586" s="84">
        <v>10</v>
      </c>
      <c r="I586" s="84">
        <v>4.7E-2</v>
      </c>
      <c r="J586" s="84">
        <v>-5.5E-2</v>
      </c>
      <c r="K586" s="84">
        <v>-0.14599999999999999</v>
      </c>
      <c r="L586" s="84">
        <v>3.5999999999999997E-2</v>
      </c>
      <c r="M586" s="84" t="s">
        <v>16</v>
      </c>
      <c r="N586" s="84" t="s">
        <v>16</v>
      </c>
      <c r="O586" s="84" t="s">
        <v>16</v>
      </c>
      <c r="P586" s="85">
        <v>0.26685050999999999</v>
      </c>
      <c r="Q586" s="85" t="s">
        <v>16</v>
      </c>
      <c r="R586" s="84" t="s">
        <v>16</v>
      </c>
      <c r="S586" s="86" t="s">
        <v>16</v>
      </c>
      <c r="T586" s="86">
        <v>2.9820620000000002E-3</v>
      </c>
      <c r="U586" s="86">
        <v>2.7470189999999998E-3</v>
      </c>
      <c r="V586" s="86">
        <v>0.309297716</v>
      </c>
      <c r="W586" s="87">
        <v>1.6967060000000001E-3</v>
      </c>
      <c r="X586" s="87">
        <v>5.6199999999999997E-5</v>
      </c>
      <c r="Y586" s="84" t="b">
        <v>1</v>
      </c>
      <c r="Z586" s="87">
        <v>9.929999999999999E-47</v>
      </c>
      <c r="AA586" s="84"/>
    </row>
    <row r="587" spans="1:27" x14ac:dyDescent="0.2">
      <c r="A587" s="84" t="s">
        <v>401</v>
      </c>
      <c r="B587" s="84" t="s">
        <v>535</v>
      </c>
      <c r="C587" s="84" t="s">
        <v>397</v>
      </c>
      <c r="D587" s="84" t="s">
        <v>543</v>
      </c>
      <c r="E587" s="84" t="s">
        <v>33</v>
      </c>
      <c r="F587" s="84" t="s">
        <v>459</v>
      </c>
      <c r="G587" s="84" t="s">
        <v>200</v>
      </c>
      <c r="H587" s="84">
        <v>3</v>
      </c>
      <c r="I587" s="84">
        <v>8.3000000000000004E-2</v>
      </c>
      <c r="J587" s="84">
        <v>-0.14499999999999999</v>
      </c>
      <c r="K587" s="84">
        <v>-0.309</v>
      </c>
      <c r="L587" s="84">
        <v>1.7999999999999999E-2</v>
      </c>
      <c r="M587" s="84" t="s">
        <v>16</v>
      </c>
      <c r="N587" s="84" t="s">
        <v>16</v>
      </c>
      <c r="O587" s="84" t="s">
        <v>16</v>
      </c>
      <c r="P587" s="85">
        <v>8.0373532999999997E-2</v>
      </c>
      <c r="Q587" s="85">
        <v>3.734104941</v>
      </c>
      <c r="R587" s="84">
        <v>2</v>
      </c>
      <c r="S587" s="86">
        <v>0.154578616</v>
      </c>
      <c r="T587" s="86">
        <v>-6.2368450000000004E-3</v>
      </c>
      <c r="U587" s="86">
        <v>7.2689699999999996E-3</v>
      </c>
      <c r="V587" s="86">
        <v>0.548556606</v>
      </c>
      <c r="W587" s="87">
        <v>5.4675199999999996E-4</v>
      </c>
      <c r="X587" s="87">
        <v>2.4199999999999999E-5</v>
      </c>
      <c r="Y587" s="84" t="b">
        <v>1</v>
      </c>
      <c r="Z587" s="87">
        <v>2.91E-15</v>
      </c>
      <c r="AA587" s="84" t="s">
        <v>427</v>
      </c>
    </row>
    <row r="588" spans="1:27" x14ac:dyDescent="0.2">
      <c r="A588" s="84"/>
      <c r="B588" s="84"/>
      <c r="C588" s="84"/>
      <c r="D588" s="84"/>
      <c r="E588" s="84"/>
      <c r="F588" s="84"/>
      <c r="G588" s="84" t="s">
        <v>201</v>
      </c>
      <c r="H588" s="84">
        <v>3</v>
      </c>
      <c r="I588" s="84">
        <v>0.33200000000000002</v>
      </c>
      <c r="J588" s="84">
        <v>-0.42</v>
      </c>
      <c r="K588" s="84">
        <v>-1.07</v>
      </c>
      <c r="L588" s="84">
        <v>0.23100000000000001</v>
      </c>
      <c r="M588" s="84" t="s">
        <v>16</v>
      </c>
      <c r="N588" s="84" t="s">
        <v>16</v>
      </c>
      <c r="O588" s="84" t="s">
        <v>16</v>
      </c>
      <c r="P588" s="85">
        <v>0.425885334</v>
      </c>
      <c r="Q588" s="85">
        <v>2.1507588339999999</v>
      </c>
      <c r="R588" s="84">
        <v>1</v>
      </c>
      <c r="S588" s="86">
        <v>0.142499445</v>
      </c>
      <c r="T588" s="86">
        <v>-6.2368450000000004E-3</v>
      </c>
      <c r="U588" s="86">
        <v>7.2689699999999996E-3</v>
      </c>
      <c r="V588" s="86">
        <v>0.548556606</v>
      </c>
      <c r="W588" s="87">
        <v>5.4675199999999996E-4</v>
      </c>
      <c r="X588" s="87">
        <v>2.4199999999999999E-5</v>
      </c>
      <c r="Y588" s="84" t="b">
        <v>1</v>
      </c>
      <c r="Z588" s="87">
        <v>2.91E-15</v>
      </c>
      <c r="AA588" s="84"/>
    </row>
    <row r="589" spans="1:27" x14ac:dyDescent="0.2">
      <c r="A589" s="84"/>
      <c r="B589" s="84"/>
      <c r="C589" s="84"/>
      <c r="D589" s="84"/>
      <c r="E589" s="84"/>
      <c r="F589" s="84"/>
      <c r="G589" s="84" t="s">
        <v>216</v>
      </c>
      <c r="H589" s="84">
        <v>3</v>
      </c>
      <c r="I589" s="84">
        <v>0.13500000000000001</v>
      </c>
      <c r="J589" s="84">
        <v>0</v>
      </c>
      <c r="K589" s="84">
        <v>-0.26400000000000001</v>
      </c>
      <c r="L589" s="84">
        <v>0.26400000000000001</v>
      </c>
      <c r="M589" s="84" t="s">
        <v>16</v>
      </c>
      <c r="N589" s="84" t="s">
        <v>16</v>
      </c>
      <c r="O589" s="84" t="s">
        <v>16</v>
      </c>
      <c r="P589" s="85">
        <v>0.99790511199999998</v>
      </c>
      <c r="Q589" s="85" t="s">
        <v>16</v>
      </c>
      <c r="R589" s="84" t="s">
        <v>16</v>
      </c>
      <c r="S589" s="86" t="s">
        <v>16</v>
      </c>
      <c r="T589" s="86">
        <v>-6.2368450000000004E-3</v>
      </c>
      <c r="U589" s="86">
        <v>7.2689699999999996E-3</v>
      </c>
      <c r="V589" s="86">
        <v>0.548556606</v>
      </c>
      <c r="W589" s="87">
        <v>5.4675199999999996E-4</v>
      </c>
      <c r="X589" s="87">
        <v>2.4199999999999999E-5</v>
      </c>
      <c r="Y589" s="84" t="b">
        <v>1</v>
      </c>
      <c r="Z589" s="87">
        <v>2.91E-15</v>
      </c>
      <c r="AA589" s="84"/>
    </row>
    <row r="590" spans="1:27" x14ac:dyDescent="0.2">
      <c r="A590" s="84"/>
      <c r="B590" s="84"/>
      <c r="C590" s="84"/>
      <c r="D590" s="84"/>
      <c r="E590" s="84"/>
      <c r="F590" s="84"/>
      <c r="G590" s="84" t="s">
        <v>203</v>
      </c>
      <c r="H590" s="84">
        <v>3</v>
      </c>
      <c r="I590" s="84">
        <v>6.9000000000000006E-2</v>
      </c>
      <c r="J590" s="84">
        <v>-0.13200000000000001</v>
      </c>
      <c r="K590" s="84">
        <v>-0.26900000000000002</v>
      </c>
      <c r="L590" s="84">
        <v>4.0000000000000001E-3</v>
      </c>
      <c r="M590" s="84" t="s">
        <v>16</v>
      </c>
      <c r="N590" s="84" t="s">
        <v>16</v>
      </c>
      <c r="O590" s="84" t="s">
        <v>16</v>
      </c>
      <c r="P590" s="85">
        <v>5.6578630999999997E-2</v>
      </c>
      <c r="Q590" s="85" t="s">
        <v>16</v>
      </c>
      <c r="R590" s="84" t="s">
        <v>16</v>
      </c>
      <c r="S590" s="86" t="s">
        <v>16</v>
      </c>
      <c r="T590" s="86">
        <v>-6.2368450000000004E-3</v>
      </c>
      <c r="U590" s="86">
        <v>7.2689699999999996E-3</v>
      </c>
      <c r="V590" s="86">
        <v>0.548556606</v>
      </c>
      <c r="W590" s="87">
        <v>5.4675199999999996E-4</v>
      </c>
      <c r="X590" s="87">
        <v>2.4199999999999999E-5</v>
      </c>
      <c r="Y590" s="84" t="b">
        <v>1</v>
      </c>
      <c r="Z590" s="87">
        <v>2.91E-15</v>
      </c>
      <c r="AA590" s="84"/>
    </row>
    <row r="591" spans="1:27" x14ac:dyDescent="0.2">
      <c r="A591" s="84"/>
      <c r="B591" s="84"/>
      <c r="C591" s="84"/>
      <c r="D591" s="84"/>
      <c r="E591" s="84"/>
      <c r="F591" s="84"/>
      <c r="G591" s="84" t="s">
        <v>223</v>
      </c>
      <c r="H591" s="84">
        <v>3</v>
      </c>
      <c r="I591" s="84">
        <v>7.4999999999999997E-2</v>
      </c>
      <c r="J591" s="84">
        <v>-0.24199999999999999</v>
      </c>
      <c r="K591" s="84">
        <v>-0.39</v>
      </c>
      <c r="L591" s="84">
        <v>-9.4E-2</v>
      </c>
      <c r="M591" s="84" t="s">
        <v>16</v>
      </c>
      <c r="N591" s="84" t="s">
        <v>16</v>
      </c>
      <c r="O591" s="84" t="s">
        <v>16</v>
      </c>
      <c r="P591" s="85">
        <v>8.4885308000000007E-2</v>
      </c>
      <c r="Q591" s="85" t="s">
        <v>16</v>
      </c>
      <c r="R591" s="84" t="s">
        <v>16</v>
      </c>
      <c r="S591" s="86" t="s">
        <v>16</v>
      </c>
      <c r="T591" s="86">
        <v>-6.2368450000000004E-3</v>
      </c>
      <c r="U591" s="86">
        <v>7.2689699999999996E-3</v>
      </c>
      <c r="V591" s="86">
        <v>0.548556606</v>
      </c>
      <c r="W591" s="87">
        <v>5.4675199999999996E-4</v>
      </c>
      <c r="X591" s="87">
        <v>2.4199999999999999E-5</v>
      </c>
      <c r="Y591" s="84" t="b">
        <v>1</v>
      </c>
      <c r="Z591" s="87">
        <v>2.91E-15</v>
      </c>
      <c r="AA591" s="84"/>
    </row>
    <row r="592" spans="1:27" x14ac:dyDescent="0.2">
      <c r="A592" s="84" t="s">
        <v>401</v>
      </c>
      <c r="B592" s="84" t="s">
        <v>167</v>
      </c>
      <c r="C592" s="84" t="s">
        <v>392</v>
      </c>
      <c r="D592" s="84" t="s">
        <v>462</v>
      </c>
      <c r="E592" s="84" t="s">
        <v>391</v>
      </c>
      <c r="F592" s="84" t="s">
        <v>459</v>
      </c>
      <c r="G592" s="84" t="s">
        <v>200</v>
      </c>
      <c r="H592" s="84">
        <v>2</v>
      </c>
      <c r="I592" s="84">
        <v>0.158</v>
      </c>
      <c r="J592" s="84">
        <v>-0.10100000000000001</v>
      </c>
      <c r="K592" s="84">
        <v>-0.41099999999999998</v>
      </c>
      <c r="L592" s="84">
        <v>0.20899999999999999</v>
      </c>
      <c r="M592" s="84" t="s">
        <v>16</v>
      </c>
      <c r="N592" s="84" t="s">
        <v>16</v>
      </c>
      <c r="O592" s="84" t="s">
        <v>16</v>
      </c>
      <c r="P592" s="85">
        <v>0.52425007199999996</v>
      </c>
      <c r="Q592" s="85">
        <v>3.7800000000000001E-34</v>
      </c>
      <c r="R592" s="84">
        <v>1</v>
      </c>
      <c r="S592" s="86">
        <v>1</v>
      </c>
      <c r="T592" s="86" t="s">
        <v>16</v>
      </c>
      <c r="U592" s="86" t="s">
        <v>16</v>
      </c>
      <c r="V592" s="86" t="s">
        <v>16</v>
      </c>
      <c r="W592" s="87">
        <v>6.5199999999999999E-5</v>
      </c>
      <c r="X592" s="87">
        <v>1.04E-6</v>
      </c>
      <c r="Y592" s="84" t="b">
        <v>1</v>
      </c>
      <c r="Z592" s="84">
        <v>2.9652500000000001E-4</v>
      </c>
      <c r="AA592" s="84" t="s">
        <v>439</v>
      </c>
    </row>
    <row r="593" spans="1:27" x14ac:dyDescent="0.2">
      <c r="A593" s="84" t="s">
        <v>401</v>
      </c>
      <c r="B593" s="84" t="s">
        <v>167</v>
      </c>
      <c r="C593" s="84" t="s">
        <v>345</v>
      </c>
      <c r="D593" s="84" t="s">
        <v>442</v>
      </c>
      <c r="E593" s="84" t="s">
        <v>347</v>
      </c>
      <c r="F593" s="84" t="s">
        <v>459</v>
      </c>
      <c r="G593" s="84" t="s">
        <v>200</v>
      </c>
      <c r="H593" s="84">
        <v>2</v>
      </c>
      <c r="I593" s="84">
        <v>8.9999999999999993E-3</v>
      </c>
      <c r="J593" s="84">
        <v>-0.01</v>
      </c>
      <c r="K593" s="84">
        <v>-2.9000000000000001E-2</v>
      </c>
      <c r="L593" s="84">
        <v>8.0000000000000002E-3</v>
      </c>
      <c r="M593" s="84" t="s">
        <v>16</v>
      </c>
      <c r="N593" s="84" t="s">
        <v>16</v>
      </c>
      <c r="O593" s="84" t="s">
        <v>16</v>
      </c>
      <c r="P593" s="85">
        <v>0.25790986700000001</v>
      </c>
      <c r="Q593" s="85">
        <v>6.3719090000000006E-2</v>
      </c>
      <c r="R593" s="84">
        <v>1</v>
      </c>
      <c r="S593" s="86">
        <v>0.80071149200000002</v>
      </c>
      <c r="T593" s="86" t="s">
        <v>16</v>
      </c>
      <c r="U593" s="86" t="s">
        <v>16</v>
      </c>
      <c r="V593" s="86" t="s">
        <v>16</v>
      </c>
      <c r="W593" s="87">
        <v>1.9537245000000002E-2</v>
      </c>
      <c r="X593" s="87">
        <v>3.45E-6</v>
      </c>
      <c r="Y593" s="84" t="b">
        <v>1</v>
      </c>
      <c r="Z593" s="87">
        <v>1.1800000000000001E-10</v>
      </c>
      <c r="AA593" s="84" t="s">
        <v>443</v>
      </c>
    </row>
    <row r="594" spans="1:27" x14ac:dyDescent="0.2">
      <c r="A594" s="84" t="s">
        <v>401</v>
      </c>
      <c r="B594" s="84" t="s">
        <v>167</v>
      </c>
      <c r="C594" s="84" t="s">
        <v>392</v>
      </c>
      <c r="D594" s="84" t="s">
        <v>440</v>
      </c>
      <c r="E594" s="84" t="s">
        <v>340</v>
      </c>
      <c r="F594" s="84" t="s">
        <v>459</v>
      </c>
      <c r="G594" s="84" t="s">
        <v>200</v>
      </c>
      <c r="H594" s="84">
        <v>4</v>
      </c>
      <c r="I594" s="84">
        <v>3.4000000000000002E-2</v>
      </c>
      <c r="J594" s="84">
        <v>-6.7000000000000004E-2</v>
      </c>
      <c r="K594" s="84">
        <v>-0.13400000000000001</v>
      </c>
      <c r="L594" s="84">
        <v>-1E-3</v>
      </c>
      <c r="M594" s="84" t="s">
        <v>16</v>
      </c>
      <c r="N594" s="84" t="s">
        <v>16</v>
      </c>
      <c r="O594" s="84" t="s">
        <v>16</v>
      </c>
      <c r="P594" s="85">
        <v>4.6173061000000001E-2</v>
      </c>
      <c r="Q594" s="85">
        <v>2.7238642720000001</v>
      </c>
      <c r="R594" s="84">
        <v>3</v>
      </c>
      <c r="S594" s="86">
        <v>0.43618703399999997</v>
      </c>
      <c r="T594" s="86">
        <v>4.6728500000000001E-3</v>
      </c>
      <c r="U594" s="86">
        <v>3.665588E-3</v>
      </c>
      <c r="V594" s="86">
        <v>0.33045615099999998</v>
      </c>
      <c r="W594" s="87">
        <v>8.99664E-4</v>
      </c>
      <c r="X594" s="87">
        <v>1.7200000000000001E-5</v>
      </c>
      <c r="Y594" s="84" t="b">
        <v>1</v>
      </c>
      <c r="Z594" s="87">
        <v>2.1700000000000001E-31</v>
      </c>
      <c r="AA594" s="84" t="s">
        <v>441</v>
      </c>
    </row>
    <row r="595" spans="1:27" x14ac:dyDescent="0.2">
      <c r="A595" s="84"/>
      <c r="B595" s="84"/>
      <c r="C595" s="84"/>
      <c r="D595" s="84"/>
      <c r="E595" s="84"/>
      <c r="F595" s="84"/>
      <c r="G595" s="84" t="s">
        <v>201</v>
      </c>
      <c r="H595" s="84">
        <v>4</v>
      </c>
      <c r="I595" s="84">
        <v>0.122</v>
      </c>
      <c r="J595" s="84">
        <v>8.2000000000000003E-2</v>
      </c>
      <c r="K595" s="84">
        <v>-0.157</v>
      </c>
      <c r="L595" s="84">
        <v>0.32100000000000001</v>
      </c>
      <c r="M595" s="84" t="s">
        <v>16</v>
      </c>
      <c r="N595" s="84" t="s">
        <v>16</v>
      </c>
      <c r="O595" s="84" t="s">
        <v>16</v>
      </c>
      <c r="P595" s="85">
        <v>0.57114140999999996</v>
      </c>
      <c r="Q595" s="85">
        <v>1.0987781720000001</v>
      </c>
      <c r="R595" s="84">
        <v>2</v>
      </c>
      <c r="S595" s="86">
        <v>0.57730238499999997</v>
      </c>
      <c r="T595" s="86">
        <v>4.6728500000000001E-3</v>
      </c>
      <c r="U595" s="86">
        <v>3.665588E-3</v>
      </c>
      <c r="V595" s="86">
        <v>0.33045615099999998</v>
      </c>
      <c r="W595" s="87">
        <v>8.99664E-4</v>
      </c>
      <c r="X595" s="87">
        <v>1.7200000000000001E-5</v>
      </c>
      <c r="Y595" s="84" t="b">
        <v>1</v>
      </c>
      <c r="Z595" s="87">
        <v>2.1700000000000001E-31</v>
      </c>
      <c r="AA595" s="84"/>
    </row>
    <row r="596" spans="1:27" x14ac:dyDescent="0.2">
      <c r="A596" s="84"/>
      <c r="B596" s="84"/>
      <c r="C596" s="84"/>
      <c r="D596" s="84"/>
      <c r="E596" s="84"/>
      <c r="F596" s="84"/>
      <c r="G596" s="84" t="s">
        <v>216</v>
      </c>
      <c r="H596" s="84">
        <v>4</v>
      </c>
      <c r="I596" s="84">
        <v>4.9000000000000002E-2</v>
      </c>
      <c r="J596" s="84">
        <v>-5.2999999999999999E-2</v>
      </c>
      <c r="K596" s="84">
        <v>-0.14899999999999999</v>
      </c>
      <c r="L596" s="84">
        <v>4.2999999999999997E-2</v>
      </c>
      <c r="M596" s="84" t="s">
        <v>16</v>
      </c>
      <c r="N596" s="84" t="s">
        <v>16</v>
      </c>
      <c r="O596" s="84" t="s">
        <v>16</v>
      </c>
      <c r="P596" s="85">
        <v>0.35905018500000002</v>
      </c>
      <c r="Q596" s="85" t="s">
        <v>16</v>
      </c>
      <c r="R596" s="84" t="s">
        <v>16</v>
      </c>
      <c r="S596" s="86" t="s">
        <v>16</v>
      </c>
      <c r="T596" s="86">
        <v>4.6728500000000001E-3</v>
      </c>
      <c r="U596" s="86">
        <v>3.665588E-3</v>
      </c>
      <c r="V596" s="86">
        <v>0.33045615099999998</v>
      </c>
      <c r="W596" s="87">
        <v>8.99664E-4</v>
      </c>
      <c r="X596" s="87">
        <v>1.7200000000000001E-5</v>
      </c>
      <c r="Y596" s="84" t="b">
        <v>1</v>
      </c>
      <c r="Z596" s="87">
        <v>2.1700000000000001E-31</v>
      </c>
      <c r="AA596" s="84"/>
    </row>
    <row r="597" spans="1:27" x14ac:dyDescent="0.2">
      <c r="A597" s="84"/>
      <c r="B597" s="84"/>
      <c r="C597" s="84"/>
      <c r="D597" s="84"/>
      <c r="E597" s="84"/>
      <c r="F597" s="84"/>
      <c r="G597" s="84" t="s">
        <v>203</v>
      </c>
      <c r="H597" s="84">
        <v>4</v>
      </c>
      <c r="I597" s="84">
        <v>3.7999999999999999E-2</v>
      </c>
      <c r="J597" s="84">
        <v>-4.9000000000000002E-2</v>
      </c>
      <c r="K597" s="84">
        <v>-0.124</v>
      </c>
      <c r="L597" s="84">
        <v>2.5000000000000001E-2</v>
      </c>
      <c r="M597" s="84" t="s">
        <v>16</v>
      </c>
      <c r="N597" s="84" t="s">
        <v>16</v>
      </c>
      <c r="O597" s="84" t="s">
        <v>16</v>
      </c>
      <c r="P597" s="85">
        <v>0.191593082</v>
      </c>
      <c r="Q597" s="85" t="s">
        <v>16</v>
      </c>
      <c r="R597" s="84" t="s">
        <v>16</v>
      </c>
      <c r="S597" s="86" t="s">
        <v>16</v>
      </c>
      <c r="T597" s="86">
        <v>4.6728500000000001E-3</v>
      </c>
      <c r="U597" s="86">
        <v>3.665588E-3</v>
      </c>
      <c r="V597" s="86">
        <v>0.33045615099999998</v>
      </c>
      <c r="W597" s="87">
        <v>8.99664E-4</v>
      </c>
      <c r="X597" s="87">
        <v>1.7200000000000001E-5</v>
      </c>
      <c r="Y597" s="84" t="b">
        <v>1</v>
      </c>
      <c r="Z597" s="87">
        <v>2.1700000000000001E-31</v>
      </c>
      <c r="AA597" s="84"/>
    </row>
    <row r="598" spans="1:27" x14ac:dyDescent="0.2">
      <c r="A598" s="84"/>
      <c r="B598" s="84"/>
      <c r="C598" s="84"/>
      <c r="D598" s="84"/>
      <c r="E598" s="84"/>
      <c r="F598" s="84"/>
      <c r="G598" s="84" t="s">
        <v>223</v>
      </c>
      <c r="H598" s="84">
        <v>4</v>
      </c>
      <c r="I598" s="84">
        <v>4.5999999999999999E-2</v>
      </c>
      <c r="J598" s="84">
        <v>-4.7E-2</v>
      </c>
      <c r="K598" s="84">
        <v>-0.13700000000000001</v>
      </c>
      <c r="L598" s="84">
        <v>4.2000000000000003E-2</v>
      </c>
      <c r="M598" s="84" t="s">
        <v>16</v>
      </c>
      <c r="N598" s="84" t="s">
        <v>16</v>
      </c>
      <c r="O598" s="84" t="s">
        <v>16</v>
      </c>
      <c r="P598" s="85">
        <v>0.37783117799999999</v>
      </c>
      <c r="Q598" s="85" t="s">
        <v>16</v>
      </c>
      <c r="R598" s="84" t="s">
        <v>16</v>
      </c>
      <c r="S598" s="86" t="s">
        <v>16</v>
      </c>
      <c r="T598" s="86">
        <v>4.6728500000000001E-3</v>
      </c>
      <c r="U598" s="86">
        <v>3.665588E-3</v>
      </c>
      <c r="V598" s="86">
        <v>0.33045615099999998</v>
      </c>
      <c r="W598" s="87">
        <v>8.99664E-4</v>
      </c>
      <c r="X598" s="87">
        <v>1.7200000000000001E-5</v>
      </c>
      <c r="Y598" s="84" t="b">
        <v>1</v>
      </c>
      <c r="Z598" s="87">
        <v>2.1700000000000001E-31</v>
      </c>
      <c r="AA598" s="84"/>
    </row>
    <row r="599" spans="1:27" x14ac:dyDescent="0.2">
      <c r="A599" s="84" t="s">
        <v>401</v>
      </c>
      <c r="B599" s="84" t="s">
        <v>167</v>
      </c>
      <c r="C599" s="84" t="s">
        <v>392</v>
      </c>
      <c r="D599" s="84" t="s">
        <v>463</v>
      </c>
      <c r="E599" s="84" t="s">
        <v>340</v>
      </c>
      <c r="F599" s="84" t="s">
        <v>459</v>
      </c>
      <c r="G599" s="84" t="s">
        <v>208</v>
      </c>
      <c r="H599" s="84">
        <v>1</v>
      </c>
      <c r="I599" s="84">
        <v>6.2E-2</v>
      </c>
      <c r="J599" s="84">
        <v>-9.5000000000000001E-2</v>
      </c>
      <c r="K599" s="84">
        <v>-0.217</v>
      </c>
      <c r="L599" s="84">
        <v>2.5999999999999999E-2</v>
      </c>
      <c r="M599" s="84" t="s">
        <v>16</v>
      </c>
      <c r="N599" s="84" t="s">
        <v>16</v>
      </c>
      <c r="O599" s="84" t="s">
        <v>16</v>
      </c>
      <c r="P599" s="85">
        <v>0.12293960800000001</v>
      </c>
      <c r="Q599" s="85" t="s">
        <v>16</v>
      </c>
      <c r="R599" s="84" t="s">
        <v>16</v>
      </c>
      <c r="S599" s="86" t="s">
        <v>16</v>
      </c>
      <c r="T599" s="86" t="s">
        <v>16</v>
      </c>
      <c r="U599" s="86" t="s">
        <v>16</v>
      </c>
      <c r="V599" s="86" t="s">
        <v>16</v>
      </c>
      <c r="W599" s="87">
        <v>2.7932400000000001E-4</v>
      </c>
      <c r="X599" s="87">
        <v>6.1E-6</v>
      </c>
      <c r="Y599" s="84" t="b">
        <v>1</v>
      </c>
      <c r="Z599" s="87">
        <v>1.36E-10</v>
      </c>
      <c r="AA599" s="84" t="s">
        <v>464</v>
      </c>
    </row>
    <row r="600" spans="1:27" x14ac:dyDescent="0.2">
      <c r="A600" s="84" t="s">
        <v>401</v>
      </c>
      <c r="B600" s="84" t="s">
        <v>167</v>
      </c>
      <c r="C600" s="84" t="s">
        <v>397</v>
      </c>
      <c r="D600" s="84" t="s">
        <v>447</v>
      </c>
      <c r="E600" s="84" t="s">
        <v>340</v>
      </c>
      <c r="F600" s="84" t="s">
        <v>459</v>
      </c>
      <c r="G600" s="84" t="s">
        <v>200</v>
      </c>
      <c r="H600" s="84">
        <v>6</v>
      </c>
      <c r="I600" s="84">
        <v>3.3000000000000002E-2</v>
      </c>
      <c r="J600" s="84">
        <v>-2.5999999999999999E-2</v>
      </c>
      <c r="K600" s="84">
        <v>-0.09</v>
      </c>
      <c r="L600" s="84">
        <v>3.9E-2</v>
      </c>
      <c r="M600" s="84" t="s">
        <v>16</v>
      </c>
      <c r="N600" s="84" t="s">
        <v>16</v>
      </c>
      <c r="O600" s="84" t="s">
        <v>16</v>
      </c>
      <c r="P600" s="85">
        <v>0.43272602599999999</v>
      </c>
      <c r="Q600" s="85">
        <v>3.372924448</v>
      </c>
      <c r="R600" s="84">
        <v>5</v>
      </c>
      <c r="S600" s="86">
        <v>0.64269681300000003</v>
      </c>
      <c r="T600" s="86">
        <v>-1.4798999999999999E-3</v>
      </c>
      <c r="U600" s="86">
        <v>2.7252800000000001E-3</v>
      </c>
      <c r="V600" s="86">
        <v>0.61595482899999998</v>
      </c>
      <c r="W600" s="87">
        <v>1.1923210000000001E-3</v>
      </c>
      <c r="X600" s="87">
        <v>1.0200000000000001E-5</v>
      </c>
      <c r="Y600" s="84" t="b">
        <v>1</v>
      </c>
      <c r="Z600" s="87">
        <v>1.26E-40</v>
      </c>
      <c r="AA600" s="84" t="s">
        <v>448</v>
      </c>
    </row>
    <row r="601" spans="1:27" x14ac:dyDescent="0.2">
      <c r="A601" s="84"/>
      <c r="B601" s="84"/>
      <c r="C601" s="84"/>
      <c r="D601" s="84"/>
      <c r="E601" s="84"/>
      <c r="F601" s="84"/>
      <c r="G601" s="84" t="s">
        <v>201</v>
      </c>
      <c r="H601" s="84">
        <v>6</v>
      </c>
      <c r="I601" s="84">
        <v>8.6999999999999994E-2</v>
      </c>
      <c r="J601" s="84">
        <v>-6.9000000000000006E-2</v>
      </c>
      <c r="K601" s="84">
        <v>-0.23899999999999999</v>
      </c>
      <c r="L601" s="84">
        <v>0.10100000000000001</v>
      </c>
      <c r="M601" s="84" t="s">
        <v>16</v>
      </c>
      <c r="N601" s="84" t="s">
        <v>16</v>
      </c>
      <c r="O601" s="84" t="s">
        <v>16</v>
      </c>
      <c r="P601" s="85">
        <v>0.46875320500000001</v>
      </c>
      <c r="Q601" s="85">
        <v>3.0780463679999999</v>
      </c>
      <c r="R601" s="84">
        <v>4</v>
      </c>
      <c r="S601" s="86">
        <v>0.54485054600000005</v>
      </c>
      <c r="T601" s="86">
        <v>-1.4798999999999999E-3</v>
      </c>
      <c r="U601" s="86">
        <v>2.7252800000000001E-3</v>
      </c>
      <c r="V601" s="86">
        <v>0.61595482899999998</v>
      </c>
      <c r="W601" s="87">
        <v>1.1923210000000001E-3</v>
      </c>
      <c r="X601" s="87">
        <v>1.0200000000000001E-5</v>
      </c>
      <c r="Y601" s="84" t="b">
        <v>1</v>
      </c>
      <c r="Z601" s="87">
        <v>1.26E-40</v>
      </c>
      <c r="AA601" s="84"/>
    </row>
    <row r="602" spans="1:27" x14ac:dyDescent="0.2">
      <c r="A602" s="84"/>
      <c r="B602" s="84"/>
      <c r="C602" s="84"/>
      <c r="D602" s="84"/>
      <c r="E602" s="84"/>
      <c r="F602" s="84"/>
      <c r="G602" s="84" t="s">
        <v>216</v>
      </c>
      <c r="H602" s="84">
        <v>6</v>
      </c>
      <c r="I602" s="84">
        <v>5.5E-2</v>
      </c>
      <c r="J602" s="84">
        <v>-2.7E-2</v>
      </c>
      <c r="K602" s="84">
        <v>-0.13400000000000001</v>
      </c>
      <c r="L602" s="84">
        <v>0.08</v>
      </c>
      <c r="M602" s="84" t="s">
        <v>16</v>
      </c>
      <c r="N602" s="84" t="s">
        <v>16</v>
      </c>
      <c r="O602" s="84" t="s">
        <v>16</v>
      </c>
      <c r="P602" s="85">
        <v>0.64711231400000002</v>
      </c>
      <c r="Q602" s="85" t="s">
        <v>16</v>
      </c>
      <c r="R602" s="84" t="s">
        <v>16</v>
      </c>
      <c r="S602" s="86" t="s">
        <v>16</v>
      </c>
      <c r="T602" s="86">
        <v>-1.4798999999999999E-3</v>
      </c>
      <c r="U602" s="86">
        <v>2.7252800000000001E-3</v>
      </c>
      <c r="V602" s="86">
        <v>0.61595482899999998</v>
      </c>
      <c r="W602" s="87">
        <v>1.1923210000000001E-3</v>
      </c>
      <c r="X602" s="87">
        <v>1.0200000000000001E-5</v>
      </c>
      <c r="Y602" s="84" t="b">
        <v>1</v>
      </c>
      <c r="Z602" s="87">
        <v>1.26E-40</v>
      </c>
      <c r="AA602" s="84"/>
    </row>
    <row r="603" spans="1:27" x14ac:dyDescent="0.2">
      <c r="A603" s="84"/>
      <c r="B603" s="84"/>
      <c r="C603" s="84"/>
      <c r="D603" s="84"/>
      <c r="E603" s="84"/>
      <c r="F603" s="84"/>
      <c r="G603" s="84" t="s">
        <v>203</v>
      </c>
      <c r="H603" s="84">
        <v>6</v>
      </c>
      <c r="I603" s="84">
        <v>0.04</v>
      </c>
      <c r="J603" s="84">
        <v>-3.6999999999999998E-2</v>
      </c>
      <c r="K603" s="84">
        <v>-0.115</v>
      </c>
      <c r="L603" s="84">
        <v>4.2000000000000003E-2</v>
      </c>
      <c r="M603" s="84" t="s">
        <v>16</v>
      </c>
      <c r="N603" s="84" t="s">
        <v>16</v>
      </c>
      <c r="O603" s="84" t="s">
        <v>16</v>
      </c>
      <c r="P603" s="85">
        <v>0.360125696</v>
      </c>
      <c r="Q603" s="85" t="s">
        <v>16</v>
      </c>
      <c r="R603" s="84" t="s">
        <v>16</v>
      </c>
      <c r="S603" s="86" t="s">
        <v>16</v>
      </c>
      <c r="T603" s="86">
        <v>-1.4798999999999999E-3</v>
      </c>
      <c r="U603" s="86">
        <v>2.7252800000000001E-3</v>
      </c>
      <c r="V603" s="86">
        <v>0.61595482899999998</v>
      </c>
      <c r="W603" s="87">
        <v>1.1923210000000001E-3</v>
      </c>
      <c r="X603" s="87">
        <v>1.0200000000000001E-5</v>
      </c>
      <c r="Y603" s="84" t="b">
        <v>1</v>
      </c>
      <c r="Z603" s="87">
        <v>1.26E-40</v>
      </c>
      <c r="AA603" s="84"/>
    </row>
    <row r="604" spans="1:27" x14ac:dyDescent="0.2">
      <c r="A604" s="84"/>
      <c r="B604" s="84"/>
      <c r="C604" s="84"/>
      <c r="D604" s="84"/>
      <c r="E604" s="84"/>
      <c r="F604" s="84"/>
      <c r="G604" s="84" t="s">
        <v>223</v>
      </c>
      <c r="H604" s="84">
        <v>6</v>
      </c>
      <c r="I604" s="84">
        <v>5.1999999999999998E-2</v>
      </c>
      <c r="J604" s="84">
        <v>-5.1999999999999998E-2</v>
      </c>
      <c r="K604" s="84">
        <v>-0.153</v>
      </c>
      <c r="L604" s="84">
        <v>0.05</v>
      </c>
      <c r="M604" s="84" t="s">
        <v>16</v>
      </c>
      <c r="N604" s="84" t="s">
        <v>16</v>
      </c>
      <c r="O604" s="84" t="s">
        <v>16</v>
      </c>
      <c r="P604" s="85">
        <v>0.365407127</v>
      </c>
      <c r="Q604" s="85" t="s">
        <v>16</v>
      </c>
      <c r="R604" s="84" t="s">
        <v>16</v>
      </c>
      <c r="S604" s="86" t="s">
        <v>16</v>
      </c>
      <c r="T604" s="86">
        <v>-1.4798999999999999E-3</v>
      </c>
      <c r="U604" s="86">
        <v>2.7252800000000001E-3</v>
      </c>
      <c r="V604" s="86">
        <v>0.61595482899999998</v>
      </c>
      <c r="W604" s="87">
        <v>1.1923210000000001E-3</v>
      </c>
      <c r="X604" s="87">
        <v>1.0200000000000001E-5</v>
      </c>
      <c r="Y604" s="84" t="b">
        <v>1</v>
      </c>
      <c r="Z604" s="87">
        <v>1.26E-40</v>
      </c>
      <c r="AA604" s="84"/>
    </row>
    <row r="605" spans="1:27" x14ac:dyDescent="0.2">
      <c r="A605" s="84" t="s">
        <v>401</v>
      </c>
      <c r="B605" s="84" t="s">
        <v>167</v>
      </c>
      <c r="C605" s="84" t="s">
        <v>397</v>
      </c>
      <c r="D605" s="84" t="s">
        <v>449</v>
      </c>
      <c r="E605" s="84" t="s">
        <v>340</v>
      </c>
      <c r="F605" s="84" t="s">
        <v>459</v>
      </c>
      <c r="G605" s="84" t="s">
        <v>208</v>
      </c>
      <c r="H605" s="84">
        <v>1</v>
      </c>
      <c r="I605" s="84">
        <v>7.2999999999999995E-2</v>
      </c>
      <c r="J605" s="84">
        <v>-0.113</v>
      </c>
      <c r="K605" s="84">
        <v>-0.25700000000000001</v>
      </c>
      <c r="L605" s="84">
        <v>3.1E-2</v>
      </c>
      <c r="M605" s="84" t="s">
        <v>16</v>
      </c>
      <c r="N605" s="84" t="s">
        <v>16</v>
      </c>
      <c r="O605" s="84" t="s">
        <v>16</v>
      </c>
      <c r="P605" s="85">
        <v>0.12293960800000001</v>
      </c>
      <c r="Q605" s="85" t="s">
        <v>16</v>
      </c>
      <c r="R605" s="84" t="s">
        <v>16</v>
      </c>
      <c r="S605" s="86" t="s">
        <v>16</v>
      </c>
      <c r="T605" s="86" t="s">
        <v>16</v>
      </c>
      <c r="U605" s="86" t="s">
        <v>16</v>
      </c>
      <c r="V605" s="86" t="s">
        <v>16</v>
      </c>
      <c r="W605" s="87">
        <v>2.4414199999999998E-4</v>
      </c>
      <c r="X605" s="87">
        <v>6.1E-6</v>
      </c>
      <c r="Y605" s="84" t="b">
        <v>1</v>
      </c>
      <c r="Z605" s="87">
        <v>2.1299999999999999E-8</v>
      </c>
      <c r="AA605" s="84" t="s">
        <v>450</v>
      </c>
    </row>
    <row r="606" spans="1:27" x14ac:dyDescent="0.2">
      <c r="A606" s="84" t="s">
        <v>401</v>
      </c>
      <c r="B606" s="84" t="s">
        <v>167</v>
      </c>
      <c r="C606" s="84" t="s">
        <v>397</v>
      </c>
      <c r="D606" s="84" t="s">
        <v>444</v>
      </c>
      <c r="E606" s="84" t="s">
        <v>33</v>
      </c>
      <c r="F606" s="84" t="s">
        <v>459</v>
      </c>
      <c r="G606" s="84" t="s">
        <v>208</v>
      </c>
      <c r="H606" s="84">
        <v>1</v>
      </c>
      <c r="I606" s="84">
        <v>0.14899999999999999</v>
      </c>
      <c r="J606" s="84">
        <v>2.5999999999999999E-2</v>
      </c>
      <c r="K606" s="84">
        <v>-0.26700000000000002</v>
      </c>
      <c r="L606" s="84">
        <v>0.318</v>
      </c>
      <c r="M606" s="84" t="s">
        <v>16</v>
      </c>
      <c r="N606" s="84" t="s">
        <v>16</v>
      </c>
      <c r="O606" s="84" t="s">
        <v>16</v>
      </c>
      <c r="P606" s="85">
        <v>0.86236654099999999</v>
      </c>
      <c r="Q606" s="85" t="s">
        <v>16</v>
      </c>
      <c r="R606" s="84" t="s">
        <v>16</v>
      </c>
      <c r="S606" s="86" t="s">
        <v>16</v>
      </c>
      <c r="T606" s="86" t="s">
        <v>16</v>
      </c>
      <c r="U606" s="86" t="s">
        <v>16</v>
      </c>
      <c r="V606" s="86" t="s">
        <v>16</v>
      </c>
      <c r="W606" s="87">
        <v>8.9800000000000001E-5</v>
      </c>
      <c r="X606" s="87">
        <v>7.7099999999999996E-8</v>
      </c>
      <c r="Y606" s="84" t="b">
        <v>1</v>
      </c>
      <c r="Z606" s="87">
        <v>8.3700000000000002E-5</v>
      </c>
      <c r="AA606" s="84" t="s">
        <v>465</v>
      </c>
    </row>
    <row r="607" spans="1:27" x14ac:dyDescent="0.2">
      <c r="A607" s="84" t="s">
        <v>401</v>
      </c>
      <c r="B607" s="84" t="s">
        <v>167</v>
      </c>
      <c r="C607" s="84" t="s">
        <v>397</v>
      </c>
      <c r="D607" s="84" t="s">
        <v>445</v>
      </c>
      <c r="E607" s="84" t="s">
        <v>33</v>
      </c>
      <c r="F607" s="84" t="s">
        <v>459</v>
      </c>
      <c r="G607" s="84" t="s">
        <v>208</v>
      </c>
      <c r="H607" s="84">
        <v>1</v>
      </c>
      <c r="I607" s="84">
        <v>0.183</v>
      </c>
      <c r="J607" s="84">
        <v>-0.28199999999999997</v>
      </c>
      <c r="K607" s="84">
        <v>-0.64</v>
      </c>
      <c r="L607" s="84">
        <v>7.5999999999999998E-2</v>
      </c>
      <c r="M607" s="84" t="s">
        <v>16</v>
      </c>
      <c r="N607" s="84" t="s">
        <v>16</v>
      </c>
      <c r="O607" s="84" t="s">
        <v>16</v>
      </c>
      <c r="P607" s="85">
        <v>0.12293960800000001</v>
      </c>
      <c r="Q607" s="85" t="s">
        <v>16</v>
      </c>
      <c r="R607" s="84" t="s">
        <v>16</v>
      </c>
      <c r="S607" s="86" t="s">
        <v>16</v>
      </c>
      <c r="T607" s="86" t="s">
        <v>16</v>
      </c>
      <c r="U607" s="86" t="s">
        <v>16</v>
      </c>
      <c r="V607" s="86" t="s">
        <v>16</v>
      </c>
      <c r="W607" s="87">
        <v>6.3499999999999999E-5</v>
      </c>
      <c r="X607" s="87">
        <v>6.1E-6</v>
      </c>
      <c r="Y607" s="84" t="b">
        <v>1</v>
      </c>
      <c r="Z607" s="84">
        <v>1.8790283000000001E-2</v>
      </c>
      <c r="AA607" s="84" t="s">
        <v>446</v>
      </c>
    </row>
    <row r="608" spans="1:27" x14ac:dyDescent="0.2">
      <c r="A608" s="84" t="s">
        <v>401</v>
      </c>
      <c r="B608" s="84" t="s">
        <v>146</v>
      </c>
      <c r="C608" s="84" t="s">
        <v>392</v>
      </c>
      <c r="D608" s="84" t="s">
        <v>461</v>
      </c>
      <c r="E608" s="84" t="s">
        <v>391</v>
      </c>
      <c r="F608" s="84" t="s">
        <v>460</v>
      </c>
      <c r="G608" s="84" t="s">
        <v>200</v>
      </c>
      <c r="H608" s="84">
        <v>6</v>
      </c>
      <c r="I608" s="84">
        <v>8.1000000000000003E-2</v>
      </c>
      <c r="J608" s="84">
        <v>7.1999999999999995E-2</v>
      </c>
      <c r="K608" s="84">
        <v>-8.7999999999999995E-2</v>
      </c>
      <c r="L608" s="84">
        <v>0.23100000000000001</v>
      </c>
      <c r="M608" s="84" t="s">
        <v>16</v>
      </c>
      <c r="N608" s="84" t="s">
        <v>16</v>
      </c>
      <c r="O608" s="84" t="s">
        <v>16</v>
      </c>
      <c r="P608" s="85">
        <v>0.378794566</v>
      </c>
      <c r="Q608" s="85">
        <v>2.2031648480000001</v>
      </c>
      <c r="R608" s="84">
        <v>5</v>
      </c>
      <c r="S608" s="86">
        <v>0.82037869500000005</v>
      </c>
      <c r="T608" s="86">
        <v>-5.0447560000000001E-3</v>
      </c>
      <c r="U608" s="86">
        <v>5.4819400000000003E-3</v>
      </c>
      <c r="V608" s="86">
        <v>0.40951811799999999</v>
      </c>
      <c r="W608" s="87">
        <v>4.7982800000000001E-4</v>
      </c>
      <c r="X608" s="87">
        <v>4.4799999999999998E-5</v>
      </c>
      <c r="Y608" s="84" t="b">
        <v>1</v>
      </c>
      <c r="Z608" s="84">
        <v>1.63289E-4</v>
      </c>
      <c r="AA608" s="84" t="s">
        <v>403</v>
      </c>
    </row>
    <row r="609" spans="1:27" x14ac:dyDescent="0.2">
      <c r="A609" s="84"/>
      <c r="B609" s="84"/>
      <c r="C609" s="84"/>
      <c r="D609" s="84"/>
      <c r="E609" s="84"/>
      <c r="F609" s="84"/>
      <c r="G609" s="84" t="s">
        <v>201</v>
      </c>
      <c r="H609" s="84">
        <v>6</v>
      </c>
      <c r="I609" s="84">
        <v>0.23699999999999999</v>
      </c>
      <c r="J609" s="84">
        <v>-0.13300000000000001</v>
      </c>
      <c r="K609" s="84">
        <v>-0.59699999999999998</v>
      </c>
      <c r="L609" s="84">
        <v>0.33100000000000002</v>
      </c>
      <c r="M609" s="84" t="s">
        <v>16</v>
      </c>
      <c r="N609" s="84" t="s">
        <v>16</v>
      </c>
      <c r="O609" s="84" t="s">
        <v>16</v>
      </c>
      <c r="P609" s="85">
        <v>0.60451054400000004</v>
      </c>
      <c r="Q609" s="85">
        <v>1.356304677</v>
      </c>
      <c r="R609" s="84">
        <v>4</v>
      </c>
      <c r="S609" s="86">
        <v>0.85175278799999998</v>
      </c>
      <c r="T609" s="86">
        <v>-5.0447560000000001E-3</v>
      </c>
      <c r="U609" s="86">
        <v>5.4819400000000003E-3</v>
      </c>
      <c r="V609" s="86">
        <v>0.40951811799999999</v>
      </c>
      <c r="W609" s="87">
        <v>4.7982800000000001E-4</v>
      </c>
      <c r="X609" s="87">
        <v>4.4799999999999998E-5</v>
      </c>
      <c r="Y609" s="84" t="b">
        <v>1</v>
      </c>
      <c r="Z609" s="84">
        <v>1.63289E-4</v>
      </c>
      <c r="AA609" s="84"/>
    </row>
    <row r="610" spans="1:27" x14ac:dyDescent="0.2">
      <c r="A610" s="84"/>
      <c r="B610" s="84"/>
      <c r="C610" s="84"/>
      <c r="D610" s="84"/>
      <c r="E610" s="84"/>
      <c r="F610" s="84"/>
      <c r="G610" s="84" t="s">
        <v>216</v>
      </c>
      <c r="H610" s="84">
        <v>6</v>
      </c>
      <c r="I610" s="84">
        <v>0.14199999999999999</v>
      </c>
      <c r="J610" s="84">
        <v>0.245</v>
      </c>
      <c r="K610" s="84">
        <v>-3.3000000000000002E-2</v>
      </c>
      <c r="L610" s="84">
        <v>0.52400000000000002</v>
      </c>
      <c r="M610" s="84" t="s">
        <v>16</v>
      </c>
      <c r="N610" s="84" t="s">
        <v>16</v>
      </c>
      <c r="O610" s="84" t="s">
        <v>16</v>
      </c>
      <c r="P610" s="85">
        <v>0.14491763899999999</v>
      </c>
      <c r="Q610" s="85" t="s">
        <v>16</v>
      </c>
      <c r="R610" s="84" t="s">
        <v>16</v>
      </c>
      <c r="S610" s="86" t="s">
        <v>16</v>
      </c>
      <c r="T610" s="86">
        <v>-5.0447560000000001E-3</v>
      </c>
      <c r="U610" s="86">
        <v>5.4819400000000003E-3</v>
      </c>
      <c r="V610" s="86">
        <v>0.40951811799999999</v>
      </c>
      <c r="W610" s="87">
        <v>4.7982800000000001E-4</v>
      </c>
      <c r="X610" s="87">
        <v>4.4799999999999998E-5</v>
      </c>
      <c r="Y610" s="84" t="b">
        <v>1</v>
      </c>
      <c r="Z610" s="84">
        <v>1.63289E-4</v>
      </c>
      <c r="AA610" s="84"/>
    </row>
    <row r="611" spans="1:27" x14ac:dyDescent="0.2">
      <c r="A611" s="84"/>
      <c r="B611" s="84"/>
      <c r="C611" s="84"/>
      <c r="D611" s="84"/>
      <c r="E611" s="84"/>
      <c r="F611" s="84"/>
      <c r="G611" s="84" t="s">
        <v>203</v>
      </c>
      <c r="H611" s="84">
        <v>6</v>
      </c>
      <c r="I611" s="84">
        <v>9.6000000000000002E-2</v>
      </c>
      <c r="J611" s="84">
        <v>-1.0999999999999999E-2</v>
      </c>
      <c r="K611" s="84">
        <v>-0.19900000000000001</v>
      </c>
      <c r="L611" s="84">
        <v>0.17699999999999999</v>
      </c>
      <c r="M611" s="84" t="s">
        <v>16</v>
      </c>
      <c r="N611" s="84" t="s">
        <v>16</v>
      </c>
      <c r="O611" s="84" t="s">
        <v>16</v>
      </c>
      <c r="P611" s="85">
        <v>0.90932166800000003</v>
      </c>
      <c r="Q611" s="85" t="s">
        <v>16</v>
      </c>
      <c r="R611" s="84" t="s">
        <v>16</v>
      </c>
      <c r="S611" s="86" t="s">
        <v>16</v>
      </c>
      <c r="T611" s="86">
        <v>-5.0447560000000001E-3</v>
      </c>
      <c r="U611" s="86">
        <v>5.4819400000000003E-3</v>
      </c>
      <c r="V611" s="86">
        <v>0.40951811799999999</v>
      </c>
      <c r="W611" s="87">
        <v>4.7982800000000001E-4</v>
      </c>
      <c r="X611" s="87">
        <v>4.4799999999999998E-5</v>
      </c>
      <c r="Y611" s="84" t="b">
        <v>1</v>
      </c>
      <c r="Z611" s="84">
        <v>1.63289E-4</v>
      </c>
      <c r="AA611" s="84"/>
    </row>
    <row r="612" spans="1:27" x14ac:dyDescent="0.2">
      <c r="A612" s="84"/>
      <c r="B612" s="84"/>
      <c r="C612" s="84"/>
      <c r="D612" s="84"/>
      <c r="E612" s="84"/>
      <c r="F612" s="84"/>
      <c r="G612" s="84" t="s">
        <v>223</v>
      </c>
      <c r="H612" s="84">
        <v>6</v>
      </c>
      <c r="I612" s="84">
        <v>0.107</v>
      </c>
      <c r="J612" s="84">
        <v>-1.0999999999999999E-2</v>
      </c>
      <c r="K612" s="84">
        <v>-0.221</v>
      </c>
      <c r="L612" s="84">
        <v>0.2</v>
      </c>
      <c r="M612" s="84" t="s">
        <v>16</v>
      </c>
      <c r="N612" s="84" t="s">
        <v>16</v>
      </c>
      <c r="O612" s="84" t="s">
        <v>16</v>
      </c>
      <c r="P612" s="85">
        <v>0.92328154799999995</v>
      </c>
      <c r="Q612" s="85" t="s">
        <v>16</v>
      </c>
      <c r="R612" s="84" t="s">
        <v>16</v>
      </c>
      <c r="S612" s="86" t="s">
        <v>16</v>
      </c>
      <c r="T612" s="86">
        <v>-5.0447560000000001E-3</v>
      </c>
      <c r="U612" s="86">
        <v>5.4819400000000003E-3</v>
      </c>
      <c r="V612" s="86">
        <v>0.40951811799999999</v>
      </c>
      <c r="W612" s="87">
        <v>4.7982800000000001E-4</v>
      </c>
      <c r="X612" s="87">
        <v>4.4799999999999998E-5</v>
      </c>
      <c r="Y612" s="84" t="b">
        <v>1</v>
      </c>
      <c r="Z612" s="84">
        <v>1.63289E-4</v>
      </c>
      <c r="AA612" s="84"/>
    </row>
    <row r="613" spans="1:27" x14ac:dyDescent="0.2">
      <c r="A613" s="84" t="s">
        <v>401</v>
      </c>
      <c r="B613" s="84" t="s">
        <v>146</v>
      </c>
      <c r="C613" s="84" t="s">
        <v>345</v>
      </c>
      <c r="D613" s="84" t="s">
        <v>413</v>
      </c>
      <c r="E613" s="84" t="s">
        <v>347</v>
      </c>
      <c r="F613" s="84" t="s">
        <v>460</v>
      </c>
      <c r="G613" s="84" t="s">
        <v>208</v>
      </c>
      <c r="H613" s="84">
        <v>1</v>
      </c>
      <c r="I613" s="84">
        <v>1.2E-2</v>
      </c>
      <c r="J613" s="84">
        <v>-8.0000000000000002E-3</v>
      </c>
      <c r="K613" s="84">
        <v>-3.1E-2</v>
      </c>
      <c r="L613" s="84">
        <v>1.4999999999999999E-2</v>
      </c>
      <c r="M613" s="84" t="s">
        <v>16</v>
      </c>
      <c r="N613" s="84" t="s">
        <v>16</v>
      </c>
      <c r="O613" s="84" t="s">
        <v>16</v>
      </c>
      <c r="P613" s="85">
        <v>0.49245897100000002</v>
      </c>
      <c r="Q613" s="85" t="s">
        <v>16</v>
      </c>
      <c r="R613" s="84" t="s">
        <v>16</v>
      </c>
      <c r="S613" s="86" t="s">
        <v>16</v>
      </c>
      <c r="T613" s="86" t="s">
        <v>16</v>
      </c>
      <c r="U613" s="86" t="s">
        <v>16</v>
      </c>
      <c r="V613" s="86" t="s">
        <v>16</v>
      </c>
      <c r="W613" s="87">
        <v>3.6172745999999999E-2</v>
      </c>
      <c r="X613" s="87">
        <v>7.0899999999999999E-6</v>
      </c>
      <c r="Y613" s="84" t="b">
        <v>1</v>
      </c>
      <c r="Z613" s="87">
        <v>5.7700000000000003E-22</v>
      </c>
      <c r="AA613" s="84" t="s">
        <v>414</v>
      </c>
    </row>
    <row r="614" spans="1:27" x14ac:dyDescent="0.2">
      <c r="A614" s="84" t="s">
        <v>401</v>
      </c>
      <c r="B614" s="84" t="s">
        <v>146</v>
      </c>
      <c r="C614" s="84" t="s">
        <v>392</v>
      </c>
      <c r="D614" s="84" t="s">
        <v>409</v>
      </c>
      <c r="E614" s="84" t="s">
        <v>340</v>
      </c>
      <c r="F614" s="84" t="s">
        <v>460</v>
      </c>
      <c r="G614" s="84" t="s">
        <v>200</v>
      </c>
      <c r="H614" s="84">
        <v>2</v>
      </c>
      <c r="I614" s="84">
        <v>6.6000000000000003E-2</v>
      </c>
      <c r="J614" s="84">
        <v>-6.5000000000000002E-2</v>
      </c>
      <c r="K614" s="84">
        <v>-0.19400000000000001</v>
      </c>
      <c r="L614" s="84">
        <v>6.4000000000000001E-2</v>
      </c>
      <c r="M614" s="84" t="s">
        <v>16</v>
      </c>
      <c r="N614" s="84" t="s">
        <v>16</v>
      </c>
      <c r="O614" s="84" t="s">
        <v>16</v>
      </c>
      <c r="P614" s="85">
        <v>0.325028551</v>
      </c>
      <c r="Q614" s="85">
        <v>1.064479027</v>
      </c>
      <c r="R614" s="84">
        <v>1</v>
      </c>
      <c r="S614" s="86">
        <v>0.30219584100000002</v>
      </c>
      <c r="T614" s="86" t="s">
        <v>16</v>
      </c>
      <c r="U614" s="86" t="s">
        <v>16</v>
      </c>
      <c r="V614" s="86" t="s">
        <v>16</v>
      </c>
      <c r="W614" s="87">
        <v>6.4122500000000004E-4</v>
      </c>
      <c r="X614" s="87">
        <v>3.15E-5</v>
      </c>
      <c r="Y614" s="84" t="b">
        <v>1</v>
      </c>
      <c r="Z614" s="87">
        <v>2.3E-6</v>
      </c>
      <c r="AA614" s="84" t="s">
        <v>410</v>
      </c>
    </row>
    <row r="615" spans="1:27" x14ac:dyDescent="0.2">
      <c r="A615" s="84" t="s">
        <v>401</v>
      </c>
      <c r="B615" s="84" t="s">
        <v>146</v>
      </c>
      <c r="C615" s="84" t="s">
        <v>397</v>
      </c>
      <c r="D615" s="84" t="s">
        <v>417</v>
      </c>
      <c r="E615" s="84" t="s">
        <v>340</v>
      </c>
      <c r="F615" s="84" t="s">
        <v>460</v>
      </c>
      <c r="G615" s="84" t="s">
        <v>200</v>
      </c>
      <c r="H615" s="84">
        <v>4</v>
      </c>
      <c r="I615" s="84">
        <v>8.1000000000000003E-2</v>
      </c>
      <c r="J615" s="84">
        <v>-0.123</v>
      </c>
      <c r="K615" s="84">
        <v>-0.28199999999999997</v>
      </c>
      <c r="L615" s="84">
        <v>3.6999999999999998E-2</v>
      </c>
      <c r="M615" s="84" t="s">
        <v>16</v>
      </c>
      <c r="N615" s="84" t="s">
        <v>16</v>
      </c>
      <c r="O615" s="84" t="s">
        <v>16</v>
      </c>
      <c r="P615" s="85">
        <v>0.13102038299999999</v>
      </c>
      <c r="Q615" s="85">
        <v>2.016199345</v>
      </c>
      <c r="R615" s="84">
        <v>3</v>
      </c>
      <c r="S615" s="86">
        <v>0.56905128699999996</v>
      </c>
      <c r="T615" s="86">
        <v>-6.5684740000000004E-3</v>
      </c>
      <c r="U615" s="86">
        <v>9.9906979999999992E-3</v>
      </c>
      <c r="V615" s="86">
        <v>0.57843520500000001</v>
      </c>
      <c r="W615" s="87">
        <v>5.0438499999999999E-4</v>
      </c>
      <c r="X615" s="87">
        <v>6.4700000000000001E-5</v>
      </c>
      <c r="Y615" s="84" t="b">
        <v>1</v>
      </c>
      <c r="Z615" s="84">
        <v>6.7568399999999996E-4</v>
      </c>
      <c r="AA615" s="84" t="s">
        <v>418</v>
      </c>
    </row>
    <row r="616" spans="1:27" x14ac:dyDescent="0.2">
      <c r="A616" s="84"/>
      <c r="B616" s="84"/>
      <c r="C616" s="84"/>
      <c r="D616" s="84"/>
      <c r="E616" s="84"/>
      <c r="F616" s="84"/>
      <c r="G616" s="84" t="s">
        <v>201</v>
      </c>
      <c r="H616" s="84">
        <v>4</v>
      </c>
      <c r="I616" s="84">
        <v>0.44</v>
      </c>
      <c r="J616" s="84">
        <v>-0.40699999999999997</v>
      </c>
      <c r="K616" s="84">
        <v>-1.2689999999999999</v>
      </c>
      <c r="L616" s="84">
        <v>0.45500000000000002</v>
      </c>
      <c r="M616" s="84" t="s">
        <v>16</v>
      </c>
      <c r="N616" s="84" t="s">
        <v>16</v>
      </c>
      <c r="O616" s="84" t="s">
        <v>16</v>
      </c>
      <c r="P616" s="85">
        <v>0.45270482299999998</v>
      </c>
      <c r="Q616" s="85">
        <v>1.5839470680000001</v>
      </c>
      <c r="R616" s="84">
        <v>2</v>
      </c>
      <c r="S616" s="86">
        <v>0.45295000000000002</v>
      </c>
      <c r="T616" s="86">
        <v>-6.5684740000000004E-3</v>
      </c>
      <c r="U616" s="86">
        <v>9.9906979999999992E-3</v>
      </c>
      <c r="V616" s="86">
        <v>0.57843520500000001</v>
      </c>
      <c r="W616" s="87">
        <v>5.0438499999999999E-4</v>
      </c>
      <c r="X616" s="87">
        <v>6.4700000000000001E-5</v>
      </c>
      <c r="Y616" s="84" t="b">
        <v>1</v>
      </c>
      <c r="Z616" s="84">
        <v>6.7568399999999996E-4</v>
      </c>
      <c r="AA616" s="84"/>
    </row>
    <row r="617" spans="1:27" x14ac:dyDescent="0.2">
      <c r="A617" s="84"/>
      <c r="B617" s="84"/>
      <c r="C617" s="84"/>
      <c r="D617" s="84"/>
      <c r="E617" s="84"/>
      <c r="F617" s="84"/>
      <c r="G617" s="84" t="s">
        <v>216</v>
      </c>
      <c r="H617" s="84">
        <v>4</v>
      </c>
      <c r="I617" s="84">
        <v>0.13400000000000001</v>
      </c>
      <c r="J617" s="84">
        <v>-0.17499999999999999</v>
      </c>
      <c r="K617" s="84">
        <v>-0.437</v>
      </c>
      <c r="L617" s="84">
        <v>8.6999999999999994E-2</v>
      </c>
      <c r="M617" s="84" t="s">
        <v>16</v>
      </c>
      <c r="N617" s="84" t="s">
        <v>16</v>
      </c>
      <c r="O617" s="84" t="s">
        <v>16</v>
      </c>
      <c r="P617" s="85">
        <v>0.28227392499999998</v>
      </c>
      <c r="Q617" s="85" t="s">
        <v>16</v>
      </c>
      <c r="R617" s="84" t="s">
        <v>16</v>
      </c>
      <c r="S617" s="86" t="s">
        <v>16</v>
      </c>
      <c r="T617" s="86">
        <v>-6.5684740000000004E-3</v>
      </c>
      <c r="U617" s="86">
        <v>9.9906979999999992E-3</v>
      </c>
      <c r="V617" s="86">
        <v>0.57843520500000001</v>
      </c>
      <c r="W617" s="87">
        <v>5.0438499999999999E-4</v>
      </c>
      <c r="X617" s="87">
        <v>6.4700000000000001E-5</v>
      </c>
      <c r="Y617" s="84" t="b">
        <v>1</v>
      </c>
      <c r="Z617" s="84">
        <v>6.7568399999999996E-4</v>
      </c>
      <c r="AA617" s="84"/>
    </row>
    <row r="618" spans="1:27" x14ac:dyDescent="0.2">
      <c r="A618" s="84"/>
      <c r="B618" s="84"/>
      <c r="C618" s="84"/>
      <c r="D618" s="84"/>
      <c r="E618" s="84"/>
      <c r="F618" s="84"/>
      <c r="G618" s="84" t="s">
        <v>203</v>
      </c>
      <c r="H618" s="84">
        <v>4</v>
      </c>
      <c r="I618" s="84">
        <v>9.8000000000000004E-2</v>
      </c>
      <c r="J618" s="84">
        <v>-0.154</v>
      </c>
      <c r="K618" s="84">
        <v>-0.34499999999999997</v>
      </c>
      <c r="L618" s="84">
        <v>3.6999999999999998E-2</v>
      </c>
      <c r="M618" s="84" t="s">
        <v>16</v>
      </c>
      <c r="N618" s="84" t="s">
        <v>16</v>
      </c>
      <c r="O618" s="84" t="s">
        <v>16</v>
      </c>
      <c r="P618" s="85">
        <v>0.11426707999999999</v>
      </c>
      <c r="Q618" s="85" t="s">
        <v>16</v>
      </c>
      <c r="R618" s="84" t="s">
        <v>16</v>
      </c>
      <c r="S618" s="86" t="s">
        <v>16</v>
      </c>
      <c r="T618" s="86">
        <v>-6.5684740000000004E-3</v>
      </c>
      <c r="U618" s="86">
        <v>9.9906979999999992E-3</v>
      </c>
      <c r="V618" s="86">
        <v>0.57843520500000001</v>
      </c>
      <c r="W618" s="87">
        <v>5.0438499999999999E-4</v>
      </c>
      <c r="X618" s="87">
        <v>6.4700000000000001E-5</v>
      </c>
      <c r="Y618" s="84" t="b">
        <v>1</v>
      </c>
      <c r="Z618" s="84">
        <v>6.7568399999999996E-4</v>
      </c>
      <c r="AA618" s="84"/>
    </row>
    <row r="619" spans="1:27" x14ac:dyDescent="0.2">
      <c r="A619" s="84"/>
      <c r="B619" s="84"/>
      <c r="C619" s="84"/>
      <c r="D619" s="84"/>
      <c r="E619" s="84"/>
      <c r="F619" s="84"/>
      <c r="G619" s="84" t="s">
        <v>223</v>
      </c>
      <c r="H619" s="84">
        <v>4</v>
      </c>
      <c r="I619" s="84">
        <v>0.114</v>
      </c>
      <c r="J619" s="84">
        <v>-0.18</v>
      </c>
      <c r="K619" s="84">
        <v>-0.40500000000000003</v>
      </c>
      <c r="L619" s="84">
        <v>4.3999999999999997E-2</v>
      </c>
      <c r="M619" s="84" t="s">
        <v>16</v>
      </c>
      <c r="N619" s="84" t="s">
        <v>16</v>
      </c>
      <c r="O619" s="84" t="s">
        <v>16</v>
      </c>
      <c r="P619" s="85">
        <v>0.21319253799999999</v>
      </c>
      <c r="Q619" s="85" t="s">
        <v>16</v>
      </c>
      <c r="R619" s="84" t="s">
        <v>16</v>
      </c>
      <c r="S619" s="86" t="s">
        <v>16</v>
      </c>
      <c r="T619" s="86">
        <v>-6.5684740000000004E-3</v>
      </c>
      <c r="U619" s="86">
        <v>9.9906979999999992E-3</v>
      </c>
      <c r="V619" s="86">
        <v>0.57843520500000001</v>
      </c>
      <c r="W619" s="87">
        <v>5.0438499999999999E-4</v>
      </c>
      <c r="X619" s="87">
        <v>6.4700000000000001E-5</v>
      </c>
      <c r="Y619" s="84" t="b">
        <v>1</v>
      </c>
      <c r="Z619" s="84">
        <v>6.7568399999999996E-4</v>
      </c>
      <c r="AA619" s="84"/>
    </row>
    <row r="620" spans="1:27" x14ac:dyDescent="0.2">
      <c r="A620" s="84" t="s">
        <v>401</v>
      </c>
      <c r="B620" s="84" t="s">
        <v>146</v>
      </c>
      <c r="C620" s="84" t="s">
        <v>397</v>
      </c>
      <c r="D620" s="84" t="s">
        <v>415</v>
      </c>
      <c r="E620" s="84" t="s">
        <v>33</v>
      </c>
      <c r="F620" s="84" t="s">
        <v>460</v>
      </c>
      <c r="G620" s="84" t="s">
        <v>208</v>
      </c>
      <c r="H620" s="84">
        <v>1</v>
      </c>
      <c r="I620" s="84">
        <v>0.191</v>
      </c>
      <c r="J620" s="84">
        <v>-0.33600000000000002</v>
      </c>
      <c r="K620" s="84">
        <v>-0.71099999999999997</v>
      </c>
      <c r="L620" s="84">
        <v>3.9E-2</v>
      </c>
      <c r="M620" s="84" t="s">
        <v>16</v>
      </c>
      <c r="N620" s="84" t="s">
        <v>16</v>
      </c>
      <c r="O620" s="84" t="s">
        <v>16</v>
      </c>
      <c r="P620" s="85">
        <v>7.8843404000000006E-2</v>
      </c>
      <c r="Q620" s="85" t="s">
        <v>16</v>
      </c>
      <c r="R620" s="84" t="s">
        <v>16</v>
      </c>
      <c r="S620" s="86" t="s">
        <v>16</v>
      </c>
      <c r="T620" s="86" t="s">
        <v>16</v>
      </c>
      <c r="U620" s="86" t="s">
        <v>16</v>
      </c>
      <c r="V620" s="86" t="s">
        <v>16</v>
      </c>
      <c r="W620" s="87">
        <v>1.3380099999999999E-4</v>
      </c>
      <c r="X620" s="87">
        <v>4.6499999999999999E-5</v>
      </c>
      <c r="Y620" s="84" t="b">
        <v>1</v>
      </c>
      <c r="Z620" s="84">
        <v>0.26222949899999998</v>
      </c>
      <c r="AA620" s="84" t="s">
        <v>416</v>
      </c>
    </row>
    <row r="621" spans="1:27" x14ac:dyDescent="0.2">
      <c r="A621" s="84" t="s">
        <v>401</v>
      </c>
      <c r="B621" s="84" t="s">
        <v>535</v>
      </c>
      <c r="C621" s="84" t="s">
        <v>392</v>
      </c>
      <c r="D621" s="84" t="s">
        <v>540</v>
      </c>
      <c r="E621" s="84" t="s">
        <v>391</v>
      </c>
      <c r="F621" s="84" t="s">
        <v>460</v>
      </c>
      <c r="G621" s="84" t="s">
        <v>200</v>
      </c>
      <c r="H621" s="84">
        <v>8</v>
      </c>
      <c r="I621" s="84">
        <v>9.7000000000000003E-2</v>
      </c>
      <c r="J621" s="84">
        <v>-2E-3</v>
      </c>
      <c r="K621" s="84">
        <v>-0.192</v>
      </c>
      <c r="L621" s="84">
        <v>0.188</v>
      </c>
      <c r="M621" s="84" t="s">
        <v>16</v>
      </c>
      <c r="N621" s="84" t="s">
        <v>16</v>
      </c>
      <c r="O621" s="84" t="s">
        <v>16</v>
      </c>
      <c r="P621" s="85">
        <v>0.98300971199999998</v>
      </c>
      <c r="Q621" s="85">
        <v>10.92042039</v>
      </c>
      <c r="R621" s="84">
        <v>7</v>
      </c>
      <c r="S621" s="86">
        <v>0.142128111</v>
      </c>
      <c r="T621" s="86">
        <v>5.9144039999999998E-3</v>
      </c>
      <c r="U621" s="86">
        <v>3.299653E-3</v>
      </c>
      <c r="V621" s="86">
        <v>0.123237166</v>
      </c>
      <c r="W621" s="87">
        <v>5.4507299999999998E-4</v>
      </c>
      <c r="X621" s="87">
        <v>1.64334E-4</v>
      </c>
      <c r="Y621" s="84" t="b">
        <v>1</v>
      </c>
      <c r="Z621" s="84">
        <v>9.0686610000000004E-3</v>
      </c>
      <c r="AA621" s="84" t="s">
        <v>426</v>
      </c>
    </row>
    <row r="622" spans="1:27" x14ac:dyDescent="0.2">
      <c r="A622" s="84"/>
      <c r="B622" s="84"/>
      <c r="C622" s="84"/>
      <c r="D622" s="84"/>
      <c r="E622" s="84"/>
      <c r="F622" s="84"/>
      <c r="G622" s="84" t="s">
        <v>201</v>
      </c>
      <c r="H622" s="84">
        <v>8</v>
      </c>
      <c r="I622" s="84">
        <v>0.17799999999999999</v>
      </c>
      <c r="J622" s="84">
        <v>0.27900000000000003</v>
      </c>
      <c r="K622" s="84">
        <v>-7.0000000000000007E-2</v>
      </c>
      <c r="L622" s="84">
        <v>0.627</v>
      </c>
      <c r="M622" s="84" t="s">
        <v>16</v>
      </c>
      <c r="N622" s="84" t="s">
        <v>16</v>
      </c>
      <c r="O622" s="84" t="s">
        <v>16</v>
      </c>
      <c r="P622" s="85">
        <v>0.168388655</v>
      </c>
      <c r="Q622" s="85">
        <v>7.1121081039999998</v>
      </c>
      <c r="R622" s="84">
        <v>6</v>
      </c>
      <c r="S622" s="86">
        <v>0.31060390399999999</v>
      </c>
      <c r="T622" s="86">
        <v>5.9144039999999998E-3</v>
      </c>
      <c r="U622" s="86">
        <v>3.299653E-3</v>
      </c>
      <c r="V622" s="86">
        <v>0.123237166</v>
      </c>
      <c r="W622" s="87">
        <v>5.4507299999999998E-4</v>
      </c>
      <c r="X622" s="87">
        <v>1.64334E-4</v>
      </c>
      <c r="Y622" s="84" t="b">
        <v>1</v>
      </c>
      <c r="Z622" s="84">
        <v>9.0686610000000004E-3</v>
      </c>
      <c r="AA622" s="84"/>
    </row>
    <row r="623" spans="1:27" x14ac:dyDescent="0.2">
      <c r="A623" s="84"/>
      <c r="B623" s="84"/>
      <c r="C623" s="84"/>
      <c r="D623" s="84"/>
      <c r="E623" s="84"/>
      <c r="F623" s="84"/>
      <c r="G623" s="84" t="s">
        <v>216</v>
      </c>
      <c r="H623" s="84">
        <v>8</v>
      </c>
      <c r="I623" s="84">
        <v>0.14599999999999999</v>
      </c>
      <c r="J623" s="84">
        <v>0.22900000000000001</v>
      </c>
      <c r="K623" s="84">
        <v>-5.7000000000000002E-2</v>
      </c>
      <c r="L623" s="84">
        <v>0.51500000000000001</v>
      </c>
      <c r="M623" s="84" t="s">
        <v>16</v>
      </c>
      <c r="N623" s="84" t="s">
        <v>16</v>
      </c>
      <c r="O623" s="84" t="s">
        <v>16</v>
      </c>
      <c r="P623" s="85">
        <v>0.16021753399999999</v>
      </c>
      <c r="Q623" s="85" t="s">
        <v>16</v>
      </c>
      <c r="R623" s="84" t="s">
        <v>16</v>
      </c>
      <c r="S623" s="86" t="s">
        <v>16</v>
      </c>
      <c r="T623" s="86">
        <v>5.9144039999999998E-3</v>
      </c>
      <c r="U623" s="86">
        <v>3.299653E-3</v>
      </c>
      <c r="V623" s="86">
        <v>0.123237166</v>
      </c>
      <c r="W623" s="87">
        <v>5.4507299999999998E-4</v>
      </c>
      <c r="X623" s="87">
        <v>1.64334E-4</v>
      </c>
      <c r="Y623" s="84" t="b">
        <v>1</v>
      </c>
      <c r="Z623" s="84">
        <v>9.0686610000000004E-3</v>
      </c>
      <c r="AA623" s="84"/>
    </row>
    <row r="624" spans="1:27" x14ac:dyDescent="0.2">
      <c r="A624" s="84"/>
      <c r="B624" s="84"/>
      <c r="C624" s="84"/>
      <c r="D624" s="84"/>
      <c r="E624" s="84"/>
      <c r="F624" s="84"/>
      <c r="G624" s="84" t="s">
        <v>203</v>
      </c>
      <c r="H624" s="84">
        <v>8</v>
      </c>
      <c r="I624" s="84">
        <v>9.6000000000000002E-2</v>
      </c>
      <c r="J624" s="84">
        <v>-1.0999999999999999E-2</v>
      </c>
      <c r="K624" s="84">
        <v>-0.19900000000000001</v>
      </c>
      <c r="L624" s="84">
        <v>0.17699999999999999</v>
      </c>
      <c r="M624" s="84" t="s">
        <v>16</v>
      </c>
      <c r="N624" s="84" t="s">
        <v>16</v>
      </c>
      <c r="O624" s="84" t="s">
        <v>16</v>
      </c>
      <c r="P624" s="85">
        <v>0.90945365</v>
      </c>
      <c r="Q624" s="85" t="s">
        <v>16</v>
      </c>
      <c r="R624" s="84" t="s">
        <v>16</v>
      </c>
      <c r="S624" s="86" t="s">
        <v>16</v>
      </c>
      <c r="T624" s="86">
        <v>5.9144039999999998E-3</v>
      </c>
      <c r="U624" s="86">
        <v>3.299653E-3</v>
      </c>
      <c r="V624" s="86">
        <v>0.123237166</v>
      </c>
      <c r="W624" s="87">
        <v>5.4507299999999998E-4</v>
      </c>
      <c r="X624" s="87">
        <v>1.64334E-4</v>
      </c>
      <c r="Y624" s="84" t="b">
        <v>1</v>
      </c>
      <c r="Z624" s="84">
        <v>9.0686610000000004E-3</v>
      </c>
      <c r="AA624" s="84"/>
    </row>
    <row r="625" spans="1:27" x14ac:dyDescent="0.2">
      <c r="A625" s="84"/>
      <c r="B625" s="84"/>
      <c r="C625" s="84"/>
      <c r="D625" s="84"/>
      <c r="E625" s="84"/>
      <c r="F625" s="84"/>
      <c r="G625" s="84" t="s">
        <v>223</v>
      </c>
      <c r="H625" s="84">
        <v>8</v>
      </c>
      <c r="I625" s="84">
        <v>0.107</v>
      </c>
      <c r="J625" s="84">
        <v>2E-3</v>
      </c>
      <c r="K625" s="84">
        <v>-0.20799999999999999</v>
      </c>
      <c r="L625" s="84">
        <v>0.21199999999999999</v>
      </c>
      <c r="M625" s="84" t="s">
        <v>16</v>
      </c>
      <c r="N625" s="84" t="s">
        <v>16</v>
      </c>
      <c r="O625" s="84" t="s">
        <v>16</v>
      </c>
      <c r="P625" s="85">
        <v>0.98683293900000002</v>
      </c>
      <c r="Q625" s="85" t="s">
        <v>16</v>
      </c>
      <c r="R625" s="84" t="s">
        <v>16</v>
      </c>
      <c r="S625" s="86" t="s">
        <v>16</v>
      </c>
      <c r="T625" s="86">
        <v>5.9144039999999998E-3</v>
      </c>
      <c r="U625" s="86">
        <v>3.299653E-3</v>
      </c>
      <c r="V625" s="86">
        <v>0.123237166</v>
      </c>
      <c r="W625" s="87">
        <v>5.4507299999999998E-4</v>
      </c>
      <c r="X625" s="87">
        <v>1.64334E-4</v>
      </c>
      <c r="Y625" s="84" t="b">
        <v>1</v>
      </c>
      <c r="Z625" s="84">
        <v>9.0686610000000004E-3</v>
      </c>
      <c r="AA625" s="84"/>
    </row>
    <row r="626" spans="1:27" x14ac:dyDescent="0.2">
      <c r="A626" s="84" t="s">
        <v>401</v>
      </c>
      <c r="B626" s="84" t="s">
        <v>535</v>
      </c>
      <c r="C626" s="84" t="s">
        <v>392</v>
      </c>
      <c r="D626" s="84" t="s">
        <v>541</v>
      </c>
      <c r="E626" s="84" t="s">
        <v>340</v>
      </c>
      <c r="F626" s="84" t="s">
        <v>460</v>
      </c>
      <c r="G626" s="84" t="s">
        <v>200</v>
      </c>
      <c r="H626" s="84">
        <v>6</v>
      </c>
      <c r="I626" s="84">
        <v>4.2000000000000003E-2</v>
      </c>
      <c r="J626" s="84">
        <v>-7.9000000000000001E-2</v>
      </c>
      <c r="K626" s="84">
        <v>-0.161</v>
      </c>
      <c r="L626" s="84">
        <v>3.0000000000000001E-3</v>
      </c>
      <c r="M626" s="84" t="s">
        <v>16</v>
      </c>
      <c r="N626" s="84" t="s">
        <v>16</v>
      </c>
      <c r="O626" s="84" t="s">
        <v>16</v>
      </c>
      <c r="P626" s="85">
        <v>6.0160736999999999E-2</v>
      </c>
      <c r="Q626" s="85">
        <v>3.0308534470000001</v>
      </c>
      <c r="R626" s="84">
        <v>5</v>
      </c>
      <c r="S626" s="86">
        <v>0.69522896599999995</v>
      </c>
      <c r="T626" s="86">
        <v>3.4651450000000002E-3</v>
      </c>
      <c r="U626" s="86">
        <v>3.6526900000000001E-3</v>
      </c>
      <c r="V626" s="86">
        <v>0.39651393699999998</v>
      </c>
      <c r="W626" s="87">
        <v>1.525703E-3</v>
      </c>
      <c r="X626" s="87">
        <v>9.8800000000000003E-5</v>
      </c>
      <c r="Y626" s="84" t="b">
        <v>1</v>
      </c>
      <c r="Z626" s="87">
        <v>2.8500000000000002E-12</v>
      </c>
      <c r="AA626" s="84" t="s">
        <v>425</v>
      </c>
    </row>
    <row r="627" spans="1:27" x14ac:dyDescent="0.2">
      <c r="A627" s="84"/>
      <c r="B627" s="84"/>
      <c r="C627" s="84"/>
      <c r="D627" s="84"/>
      <c r="E627" s="84"/>
      <c r="F627" s="84"/>
      <c r="G627" s="84" t="s">
        <v>201</v>
      </c>
      <c r="H627" s="84">
        <v>6</v>
      </c>
      <c r="I627" s="84">
        <v>0.11</v>
      </c>
      <c r="J627" s="84">
        <v>1.7999999999999999E-2</v>
      </c>
      <c r="K627" s="84">
        <v>-0.19800000000000001</v>
      </c>
      <c r="L627" s="84">
        <v>0.23300000000000001</v>
      </c>
      <c r="M627" s="84" t="s">
        <v>16</v>
      </c>
      <c r="N627" s="84" t="s">
        <v>16</v>
      </c>
      <c r="O627" s="84" t="s">
        <v>16</v>
      </c>
      <c r="P627" s="85">
        <v>0.87877499400000003</v>
      </c>
      <c r="Q627" s="85">
        <v>2.1309058809999999</v>
      </c>
      <c r="R627" s="84">
        <v>4</v>
      </c>
      <c r="S627" s="86">
        <v>0.71169673200000005</v>
      </c>
      <c r="T627" s="86">
        <v>3.4651450000000002E-3</v>
      </c>
      <c r="U627" s="86">
        <v>3.6526900000000001E-3</v>
      </c>
      <c r="V627" s="86">
        <v>0.39651393699999998</v>
      </c>
      <c r="W627" s="87">
        <v>1.525703E-3</v>
      </c>
      <c r="X627" s="87">
        <v>9.8800000000000003E-5</v>
      </c>
      <c r="Y627" s="84" t="b">
        <v>1</v>
      </c>
      <c r="Z627" s="87">
        <v>2.8500000000000002E-12</v>
      </c>
      <c r="AA627" s="84"/>
    </row>
    <row r="628" spans="1:27" x14ac:dyDescent="0.2">
      <c r="A628" s="84"/>
      <c r="B628" s="84"/>
      <c r="C628" s="84"/>
      <c r="D628" s="84"/>
      <c r="E628" s="84"/>
      <c r="F628" s="84"/>
      <c r="G628" s="84" t="s">
        <v>216</v>
      </c>
      <c r="H628" s="84">
        <v>6</v>
      </c>
      <c r="I628" s="84">
        <v>7.8E-2</v>
      </c>
      <c r="J628" s="84">
        <v>-0.03</v>
      </c>
      <c r="K628" s="84">
        <v>-0.183</v>
      </c>
      <c r="L628" s="84">
        <v>0.123</v>
      </c>
      <c r="M628" s="84" t="s">
        <v>16</v>
      </c>
      <c r="N628" s="84" t="s">
        <v>16</v>
      </c>
      <c r="O628" s="84" t="s">
        <v>16</v>
      </c>
      <c r="P628" s="85">
        <v>0.71735163999999996</v>
      </c>
      <c r="Q628" s="85" t="s">
        <v>16</v>
      </c>
      <c r="R628" s="84" t="s">
        <v>16</v>
      </c>
      <c r="S628" s="86" t="s">
        <v>16</v>
      </c>
      <c r="T628" s="86">
        <v>3.4651450000000002E-3</v>
      </c>
      <c r="U628" s="86">
        <v>3.6526900000000001E-3</v>
      </c>
      <c r="V628" s="86">
        <v>0.39651393699999998</v>
      </c>
      <c r="W628" s="87">
        <v>1.525703E-3</v>
      </c>
      <c r="X628" s="87">
        <v>9.8800000000000003E-5</v>
      </c>
      <c r="Y628" s="84" t="b">
        <v>1</v>
      </c>
      <c r="Z628" s="87">
        <v>2.8500000000000002E-12</v>
      </c>
      <c r="AA628" s="84"/>
    </row>
    <row r="629" spans="1:27" x14ac:dyDescent="0.2">
      <c r="A629" s="84"/>
      <c r="B629" s="84"/>
      <c r="C629" s="84"/>
      <c r="D629" s="84"/>
      <c r="E629" s="84"/>
      <c r="F629" s="84"/>
      <c r="G629" s="84" t="s">
        <v>203</v>
      </c>
      <c r="H629" s="84">
        <v>6</v>
      </c>
      <c r="I629" s="84">
        <v>5.0999999999999997E-2</v>
      </c>
      <c r="J629" s="84">
        <v>-3.5999999999999997E-2</v>
      </c>
      <c r="K629" s="84">
        <v>-0.13500000000000001</v>
      </c>
      <c r="L629" s="84">
        <v>6.4000000000000001E-2</v>
      </c>
      <c r="M629" s="84" t="s">
        <v>16</v>
      </c>
      <c r="N629" s="84" t="s">
        <v>16</v>
      </c>
      <c r="O629" s="84" t="s">
        <v>16</v>
      </c>
      <c r="P629" s="85">
        <v>0.48023107999999998</v>
      </c>
      <c r="Q629" s="85" t="s">
        <v>16</v>
      </c>
      <c r="R629" s="84" t="s">
        <v>16</v>
      </c>
      <c r="S629" s="86" t="s">
        <v>16</v>
      </c>
      <c r="T629" s="86">
        <v>3.4651450000000002E-3</v>
      </c>
      <c r="U629" s="86">
        <v>3.6526900000000001E-3</v>
      </c>
      <c r="V629" s="86">
        <v>0.39651393699999998</v>
      </c>
      <c r="W629" s="87">
        <v>1.525703E-3</v>
      </c>
      <c r="X629" s="87">
        <v>9.8800000000000003E-5</v>
      </c>
      <c r="Y629" s="84" t="b">
        <v>1</v>
      </c>
      <c r="Z629" s="87">
        <v>2.8500000000000002E-12</v>
      </c>
      <c r="AA629" s="84"/>
    </row>
    <row r="630" spans="1:27" x14ac:dyDescent="0.2">
      <c r="A630" s="84"/>
      <c r="B630" s="84"/>
      <c r="C630" s="84"/>
      <c r="D630" s="84"/>
      <c r="E630" s="84"/>
      <c r="F630" s="84"/>
      <c r="G630" s="84" t="s">
        <v>223</v>
      </c>
      <c r="H630" s="84">
        <v>6</v>
      </c>
      <c r="I630" s="84">
        <v>6.4000000000000001E-2</v>
      </c>
      <c r="J630" s="84">
        <v>-2.9000000000000001E-2</v>
      </c>
      <c r="K630" s="84">
        <v>-0.153</v>
      </c>
      <c r="L630" s="84">
        <v>9.6000000000000002E-2</v>
      </c>
      <c r="M630" s="84" t="s">
        <v>16</v>
      </c>
      <c r="N630" s="84" t="s">
        <v>16</v>
      </c>
      <c r="O630" s="84" t="s">
        <v>16</v>
      </c>
      <c r="P630" s="85">
        <v>0.66816682599999999</v>
      </c>
      <c r="Q630" s="85" t="s">
        <v>16</v>
      </c>
      <c r="R630" s="84" t="s">
        <v>16</v>
      </c>
      <c r="S630" s="86" t="s">
        <v>16</v>
      </c>
      <c r="T630" s="86">
        <v>3.4651450000000002E-3</v>
      </c>
      <c r="U630" s="86">
        <v>3.6526900000000001E-3</v>
      </c>
      <c r="V630" s="86">
        <v>0.39651393699999998</v>
      </c>
      <c r="W630" s="87">
        <v>1.525703E-3</v>
      </c>
      <c r="X630" s="87">
        <v>9.8800000000000003E-5</v>
      </c>
      <c r="Y630" s="84" t="b">
        <v>1</v>
      </c>
      <c r="Z630" s="87">
        <v>2.8500000000000002E-12</v>
      </c>
      <c r="AA630" s="84"/>
    </row>
    <row r="631" spans="1:27" x14ac:dyDescent="0.2">
      <c r="A631" s="84" t="s">
        <v>401</v>
      </c>
      <c r="B631" s="84" t="s">
        <v>535</v>
      </c>
      <c r="C631" s="84" t="s">
        <v>397</v>
      </c>
      <c r="D631" s="84" t="s">
        <v>542</v>
      </c>
      <c r="E631" s="84" t="s">
        <v>340</v>
      </c>
      <c r="F631" s="84" t="s">
        <v>460</v>
      </c>
      <c r="G631" s="84" t="s">
        <v>200</v>
      </c>
      <c r="H631" s="84">
        <v>10</v>
      </c>
      <c r="I631" s="84">
        <v>4.4999999999999998E-2</v>
      </c>
      <c r="J631" s="84">
        <v>-9.7000000000000003E-2</v>
      </c>
      <c r="K631" s="84">
        <v>-0.185</v>
      </c>
      <c r="L631" s="84">
        <v>-8.0000000000000002E-3</v>
      </c>
      <c r="M631" s="84" t="s">
        <v>16</v>
      </c>
      <c r="N631" s="84" t="s">
        <v>16</v>
      </c>
      <c r="O631" s="84" t="s">
        <v>16</v>
      </c>
      <c r="P631" s="85">
        <v>3.2053456000000001E-2</v>
      </c>
      <c r="Q631" s="85">
        <v>5.9223209649999999</v>
      </c>
      <c r="R631" s="84">
        <v>9</v>
      </c>
      <c r="S631" s="86">
        <v>0.74766688699999995</v>
      </c>
      <c r="T631" s="86">
        <v>1.5643619999999999E-3</v>
      </c>
      <c r="U631" s="86">
        <v>3.5739449999999998E-3</v>
      </c>
      <c r="V631" s="86">
        <v>0.67317138499999996</v>
      </c>
      <c r="W631" s="87">
        <v>1.6967060000000001E-3</v>
      </c>
      <c r="X631" s="87">
        <v>1.5826699999999999E-4</v>
      </c>
      <c r="Y631" s="84" t="b">
        <v>1</v>
      </c>
      <c r="Z631" s="87">
        <v>1.4900000000000002E-11</v>
      </c>
      <c r="AA631" s="84" t="s">
        <v>428</v>
      </c>
    </row>
    <row r="632" spans="1:27" x14ac:dyDescent="0.2">
      <c r="A632" s="84"/>
      <c r="B632" s="84"/>
      <c r="C632" s="84"/>
      <c r="D632" s="84"/>
      <c r="E632" s="84"/>
      <c r="F632" s="84"/>
      <c r="G632" s="84" t="s">
        <v>201</v>
      </c>
      <c r="H632" s="84">
        <v>10</v>
      </c>
      <c r="I632" s="84">
        <v>0.13</v>
      </c>
      <c r="J632" s="84">
        <v>-4.3999999999999997E-2</v>
      </c>
      <c r="K632" s="84">
        <v>-0.29799999999999999</v>
      </c>
      <c r="L632" s="84">
        <v>0.21099999999999999</v>
      </c>
      <c r="M632" s="84" t="s">
        <v>16</v>
      </c>
      <c r="N632" s="84" t="s">
        <v>16</v>
      </c>
      <c r="O632" s="84" t="s">
        <v>16</v>
      </c>
      <c r="P632" s="85">
        <v>0.74619955800000004</v>
      </c>
      <c r="Q632" s="85">
        <v>5.7307283150000004</v>
      </c>
      <c r="R632" s="84">
        <v>8</v>
      </c>
      <c r="S632" s="86">
        <v>0.67736489799999999</v>
      </c>
      <c r="T632" s="86">
        <v>1.5643619999999999E-3</v>
      </c>
      <c r="U632" s="86">
        <v>3.5739449999999998E-3</v>
      </c>
      <c r="V632" s="86">
        <v>0.67317138499999996</v>
      </c>
      <c r="W632" s="87">
        <v>1.6967060000000001E-3</v>
      </c>
      <c r="X632" s="87">
        <v>1.5826699999999999E-4</v>
      </c>
      <c r="Y632" s="84" t="b">
        <v>1</v>
      </c>
      <c r="Z632" s="87">
        <v>1.4900000000000002E-11</v>
      </c>
      <c r="AA632" s="84"/>
    </row>
    <row r="633" spans="1:27" x14ac:dyDescent="0.2">
      <c r="A633" s="84"/>
      <c r="B633" s="84"/>
      <c r="C633" s="84"/>
      <c r="D633" s="84"/>
      <c r="E633" s="84"/>
      <c r="F633" s="84"/>
      <c r="G633" s="84" t="s">
        <v>216</v>
      </c>
      <c r="H633" s="84">
        <v>10</v>
      </c>
      <c r="I633" s="84">
        <v>0.108</v>
      </c>
      <c r="J633" s="84">
        <v>-5.5E-2</v>
      </c>
      <c r="K633" s="84">
        <v>-0.26600000000000001</v>
      </c>
      <c r="L633" s="84">
        <v>0.156</v>
      </c>
      <c r="M633" s="84" t="s">
        <v>16</v>
      </c>
      <c r="N633" s="84" t="s">
        <v>16</v>
      </c>
      <c r="O633" s="84" t="s">
        <v>16</v>
      </c>
      <c r="P633" s="85">
        <v>0.62187359499999995</v>
      </c>
      <c r="Q633" s="85" t="s">
        <v>16</v>
      </c>
      <c r="R633" s="84" t="s">
        <v>16</v>
      </c>
      <c r="S633" s="86" t="s">
        <v>16</v>
      </c>
      <c r="T633" s="86">
        <v>1.5643619999999999E-3</v>
      </c>
      <c r="U633" s="86">
        <v>3.5739449999999998E-3</v>
      </c>
      <c r="V633" s="86">
        <v>0.67317138499999996</v>
      </c>
      <c r="W633" s="87">
        <v>1.6967060000000001E-3</v>
      </c>
      <c r="X633" s="87">
        <v>1.5826699999999999E-4</v>
      </c>
      <c r="Y633" s="84" t="b">
        <v>1</v>
      </c>
      <c r="Z633" s="87">
        <v>1.4900000000000002E-11</v>
      </c>
      <c r="AA633" s="84"/>
    </row>
    <row r="634" spans="1:27" x14ac:dyDescent="0.2">
      <c r="A634" s="84"/>
      <c r="B634" s="84"/>
      <c r="C634" s="84"/>
      <c r="D634" s="84"/>
      <c r="E634" s="84"/>
      <c r="F634" s="84"/>
      <c r="G634" s="84" t="s">
        <v>203</v>
      </c>
      <c r="H634" s="84">
        <v>10</v>
      </c>
      <c r="I634" s="84">
        <v>0.06</v>
      </c>
      <c r="J634" s="84">
        <v>-0.1</v>
      </c>
      <c r="K634" s="84">
        <v>-0.217</v>
      </c>
      <c r="L634" s="84">
        <v>1.7000000000000001E-2</v>
      </c>
      <c r="M634" s="84" t="s">
        <v>16</v>
      </c>
      <c r="N634" s="84" t="s">
        <v>16</v>
      </c>
      <c r="O634" s="84" t="s">
        <v>16</v>
      </c>
      <c r="P634" s="85">
        <v>9.3919072000000006E-2</v>
      </c>
      <c r="Q634" s="85" t="s">
        <v>16</v>
      </c>
      <c r="R634" s="84" t="s">
        <v>16</v>
      </c>
      <c r="S634" s="86" t="s">
        <v>16</v>
      </c>
      <c r="T634" s="86">
        <v>1.5643619999999999E-3</v>
      </c>
      <c r="U634" s="86">
        <v>3.5739449999999998E-3</v>
      </c>
      <c r="V634" s="86">
        <v>0.67317138499999996</v>
      </c>
      <c r="W634" s="87">
        <v>1.6967060000000001E-3</v>
      </c>
      <c r="X634" s="87">
        <v>1.5826699999999999E-4</v>
      </c>
      <c r="Y634" s="84" t="b">
        <v>1</v>
      </c>
      <c r="Z634" s="87">
        <v>1.4900000000000002E-11</v>
      </c>
      <c r="AA634" s="84"/>
    </row>
    <row r="635" spans="1:27" x14ac:dyDescent="0.2">
      <c r="A635" s="84"/>
      <c r="B635" s="84"/>
      <c r="C635" s="84"/>
      <c r="D635" s="84"/>
      <c r="E635" s="84"/>
      <c r="F635" s="84"/>
      <c r="G635" s="84" t="s">
        <v>223</v>
      </c>
      <c r="H635" s="84">
        <v>10</v>
      </c>
      <c r="I635" s="84">
        <v>0.105</v>
      </c>
      <c r="J635" s="84">
        <v>-5.2999999999999999E-2</v>
      </c>
      <c r="K635" s="84">
        <v>-0.26</v>
      </c>
      <c r="L635" s="84">
        <v>0.153</v>
      </c>
      <c r="M635" s="84" t="s">
        <v>16</v>
      </c>
      <c r="N635" s="84" t="s">
        <v>16</v>
      </c>
      <c r="O635" s="84" t="s">
        <v>16</v>
      </c>
      <c r="P635" s="85">
        <v>0.62381046900000003</v>
      </c>
      <c r="Q635" s="85" t="s">
        <v>16</v>
      </c>
      <c r="R635" s="84" t="s">
        <v>16</v>
      </c>
      <c r="S635" s="86" t="s">
        <v>16</v>
      </c>
      <c r="T635" s="86">
        <v>1.5643619999999999E-3</v>
      </c>
      <c r="U635" s="86">
        <v>3.5739449999999998E-3</v>
      </c>
      <c r="V635" s="86">
        <v>0.67317138499999996</v>
      </c>
      <c r="W635" s="87">
        <v>1.6967060000000001E-3</v>
      </c>
      <c r="X635" s="87">
        <v>1.5826699999999999E-4</v>
      </c>
      <c r="Y635" s="84" t="b">
        <v>1</v>
      </c>
      <c r="Z635" s="87">
        <v>1.4900000000000002E-11</v>
      </c>
      <c r="AA635" s="84"/>
    </row>
    <row r="636" spans="1:27" x14ac:dyDescent="0.2">
      <c r="A636" s="84" t="s">
        <v>401</v>
      </c>
      <c r="B636" s="84" t="s">
        <v>535</v>
      </c>
      <c r="C636" s="84" t="s">
        <v>397</v>
      </c>
      <c r="D636" s="84" t="s">
        <v>543</v>
      </c>
      <c r="E636" s="84" t="s">
        <v>33</v>
      </c>
      <c r="F636" s="84" t="s">
        <v>460</v>
      </c>
      <c r="G636" s="84" t="s">
        <v>200</v>
      </c>
      <c r="H636" s="84">
        <v>2</v>
      </c>
      <c r="I636" s="84">
        <v>0.151</v>
      </c>
      <c r="J636" s="84">
        <v>-0.36399999999999999</v>
      </c>
      <c r="K636" s="84">
        <v>-0.65900000000000003</v>
      </c>
      <c r="L636" s="84">
        <v>-6.9000000000000006E-2</v>
      </c>
      <c r="M636" s="84" t="s">
        <v>16</v>
      </c>
      <c r="N636" s="84" t="s">
        <v>16</v>
      </c>
      <c r="O636" s="84" t="s">
        <v>16</v>
      </c>
      <c r="P636" s="85">
        <v>1.5449419000000001E-2</v>
      </c>
      <c r="Q636" s="85">
        <v>5.7016711999999997E-2</v>
      </c>
      <c r="R636" s="84">
        <v>1</v>
      </c>
      <c r="S636" s="86">
        <v>0.81127484299999997</v>
      </c>
      <c r="T636" s="86" t="s">
        <v>16</v>
      </c>
      <c r="U636" s="86" t="s">
        <v>16</v>
      </c>
      <c r="V636" s="86" t="s">
        <v>16</v>
      </c>
      <c r="W636" s="87">
        <v>2.2363099999999999E-4</v>
      </c>
      <c r="X636" s="87">
        <v>8.9099999999999997E-5</v>
      </c>
      <c r="Y636" s="84" t="b">
        <v>1</v>
      </c>
      <c r="Z636" s="84">
        <v>0.19299832</v>
      </c>
      <c r="AA636" s="84" t="s">
        <v>427</v>
      </c>
    </row>
    <row r="637" spans="1:27" x14ac:dyDescent="0.2">
      <c r="A637" s="84" t="s">
        <v>401</v>
      </c>
      <c r="B637" s="84" t="s">
        <v>167</v>
      </c>
      <c r="C637" s="84" t="s">
        <v>392</v>
      </c>
      <c r="D637" s="84" t="s">
        <v>462</v>
      </c>
      <c r="E637" s="84" t="s">
        <v>391</v>
      </c>
      <c r="F637" s="84" t="s">
        <v>460</v>
      </c>
      <c r="G637" s="84" t="s">
        <v>200</v>
      </c>
      <c r="H637" s="84">
        <v>2</v>
      </c>
      <c r="I637" s="84">
        <v>0.253</v>
      </c>
      <c r="J637" s="84">
        <v>-0.71299999999999997</v>
      </c>
      <c r="K637" s="84">
        <v>-1.2090000000000001</v>
      </c>
      <c r="L637" s="84">
        <v>-0.217</v>
      </c>
      <c r="M637" s="84" t="s">
        <v>16</v>
      </c>
      <c r="N637" s="84" t="s">
        <v>16</v>
      </c>
      <c r="O637" s="84" t="s">
        <v>16</v>
      </c>
      <c r="P637" s="87">
        <v>4.8264329999999998E-3</v>
      </c>
      <c r="Q637" s="85">
        <v>4.89E-32</v>
      </c>
      <c r="R637" s="84">
        <v>1</v>
      </c>
      <c r="S637" s="86">
        <v>1</v>
      </c>
      <c r="T637" s="86" t="s">
        <v>16</v>
      </c>
      <c r="U637" s="86" t="s">
        <v>16</v>
      </c>
      <c r="V637" s="86" t="s">
        <v>16</v>
      </c>
      <c r="W637" s="87">
        <v>6.5199999999999999E-5</v>
      </c>
      <c r="X637" s="87">
        <v>1.1952500000000001E-4</v>
      </c>
      <c r="Y637" s="84" t="b">
        <v>0</v>
      </c>
      <c r="Z637" s="84">
        <v>0.479212362</v>
      </c>
      <c r="AA637" s="84" t="s">
        <v>439</v>
      </c>
    </row>
    <row r="638" spans="1:27" x14ac:dyDescent="0.2">
      <c r="A638" s="84" t="s">
        <v>401</v>
      </c>
      <c r="B638" s="84" t="s">
        <v>167</v>
      </c>
      <c r="C638" s="84" t="s">
        <v>345</v>
      </c>
      <c r="D638" s="84" t="s">
        <v>442</v>
      </c>
      <c r="E638" s="84" t="s">
        <v>347</v>
      </c>
      <c r="F638" s="84" t="s">
        <v>460</v>
      </c>
      <c r="G638" s="84" t="s">
        <v>200</v>
      </c>
      <c r="H638" s="84">
        <v>2</v>
      </c>
      <c r="I638" s="84">
        <v>1.6E-2</v>
      </c>
      <c r="J638" s="84">
        <v>-8.0000000000000002E-3</v>
      </c>
      <c r="K638" s="84">
        <v>-0.04</v>
      </c>
      <c r="L638" s="84">
        <v>2.4E-2</v>
      </c>
      <c r="M638" s="84" t="s">
        <v>16</v>
      </c>
      <c r="N638" s="84" t="s">
        <v>16</v>
      </c>
      <c r="O638" s="84" t="s">
        <v>16</v>
      </c>
      <c r="P638" s="85">
        <v>0.62819042700000005</v>
      </c>
      <c r="Q638" s="85">
        <v>1.9125794000000002E-2</v>
      </c>
      <c r="R638" s="84">
        <v>1</v>
      </c>
      <c r="S638" s="86">
        <v>0.89000645599999995</v>
      </c>
      <c r="T638" s="86" t="s">
        <v>16</v>
      </c>
      <c r="U638" s="86" t="s">
        <v>16</v>
      </c>
      <c r="V638" s="86" t="s">
        <v>16</v>
      </c>
      <c r="W638" s="87">
        <v>1.9537245000000002E-2</v>
      </c>
      <c r="X638" s="87">
        <v>3.8199999999999998E-6</v>
      </c>
      <c r="Y638" s="84" t="b">
        <v>1</v>
      </c>
      <c r="Z638" s="87">
        <v>2.1199999999999999E-10</v>
      </c>
      <c r="AA638" s="84" t="s">
        <v>443</v>
      </c>
    </row>
    <row r="639" spans="1:27" x14ac:dyDescent="0.2">
      <c r="A639" s="84" t="s">
        <v>401</v>
      </c>
      <c r="B639" s="84" t="s">
        <v>167</v>
      </c>
      <c r="C639" s="84" t="s">
        <v>392</v>
      </c>
      <c r="D639" s="84" t="s">
        <v>440</v>
      </c>
      <c r="E639" s="84" t="s">
        <v>340</v>
      </c>
      <c r="F639" s="84" t="s">
        <v>460</v>
      </c>
      <c r="G639" s="84" t="s">
        <v>200</v>
      </c>
      <c r="H639" s="84">
        <v>4</v>
      </c>
      <c r="I639" s="84">
        <v>5.5E-2</v>
      </c>
      <c r="J639" s="84">
        <v>-8.8999999999999996E-2</v>
      </c>
      <c r="K639" s="84">
        <v>-0.19700000000000001</v>
      </c>
      <c r="L639" s="84">
        <v>0.02</v>
      </c>
      <c r="M639" s="84" t="s">
        <v>16</v>
      </c>
      <c r="N639" s="84" t="s">
        <v>16</v>
      </c>
      <c r="O639" s="84" t="s">
        <v>16</v>
      </c>
      <c r="P639" s="85">
        <v>0.10797379</v>
      </c>
      <c r="Q639" s="85">
        <v>1.8846334419999999</v>
      </c>
      <c r="R639" s="84">
        <v>3</v>
      </c>
      <c r="S639" s="86">
        <v>0.59669312699999999</v>
      </c>
      <c r="T639" s="86">
        <v>1.8066899999999999E-3</v>
      </c>
      <c r="U639" s="86">
        <v>5.507067E-3</v>
      </c>
      <c r="V639" s="86">
        <v>0.77402194700000004</v>
      </c>
      <c r="W639" s="87">
        <v>8.8447899999999997E-4</v>
      </c>
      <c r="X639" s="87">
        <v>6.7199999999999994E-5</v>
      </c>
      <c r="Y639" s="84" t="b">
        <v>1</v>
      </c>
      <c r="Z639" s="87">
        <v>2.3999999999999998E-7</v>
      </c>
      <c r="AA639" s="84" t="s">
        <v>441</v>
      </c>
    </row>
    <row r="640" spans="1:27" x14ac:dyDescent="0.2">
      <c r="A640" s="84"/>
      <c r="B640" s="84"/>
      <c r="C640" s="84"/>
      <c r="D640" s="84"/>
      <c r="E640" s="84"/>
      <c r="F640" s="84"/>
      <c r="G640" s="84" t="s">
        <v>201</v>
      </c>
      <c r="H640" s="84">
        <v>4</v>
      </c>
      <c r="I640" s="84">
        <v>0.188</v>
      </c>
      <c r="J640" s="84">
        <v>-0.03</v>
      </c>
      <c r="K640" s="84">
        <v>-0.39800000000000002</v>
      </c>
      <c r="L640" s="84">
        <v>0.33800000000000002</v>
      </c>
      <c r="M640" s="84" t="s">
        <v>16</v>
      </c>
      <c r="N640" s="84" t="s">
        <v>16</v>
      </c>
      <c r="O640" s="84" t="s">
        <v>16</v>
      </c>
      <c r="P640" s="85">
        <v>0.88734999599999997</v>
      </c>
      <c r="Q640" s="85">
        <v>1.7770051259999999</v>
      </c>
      <c r="R640" s="84">
        <v>2</v>
      </c>
      <c r="S640" s="86">
        <v>0.411271145</v>
      </c>
      <c r="T640" s="86">
        <v>1.8066899999999999E-3</v>
      </c>
      <c r="U640" s="86">
        <v>5.507067E-3</v>
      </c>
      <c r="V640" s="86">
        <v>0.77402194700000004</v>
      </c>
      <c r="W640" s="87">
        <v>8.8447899999999997E-4</v>
      </c>
      <c r="X640" s="87">
        <v>6.7199999999999994E-5</v>
      </c>
      <c r="Y640" s="84" t="b">
        <v>1</v>
      </c>
      <c r="Z640" s="87">
        <v>2.3999999999999998E-7</v>
      </c>
      <c r="AA640" s="84"/>
    </row>
    <row r="641" spans="1:27" x14ac:dyDescent="0.2">
      <c r="A641" s="84"/>
      <c r="B641" s="84"/>
      <c r="C641" s="84"/>
      <c r="D641" s="84"/>
      <c r="E641" s="84"/>
      <c r="F641" s="84"/>
      <c r="G641" s="84" t="s">
        <v>216</v>
      </c>
      <c r="H641" s="84">
        <v>4</v>
      </c>
      <c r="I641" s="84">
        <v>0.104</v>
      </c>
      <c r="J641" s="84">
        <v>-3.2000000000000001E-2</v>
      </c>
      <c r="K641" s="84">
        <v>-0.23499999999999999</v>
      </c>
      <c r="L641" s="84">
        <v>0.17100000000000001</v>
      </c>
      <c r="M641" s="84" t="s">
        <v>16</v>
      </c>
      <c r="N641" s="84" t="s">
        <v>16</v>
      </c>
      <c r="O641" s="84" t="s">
        <v>16</v>
      </c>
      <c r="P641" s="85">
        <v>0.77609793100000002</v>
      </c>
      <c r="Q641" s="85" t="s">
        <v>16</v>
      </c>
      <c r="R641" s="84" t="s">
        <v>16</v>
      </c>
      <c r="S641" s="86" t="s">
        <v>16</v>
      </c>
      <c r="T641" s="86">
        <v>1.8066899999999999E-3</v>
      </c>
      <c r="U641" s="86">
        <v>5.507067E-3</v>
      </c>
      <c r="V641" s="86">
        <v>0.77402194700000004</v>
      </c>
      <c r="W641" s="87">
        <v>8.8447899999999997E-4</v>
      </c>
      <c r="X641" s="87">
        <v>6.7199999999999994E-5</v>
      </c>
      <c r="Y641" s="84" t="b">
        <v>1</v>
      </c>
      <c r="Z641" s="87">
        <v>2.3999999999999998E-7</v>
      </c>
      <c r="AA641" s="84"/>
    </row>
    <row r="642" spans="1:27" x14ac:dyDescent="0.2">
      <c r="A642" s="84"/>
      <c r="B642" s="84"/>
      <c r="C642" s="84"/>
      <c r="D642" s="84"/>
      <c r="E642" s="84"/>
      <c r="F642" s="84"/>
      <c r="G642" s="84" t="s">
        <v>203</v>
      </c>
      <c r="H642" s="84">
        <v>4</v>
      </c>
      <c r="I642" s="84">
        <v>6.9000000000000006E-2</v>
      </c>
      <c r="J642" s="84">
        <v>-9.2999999999999999E-2</v>
      </c>
      <c r="K642" s="84">
        <v>-0.22700000000000001</v>
      </c>
      <c r="L642" s="84">
        <v>4.2000000000000003E-2</v>
      </c>
      <c r="M642" s="84" t="s">
        <v>16</v>
      </c>
      <c r="N642" s="84" t="s">
        <v>16</v>
      </c>
      <c r="O642" s="84" t="s">
        <v>16</v>
      </c>
      <c r="P642" s="85">
        <v>0.17852902000000001</v>
      </c>
      <c r="Q642" s="85" t="s">
        <v>16</v>
      </c>
      <c r="R642" s="84" t="s">
        <v>16</v>
      </c>
      <c r="S642" s="86" t="s">
        <v>16</v>
      </c>
      <c r="T642" s="86">
        <v>1.8066899999999999E-3</v>
      </c>
      <c r="U642" s="86">
        <v>5.507067E-3</v>
      </c>
      <c r="V642" s="86">
        <v>0.77402194700000004</v>
      </c>
      <c r="W642" s="87">
        <v>8.8447899999999997E-4</v>
      </c>
      <c r="X642" s="87">
        <v>6.7199999999999994E-5</v>
      </c>
      <c r="Y642" s="84" t="b">
        <v>1</v>
      </c>
      <c r="Z642" s="87">
        <v>2.3999999999999998E-7</v>
      </c>
      <c r="AA642" s="84"/>
    </row>
    <row r="643" spans="1:27" x14ac:dyDescent="0.2">
      <c r="A643" s="84"/>
      <c r="B643" s="84"/>
      <c r="C643" s="84"/>
      <c r="D643" s="84"/>
      <c r="E643" s="84"/>
      <c r="F643" s="84"/>
      <c r="G643" s="84" t="s">
        <v>223</v>
      </c>
      <c r="H643" s="84">
        <v>4</v>
      </c>
      <c r="I643" s="84">
        <v>7.9000000000000001E-2</v>
      </c>
      <c r="J643" s="84">
        <v>-2.7E-2</v>
      </c>
      <c r="K643" s="84">
        <v>-0.182</v>
      </c>
      <c r="L643" s="84">
        <v>0.127</v>
      </c>
      <c r="M643" s="84" t="s">
        <v>16</v>
      </c>
      <c r="N643" s="84" t="s">
        <v>16</v>
      </c>
      <c r="O643" s="84" t="s">
        <v>16</v>
      </c>
      <c r="P643" s="85">
        <v>0.75256175999999997</v>
      </c>
      <c r="Q643" s="85" t="s">
        <v>16</v>
      </c>
      <c r="R643" s="84" t="s">
        <v>16</v>
      </c>
      <c r="S643" s="86" t="s">
        <v>16</v>
      </c>
      <c r="T643" s="86">
        <v>1.8066899999999999E-3</v>
      </c>
      <c r="U643" s="86">
        <v>5.507067E-3</v>
      </c>
      <c r="V643" s="86">
        <v>0.77402194700000004</v>
      </c>
      <c r="W643" s="87">
        <v>8.8447899999999997E-4</v>
      </c>
      <c r="X643" s="87">
        <v>6.7199999999999994E-5</v>
      </c>
      <c r="Y643" s="84" t="b">
        <v>1</v>
      </c>
      <c r="Z643" s="87">
        <v>2.3999999999999998E-7</v>
      </c>
      <c r="AA643" s="84"/>
    </row>
    <row r="644" spans="1:27" x14ac:dyDescent="0.2">
      <c r="A644" s="84" t="s">
        <v>401</v>
      </c>
      <c r="B644" s="84" t="s">
        <v>167</v>
      </c>
      <c r="C644" s="84" t="s">
        <v>392</v>
      </c>
      <c r="D644" s="84" t="s">
        <v>463</v>
      </c>
      <c r="E644" s="84" t="s">
        <v>340</v>
      </c>
      <c r="F644" s="84" t="s">
        <v>460</v>
      </c>
      <c r="G644" s="84" t="s">
        <v>208</v>
      </c>
      <c r="H644" s="84">
        <v>1</v>
      </c>
      <c r="I644" s="84">
        <v>0.1</v>
      </c>
      <c r="J644" s="84">
        <v>-0.112</v>
      </c>
      <c r="K644" s="84">
        <v>-0.308</v>
      </c>
      <c r="L644" s="84">
        <v>8.3000000000000004E-2</v>
      </c>
      <c r="M644" s="84" t="s">
        <v>16</v>
      </c>
      <c r="N644" s="84" t="s">
        <v>16</v>
      </c>
      <c r="O644" s="84" t="s">
        <v>16</v>
      </c>
      <c r="P644" s="85">
        <v>0.260641499</v>
      </c>
      <c r="Q644" s="85" t="s">
        <v>16</v>
      </c>
      <c r="R644" s="84" t="s">
        <v>16</v>
      </c>
      <c r="S644" s="86" t="s">
        <v>16</v>
      </c>
      <c r="T644" s="86" t="s">
        <v>16</v>
      </c>
      <c r="U644" s="86" t="s">
        <v>16</v>
      </c>
      <c r="V644" s="86" t="s">
        <v>16</v>
      </c>
      <c r="W644" s="87">
        <v>2.7932400000000001E-4</v>
      </c>
      <c r="X644" s="87">
        <v>1.9000000000000001E-5</v>
      </c>
      <c r="Y644" s="84" t="b">
        <v>1</v>
      </c>
      <c r="Z644" s="84">
        <v>3.0714850000000001E-3</v>
      </c>
      <c r="AA644" s="84" t="s">
        <v>464</v>
      </c>
    </row>
    <row r="645" spans="1:27" x14ac:dyDescent="0.2">
      <c r="A645" s="84" t="s">
        <v>401</v>
      </c>
      <c r="B645" s="84" t="s">
        <v>167</v>
      </c>
      <c r="C645" s="84" t="s">
        <v>397</v>
      </c>
      <c r="D645" s="84" t="s">
        <v>447</v>
      </c>
      <c r="E645" s="84" t="s">
        <v>340</v>
      </c>
      <c r="F645" s="84" t="s">
        <v>460</v>
      </c>
      <c r="G645" s="84" t="s">
        <v>200</v>
      </c>
      <c r="H645" s="84">
        <v>6</v>
      </c>
      <c r="I645" s="84">
        <v>5.3999999999999999E-2</v>
      </c>
      <c r="J645" s="84">
        <v>-8.5000000000000006E-2</v>
      </c>
      <c r="K645" s="84">
        <v>-0.192</v>
      </c>
      <c r="L645" s="84">
        <v>2.1000000000000001E-2</v>
      </c>
      <c r="M645" s="84" t="s">
        <v>16</v>
      </c>
      <c r="N645" s="84" t="s">
        <v>16</v>
      </c>
      <c r="O645" s="84" t="s">
        <v>16</v>
      </c>
      <c r="P645" s="85">
        <v>0.116725303</v>
      </c>
      <c r="Q645" s="85">
        <v>3.7606649710000002</v>
      </c>
      <c r="R645" s="84">
        <v>5</v>
      </c>
      <c r="S645" s="86">
        <v>0.584362559</v>
      </c>
      <c r="T645" s="86">
        <v>2.742969E-3</v>
      </c>
      <c r="U645" s="86">
        <v>4.4862490000000003E-3</v>
      </c>
      <c r="V645" s="86">
        <v>0.57396513500000002</v>
      </c>
      <c r="W645" s="87">
        <v>1.1923210000000001E-3</v>
      </c>
      <c r="X645" s="87">
        <v>9.3599999999999998E-5</v>
      </c>
      <c r="Y645" s="84" t="b">
        <v>1</v>
      </c>
      <c r="Z645" s="87">
        <v>4.5800000000000003E-9</v>
      </c>
      <c r="AA645" s="84" t="s">
        <v>448</v>
      </c>
    </row>
    <row r="646" spans="1:27" x14ac:dyDescent="0.2">
      <c r="A646" s="84"/>
      <c r="B646" s="84"/>
      <c r="C646" s="84"/>
      <c r="D646" s="84"/>
      <c r="E646" s="84"/>
      <c r="F646" s="84"/>
      <c r="G646" s="84" t="s">
        <v>201</v>
      </c>
      <c r="H646" s="84">
        <v>6</v>
      </c>
      <c r="I646" s="84">
        <v>0.14499999999999999</v>
      </c>
      <c r="J646" s="84">
        <v>-3.0000000000000001E-3</v>
      </c>
      <c r="K646" s="84">
        <v>-0.28699999999999998</v>
      </c>
      <c r="L646" s="84">
        <v>0.28100000000000003</v>
      </c>
      <c r="M646" s="84" t="s">
        <v>16</v>
      </c>
      <c r="N646" s="84" t="s">
        <v>16</v>
      </c>
      <c r="O646" s="84" t="s">
        <v>16</v>
      </c>
      <c r="P646" s="85">
        <v>0.98378837900000005</v>
      </c>
      <c r="Q646" s="85">
        <v>3.386834093</v>
      </c>
      <c r="R646" s="84">
        <v>4</v>
      </c>
      <c r="S646" s="86">
        <v>0.49529269799999998</v>
      </c>
      <c r="T646" s="86">
        <v>2.742969E-3</v>
      </c>
      <c r="U646" s="86">
        <v>4.4862490000000003E-3</v>
      </c>
      <c r="V646" s="86">
        <v>0.57396513500000002</v>
      </c>
      <c r="W646" s="87">
        <v>1.1923210000000001E-3</v>
      </c>
      <c r="X646" s="87">
        <v>9.3599999999999998E-5</v>
      </c>
      <c r="Y646" s="84" t="b">
        <v>1</v>
      </c>
      <c r="Z646" s="87">
        <v>4.5800000000000003E-9</v>
      </c>
      <c r="AA646" s="84"/>
    </row>
    <row r="647" spans="1:27" x14ac:dyDescent="0.2">
      <c r="A647" s="84"/>
      <c r="B647" s="84"/>
      <c r="C647" s="84"/>
      <c r="D647" s="84"/>
      <c r="E647" s="84"/>
      <c r="F647" s="84"/>
      <c r="G647" s="84" t="s">
        <v>216</v>
      </c>
      <c r="H647" s="84">
        <v>6</v>
      </c>
      <c r="I647" s="84">
        <v>0.10199999999999999</v>
      </c>
      <c r="J647" s="84">
        <v>-1.9E-2</v>
      </c>
      <c r="K647" s="84">
        <v>-0.22</v>
      </c>
      <c r="L647" s="84">
        <v>0.18099999999999999</v>
      </c>
      <c r="M647" s="84" t="s">
        <v>16</v>
      </c>
      <c r="N647" s="84" t="s">
        <v>16</v>
      </c>
      <c r="O647" s="84" t="s">
        <v>16</v>
      </c>
      <c r="P647" s="85">
        <v>0.85759140099999998</v>
      </c>
      <c r="Q647" s="85" t="s">
        <v>16</v>
      </c>
      <c r="R647" s="84" t="s">
        <v>16</v>
      </c>
      <c r="S647" s="86" t="s">
        <v>16</v>
      </c>
      <c r="T647" s="86">
        <v>2.742969E-3</v>
      </c>
      <c r="U647" s="86">
        <v>4.4862490000000003E-3</v>
      </c>
      <c r="V647" s="86">
        <v>0.57396513500000002</v>
      </c>
      <c r="W647" s="87">
        <v>1.1923210000000001E-3</v>
      </c>
      <c r="X647" s="87">
        <v>9.3599999999999998E-5</v>
      </c>
      <c r="Y647" s="84" t="b">
        <v>1</v>
      </c>
      <c r="Z647" s="87">
        <v>4.5800000000000003E-9</v>
      </c>
      <c r="AA647" s="84"/>
    </row>
    <row r="648" spans="1:27" x14ac:dyDescent="0.2">
      <c r="A648" s="84"/>
      <c r="B648" s="84"/>
      <c r="C648" s="84"/>
      <c r="D648" s="84"/>
      <c r="E648" s="84"/>
      <c r="F648" s="84"/>
      <c r="G648" s="84" t="s">
        <v>203</v>
      </c>
      <c r="H648" s="84">
        <v>6</v>
      </c>
      <c r="I648" s="84">
        <v>6.9000000000000006E-2</v>
      </c>
      <c r="J648" s="84">
        <v>-6.3E-2</v>
      </c>
      <c r="K648" s="84">
        <v>-0.19700000000000001</v>
      </c>
      <c r="L648" s="84">
        <v>7.1999999999999995E-2</v>
      </c>
      <c r="M648" s="84" t="s">
        <v>16</v>
      </c>
      <c r="N648" s="84" t="s">
        <v>16</v>
      </c>
      <c r="O648" s="84" t="s">
        <v>16</v>
      </c>
      <c r="P648" s="85">
        <v>0.36215915700000001</v>
      </c>
      <c r="Q648" s="85" t="s">
        <v>16</v>
      </c>
      <c r="R648" s="84" t="s">
        <v>16</v>
      </c>
      <c r="S648" s="86" t="s">
        <v>16</v>
      </c>
      <c r="T648" s="86">
        <v>2.742969E-3</v>
      </c>
      <c r="U648" s="86">
        <v>4.4862490000000003E-3</v>
      </c>
      <c r="V648" s="86">
        <v>0.57396513500000002</v>
      </c>
      <c r="W648" s="87">
        <v>1.1923210000000001E-3</v>
      </c>
      <c r="X648" s="87">
        <v>9.3599999999999998E-5</v>
      </c>
      <c r="Y648" s="84" t="b">
        <v>1</v>
      </c>
      <c r="Z648" s="87">
        <v>4.5800000000000003E-9</v>
      </c>
      <c r="AA648" s="84"/>
    </row>
    <row r="649" spans="1:27" x14ac:dyDescent="0.2">
      <c r="A649" s="84"/>
      <c r="B649" s="84"/>
      <c r="C649" s="84"/>
      <c r="D649" s="84"/>
      <c r="E649" s="84"/>
      <c r="F649" s="84"/>
      <c r="G649" s="84" t="s">
        <v>223</v>
      </c>
      <c r="H649" s="84">
        <v>6</v>
      </c>
      <c r="I649" s="84">
        <v>0.113</v>
      </c>
      <c r="J649" s="84">
        <v>-2.4E-2</v>
      </c>
      <c r="K649" s="84">
        <v>-0.245</v>
      </c>
      <c r="L649" s="84">
        <v>0.19600000000000001</v>
      </c>
      <c r="M649" s="84" t="s">
        <v>16</v>
      </c>
      <c r="N649" s="84" t="s">
        <v>16</v>
      </c>
      <c r="O649" s="84" t="s">
        <v>16</v>
      </c>
      <c r="P649" s="85">
        <v>0.83811318800000001</v>
      </c>
      <c r="Q649" s="85" t="s">
        <v>16</v>
      </c>
      <c r="R649" s="84" t="s">
        <v>16</v>
      </c>
      <c r="S649" s="86" t="s">
        <v>16</v>
      </c>
      <c r="T649" s="86">
        <v>2.742969E-3</v>
      </c>
      <c r="U649" s="86">
        <v>4.4862490000000003E-3</v>
      </c>
      <c r="V649" s="86">
        <v>0.57396513500000002</v>
      </c>
      <c r="W649" s="87">
        <v>1.1923210000000001E-3</v>
      </c>
      <c r="X649" s="87">
        <v>9.3599999999999998E-5</v>
      </c>
      <c r="Y649" s="84" t="b">
        <v>1</v>
      </c>
      <c r="Z649" s="87">
        <v>4.5800000000000003E-9</v>
      </c>
      <c r="AA649" s="84"/>
    </row>
    <row r="650" spans="1:27" x14ac:dyDescent="0.2">
      <c r="A650" s="84" t="s">
        <v>401</v>
      </c>
      <c r="B650" s="84" t="s">
        <v>167</v>
      </c>
      <c r="C650" s="84" t="s">
        <v>397</v>
      </c>
      <c r="D650" s="84" t="s">
        <v>449</v>
      </c>
      <c r="E650" s="84" t="s">
        <v>340</v>
      </c>
      <c r="F650" s="84" t="s">
        <v>460</v>
      </c>
      <c r="G650" s="84" t="s">
        <v>208</v>
      </c>
      <c r="H650" s="84">
        <v>1</v>
      </c>
      <c r="I650" s="84">
        <v>0.11799999999999999</v>
      </c>
      <c r="J650" s="84">
        <v>-0.13300000000000001</v>
      </c>
      <c r="K650" s="84">
        <v>-0.36599999999999999</v>
      </c>
      <c r="L650" s="84">
        <v>9.9000000000000005E-2</v>
      </c>
      <c r="M650" s="84" t="s">
        <v>16</v>
      </c>
      <c r="N650" s="84" t="s">
        <v>16</v>
      </c>
      <c r="O650" s="84" t="s">
        <v>16</v>
      </c>
      <c r="P650" s="85">
        <v>0.260641499</v>
      </c>
      <c r="Q650" s="85" t="s">
        <v>16</v>
      </c>
      <c r="R650" s="84" t="s">
        <v>16</v>
      </c>
      <c r="S650" s="86" t="s">
        <v>16</v>
      </c>
      <c r="T650" s="86" t="s">
        <v>16</v>
      </c>
      <c r="U650" s="86" t="s">
        <v>16</v>
      </c>
      <c r="V650" s="86" t="s">
        <v>16</v>
      </c>
      <c r="W650" s="87">
        <v>2.4414199999999998E-4</v>
      </c>
      <c r="X650" s="87">
        <v>1.9000000000000001E-5</v>
      </c>
      <c r="Y650" s="84" t="b">
        <v>1</v>
      </c>
      <c r="Z650" s="84">
        <v>7.9371570000000002E-3</v>
      </c>
      <c r="AA650" s="84" t="s">
        <v>450</v>
      </c>
    </row>
    <row r="651" spans="1:27" x14ac:dyDescent="0.2">
      <c r="A651" s="84" t="s">
        <v>401</v>
      </c>
      <c r="B651" s="84" t="s">
        <v>167</v>
      </c>
      <c r="C651" s="84" t="s">
        <v>397</v>
      </c>
      <c r="D651" s="84" t="s">
        <v>444</v>
      </c>
      <c r="E651" s="84" t="s">
        <v>33</v>
      </c>
      <c r="F651" s="84" t="s">
        <v>460</v>
      </c>
      <c r="G651" s="84" t="s">
        <v>208</v>
      </c>
      <c r="H651" s="84">
        <v>1</v>
      </c>
      <c r="I651" s="84">
        <v>0.24399999999999999</v>
      </c>
      <c r="J651" s="84">
        <v>-0.41</v>
      </c>
      <c r="K651" s="84">
        <v>-0.88800000000000001</v>
      </c>
      <c r="L651" s="84">
        <v>6.7000000000000004E-2</v>
      </c>
      <c r="M651" s="84" t="s">
        <v>16</v>
      </c>
      <c r="N651" s="84" t="s">
        <v>16</v>
      </c>
      <c r="O651" s="84" t="s">
        <v>16</v>
      </c>
      <c r="P651" s="85">
        <v>9.2350687000000001E-2</v>
      </c>
      <c r="Q651" s="85" t="s">
        <v>16</v>
      </c>
      <c r="R651" s="84" t="s">
        <v>16</v>
      </c>
      <c r="S651" s="86" t="s">
        <v>16</v>
      </c>
      <c r="T651" s="86" t="s">
        <v>16</v>
      </c>
      <c r="U651" s="86" t="s">
        <v>16</v>
      </c>
      <c r="V651" s="86" t="s">
        <v>16</v>
      </c>
      <c r="W651" s="87">
        <v>8.9800000000000001E-5</v>
      </c>
      <c r="X651" s="87">
        <v>4.2599999999999999E-5</v>
      </c>
      <c r="Y651" s="84" t="b">
        <v>1</v>
      </c>
      <c r="Z651" s="84">
        <v>0.48642229300000001</v>
      </c>
      <c r="AA651" s="84" t="s">
        <v>465</v>
      </c>
    </row>
    <row r="652" spans="1:27" x14ac:dyDescent="0.2">
      <c r="A652" s="84" t="s">
        <v>401</v>
      </c>
      <c r="B652" s="84" t="s">
        <v>167</v>
      </c>
      <c r="C652" s="84" t="s">
        <v>397</v>
      </c>
      <c r="D652" s="84" t="s">
        <v>445</v>
      </c>
      <c r="E652" s="84" t="s">
        <v>33</v>
      </c>
      <c r="F652" s="84" t="s">
        <v>460</v>
      </c>
      <c r="G652" s="84" t="s">
        <v>208</v>
      </c>
      <c r="H652" s="84">
        <v>1</v>
      </c>
      <c r="I652" s="84">
        <v>0.29499999999999998</v>
      </c>
      <c r="J652" s="84">
        <v>-0.33200000000000002</v>
      </c>
      <c r="K652" s="84">
        <v>-0.91</v>
      </c>
      <c r="L652" s="84">
        <v>0.246</v>
      </c>
      <c r="M652" s="84" t="s">
        <v>16</v>
      </c>
      <c r="N652" s="84" t="s">
        <v>16</v>
      </c>
      <c r="O652" s="84" t="s">
        <v>16</v>
      </c>
      <c r="P652" s="85">
        <v>0.260641499</v>
      </c>
      <c r="Q652" s="85" t="s">
        <v>16</v>
      </c>
      <c r="R652" s="84" t="s">
        <v>16</v>
      </c>
      <c r="S652" s="86" t="s">
        <v>16</v>
      </c>
      <c r="T652" s="86" t="s">
        <v>16</v>
      </c>
      <c r="U652" s="86" t="s">
        <v>16</v>
      </c>
      <c r="V652" s="86" t="s">
        <v>16</v>
      </c>
      <c r="W652" s="87">
        <v>6.3499999999999999E-5</v>
      </c>
      <c r="X652" s="87">
        <v>1.9000000000000001E-5</v>
      </c>
      <c r="Y652" s="84" t="b">
        <v>1</v>
      </c>
      <c r="Z652" s="84">
        <v>0.39516272800000002</v>
      </c>
      <c r="AA652" s="84" t="s">
        <v>446</v>
      </c>
    </row>
    <row r="653" spans="1:27" x14ac:dyDescent="0.2">
      <c r="A653" s="84"/>
      <c r="B653" s="84"/>
      <c r="C653" s="84"/>
      <c r="D653" s="84"/>
      <c r="E653" s="84"/>
      <c r="F653" s="84" t="s">
        <v>223</v>
      </c>
      <c r="G653" s="84">
        <v>0.113</v>
      </c>
      <c r="H653" s="84">
        <v>2.4E-2</v>
      </c>
      <c r="I653" s="84">
        <v>-2.4E-2</v>
      </c>
      <c r="J653" s="84">
        <v>0.19600000000000001</v>
      </c>
      <c r="K653" s="84">
        <v>0.97599999999999998</v>
      </c>
      <c r="L653" s="84">
        <v>0.78300000000000003</v>
      </c>
      <c r="M653" s="84">
        <v>1.2170000000000001</v>
      </c>
      <c r="N653" s="85">
        <v>0.83811318800000001</v>
      </c>
      <c r="O653" s="85" t="s">
        <v>16</v>
      </c>
      <c r="P653" s="84" t="s">
        <v>16</v>
      </c>
      <c r="Q653" s="86" t="s">
        <v>16</v>
      </c>
      <c r="R653" s="86">
        <v>2.742969E-3</v>
      </c>
      <c r="S653" s="86">
        <v>4.4862490000000003E-3</v>
      </c>
      <c r="T653" s="86">
        <v>0.57396513500000002</v>
      </c>
      <c r="U653" s="87">
        <v>1.1923210000000001E-3</v>
      </c>
      <c r="V653" s="87">
        <v>9.3599999999999998E-5</v>
      </c>
      <c r="W653" s="84" t="b">
        <v>1</v>
      </c>
      <c r="X653" s="87">
        <v>4.5800000000000003E-9</v>
      </c>
      <c r="Y653" s="84" t="s">
        <v>401</v>
      </c>
      <c r="Z653" s="84" t="s">
        <v>447</v>
      </c>
      <c r="AA653" s="84"/>
    </row>
    <row r="654" spans="1:27" x14ac:dyDescent="0.2">
      <c r="A654" s="84" t="s">
        <v>401</v>
      </c>
      <c r="B654" s="84" t="s">
        <v>167</v>
      </c>
      <c r="C654" s="84" t="s">
        <v>397</v>
      </c>
      <c r="D654" s="84" t="s">
        <v>449</v>
      </c>
      <c r="E654" s="84" t="s">
        <v>340</v>
      </c>
      <c r="F654" s="84" t="s">
        <v>208</v>
      </c>
      <c r="G654" s="84">
        <v>0.11799999999999999</v>
      </c>
      <c r="H654" s="84">
        <v>0.13300000000000001</v>
      </c>
      <c r="I654" s="84">
        <v>-0.13300000000000001</v>
      </c>
      <c r="J654" s="84">
        <v>9.9000000000000005E-2</v>
      </c>
      <c r="K654" s="84">
        <v>0.875</v>
      </c>
      <c r="L654" s="84">
        <v>0.69399999999999995</v>
      </c>
      <c r="M654" s="84">
        <v>1.1040000000000001</v>
      </c>
      <c r="N654" s="85">
        <v>0.260641499</v>
      </c>
      <c r="O654" s="85" t="s">
        <v>16</v>
      </c>
      <c r="P654" s="84" t="s">
        <v>16</v>
      </c>
      <c r="Q654" s="86" t="s">
        <v>16</v>
      </c>
      <c r="R654" s="86" t="s">
        <v>16</v>
      </c>
      <c r="S654" s="86" t="s">
        <v>16</v>
      </c>
      <c r="T654" s="86" t="s">
        <v>16</v>
      </c>
      <c r="U654" s="87">
        <v>2.4414199999999998E-4</v>
      </c>
      <c r="V654" s="87">
        <v>1.9000000000000001E-5</v>
      </c>
      <c r="W654" s="84" t="b">
        <v>1</v>
      </c>
      <c r="X654" s="84">
        <v>7.9371570000000002E-3</v>
      </c>
      <c r="Y654" s="84" t="s">
        <v>401</v>
      </c>
      <c r="Z654" s="84" t="s">
        <v>449</v>
      </c>
      <c r="AA654" s="84" t="s">
        <v>450</v>
      </c>
    </row>
    <row r="655" spans="1:27" x14ac:dyDescent="0.2">
      <c r="A655" s="84" t="s">
        <v>401</v>
      </c>
      <c r="B655" s="84" t="s">
        <v>167</v>
      </c>
      <c r="C655" s="84" t="s">
        <v>397</v>
      </c>
      <c r="D655" s="84" t="s">
        <v>444</v>
      </c>
      <c r="E655" s="84" t="s">
        <v>33</v>
      </c>
      <c r="F655" s="84" t="s">
        <v>208</v>
      </c>
      <c r="G655" s="84">
        <v>0.24399999999999999</v>
      </c>
      <c r="H655" s="84">
        <v>0.41</v>
      </c>
      <c r="I655" s="84">
        <v>-0.41</v>
      </c>
      <c r="J655" s="84">
        <v>6.7000000000000004E-2</v>
      </c>
      <c r="K655" s="84">
        <v>0.66300000000000003</v>
      </c>
      <c r="L655" s="84">
        <v>0.41099999999999998</v>
      </c>
      <c r="M655" s="84">
        <v>1.07</v>
      </c>
      <c r="N655" s="85">
        <v>9.2350687000000001E-2</v>
      </c>
      <c r="O655" s="85" t="s">
        <v>16</v>
      </c>
      <c r="P655" s="84" t="s">
        <v>16</v>
      </c>
      <c r="Q655" s="86" t="s">
        <v>16</v>
      </c>
      <c r="R655" s="86" t="s">
        <v>16</v>
      </c>
      <c r="S655" s="86" t="s">
        <v>16</v>
      </c>
      <c r="T655" s="86" t="s">
        <v>16</v>
      </c>
      <c r="U655" s="87">
        <v>8.9800000000000001E-5</v>
      </c>
      <c r="V655" s="87">
        <v>4.2599999999999999E-5</v>
      </c>
      <c r="W655" s="84" t="b">
        <v>1</v>
      </c>
      <c r="X655" s="84">
        <v>0.48642229300000001</v>
      </c>
      <c r="Y655" s="84" t="s">
        <v>401</v>
      </c>
      <c r="Z655" s="84" t="s">
        <v>444</v>
      </c>
      <c r="AA655" s="84" t="s">
        <v>465</v>
      </c>
    </row>
    <row r="656" spans="1:27" x14ac:dyDescent="0.2">
      <c r="A656" s="84" t="s">
        <v>401</v>
      </c>
      <c r="B656" s="84" t="s">
        <v>167</v>
      </c>
      <c r="C656" s="84" t="s">
        <v>397</v>
      </c>
      <c r="D656" s="84" t="s">
        <v>445</v>
      </c>
      <c r="E656" s="84" t="s">
        <v>33</v>
      </c>
      <c r="F656" s="84" t="s">
        <v>208</v>
      </c>
      <c r="G656" s="84">
        <v>0.29499999999999998</v>
      </c>
      <c r="H656" s="84">
        <v>0.33200000000000002</v>
      </c>
      <c r="I656" s="84">
        <v>-0.33200000000000002</v>
      </c>
      <c r="J656" s="84">
        <v>0.246</v>
      </c>
      <c r="K656" s="84">
        <v>0.71699999999999997</v>
      </c>
      <c r="L656" s="84">
        <v>0.40200000000000002</v>
      </c>
      <c r="M656" s="84">
        <v>1.28</v>
      </c>
      <c r="N656" s="85">
        <v>0.260641499</v>
      </c>
      <c r="O656" s="85" t="s">
        <v>16</v>
      </c>
      <c r="P656" s="84" t="s">
        <v>16</v>
      </c>
      <c r="Q656" s="86" t="s">
        <v>16</v>
      </c>
      <c r="R656" s="86" t="s">
        <v>16</v>
      </c>
      <c r="S656" s="86" t="s">
        <v>16</v>
      </c>
      <c r="T656" s="86" t="s">
        <v>16</v>
      </c>
      <c r="U656" s="87">
        <v>6.3499999999999999E-5</v>
      </c>
      <c r="V656" s="87">
        <v>1.9000000000000001E-5</v>
      </c>
      <c r="W656" s="84" t="b">
        <v>1</v>
      </c>
      <c r="X656" s="84">
        <v>0.39516272800000002</v>
      </c>
      <c r="Y656" s="84" t="s">
        <v>401</v>
      </c>
      <c r="Z656" s="84" t="s">
        <v>445</v>
      </c>
      <c r="AA656" s="84" t="s">
        <v>446</v>
      </c>
    </row>
  </sheetData>
  <conditionalFormatting sqref="P6:P656">
    <cfRule type="cellIs" dxfId="3" priority="1" operator="lessThan">
      <formula>0.0025</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9471F-70C0-3941-9DBC-60C5737CA2EE}">
  <dimension ref="A1:S56"/>
  <sheetViews>
    <sheetView workbookViewId="0">
      <selection activeCell="A2" sqref="A2"/>
    </sheetView>
  </sheetViews>
  <sheetFormatPr baseColWidth="10" defaultRowHeight="16" x14ac:dyDescent="0.2"/>
  <cols>
    <col min="2" max="2" width="29" customWidth="1"/>
    <col min="3" max="3" width="28" customWidth="1"/>
  </cols>
  <sheetData>
    <row r="1" spans="1:19" x14ac:dyDescent="0.2">
      <c r="A1" s="1" t="s">
        <v>567</v>
      </c>
    </row>
    <row r="2" spans="1:19" x14ac:dyDescent="0.2">
      <c r="A2" s="5" t="s">
        <v>383</v>
      </c>
    </row>
    <row r="3" spans="1:19" x14ac:dyDescent="0.2">
      <c r="M3" s="55" t="s">
        <v>533</v>
      </c>
    </row>
    <row r="4" spans="1:19" s="73" customFormat="1" x14ac:dyDescent="0.2">
      <c r="A4" s="95" t="s">
        <v>385</v>
      </c>
      <c r="B4" s="95" t="s">
        <v>388</v>
      </c>
      <c r="C4" s="95" t="s">
        <v>493</v>
      </c>
      <c r="D4" s="74" t="s">
        <v>183</v>
      </c>
      <c r="E4" s="74" t="s">
        <v>530</v>
      </c>
      <c r="F4" s="163" t="s">
        <v>140</v>
      </c>
      <c r="G4" s="163" t="s">
        <v>139</v>
      </c>
      <c r="H4" s="163" t="s">
        <v>488</v>
      </c>
      <c r="I4" s="163" t="s">
        <v>489</v>
      </c>
      <c r="J4" s="163" t="s">
        <v>211</v>
      </c>
      <c r="K4" s="163" t="s">
        <v>531</v>
      </c>
      <c r="L4" s="163" t="s">
        <v>532</v>
      </c>
      <c r="M4" s="74" t="s">
        <v>141</v>
      </c>
      <c r="N4" s="164" t="s">
        <v>189</v>
      </c>
      <c r="O4" s="74" t="s">
        <v>514</v>
      </c>
      <c r="P4" s="74" t="s">
        <v>515</v>
      </c>
      <c r="Q4" s="74" t="s">
        <v>192</v>
      </c>
      <c r="R4" s="164" t="s">
        <v>212</v>
      </c>
      <c r="S4" s="164" t="s">
        <v>213</v>
      </c>
    </row>
    <row r="5" spans="1:19" x14ac:dyDescent="0.2">
      <c r="A5" s="84" t="s">
        <v>146</v>
      </c>
      <c r="B5" s="84" t="s">
        <v>392</v>
      </c>
      <c r="C5" s="84" t="s">
        <v>390</v>
      </c>
      <c r="D5" s="75" t="s">
        <v>200</v>
      </c>
      <c r="E5" s="75">
        <v>4</v>
      </c>
      <c r="F5" s="156">
        <v>0.16939875300000001</v>
      </c>
      <c r="G5" s="156">
        <v>-1.0133860219999999</v>
      </c>
      <c r="H5" s="156">
        <v>-1.3454075778800001</v>
      </c>
      <c r="I5" s="156">
        <v>-0.6813644661199999</v>
      </c>
      <c r="J5" s="156">
        <v>0.36298781165100191</v>
      </c>
      <c r="K5" s="156">
        <v>0.26043353927564317</v>
      </c>
      <c r="L5" s="156">
        <v>0.50592620203086869</v>
      </c>
      <c r="M5" s="76">
        <v>2.1999999999999998E-9</v>
      </c>
      <c r="N5" s="89">
        <v>3.7055345169999998</v>
      </c>
      <c r="O5" s="75">
        <v>3</v>
      </c>
      <c r="P5" s="156">
        <v>0.29506690699999999</v>
      </c>
      <c r="Q5" s="157">
        <v>-7.1726719999999997E-3</v>
      </c>
      <c r="R5" s="89">
        <v>8.1450600000000008E-3</v>
      </c>
      <c r="S5" s="89">
        <v>0.471412051</v>
      </c>
    </row>
    <row r="6" spans="1:19" x14ac:dyDescent="0.2">
      <c r="A6" s="84" t="s">
        <v>146</v>
      </c>
      <c r="B6" s="84" t="s">
        <v>392</v>
      </c>
      <c r="C6" s="84" t="s">
        <v>390</v>
      </c>
      <c r="D6" s="75" t="s">
        <v>201</v>
      </c>
      <c r="E6" s="75">
        <v>4</v>
      </c>
      <c r="F6" s="156">
        <v>0.38188093899999997</v>
      </c>
      <c r="G6" s="156">
        <v>-1.311778313</v>
      </c>
      <c r="H6" s="156">
        <v>0.56329167256000012</v>
      </c>
      <c r="I6" s="156">
        <v>2.0602649534399999</v>
      </c>
      <c r="J6" s="156">
        <v>0.26934065825705578</v>
      </c>
      <c r="K6" s="156">
        <v>1.756444635704933</v>
      </c>
      <c r="L6" s="156">
        <v>7.8480489024289692</v>
      </c>
      <c r="M6" s="156">
        <v>7.5301351000000002E-2</v>
      </c>
      <c r="N6" s="89">
        <v>2.6701888299999998</v>
      </c>
      <c r="O6" s="75">
        <v>2</v>
      </c>
      <c r="P6" s="156">
        <v>0.26313333100000003</v>
      </c>
      <c r="Q6" s="157">
        <v>-7.1726719999999997E-3</v>
      </c>
      <c r="R6" s="89">
        <v>8.1450600000000008E-3</v>
      </c>
      <c r="S6" s="89">
        <v>0.471412051</v>
      </c>
    </row>
    <row r="7" spans="1:19" x14ac:dyDescent="0.2">
      <c r="A7" s="84" t="s">
        <v>146</v>
      </c>
      <c r="B7" s="84" t="s">
        <v>392</v>
      </c>
      <c r="C7" s="84" t="s">
        <v>390</v>
      </c>
      <c r="D7" s="75" t="s">
        <v>216</v>
      </c>
      <c r="E7" s="75">
        <v>4</v>
      </c>
      <c r="F7" s="156">
        <v>0.29889594200000003</v>
      </c>
      <c r="G7" s="156">
        <v>-0.74645763300000001</v>
      </c>
      <c r="H7" s="156">
        <v>0.16062158667999993</v>
      </c>
      <c r="I7" s="156">
        <v>1.3322936793200002</v>
      </c>
      <c r="J7" s="156">
        <v>0.4740428156456839</v>
      </c>
      <c r="K7" s="156">
        <v>1.1742405364697315</v>
      </c>
      <c r="L7" s="156">
        <v>3.7897258421716487</v>
      </c>
      <c r="M7" s="156">
        <v>8.7909291000000001E-2</v>
      </c>
      <c r="N7" s="89" t="s">
        <v>16</v>
      </c>
      <c r="O7" s="75" t="s">
        <v>16</v>
      </c>
      <c r="P7" s="75" t="s">
        <v>16</v>
      </c>
      <c r="Q7" s="157">
        <v>-7.1726719999999997E-3</v>
      </c>
      <c r="R7" s="89">
        <v>8.1450600000000008E-3</v>
      </c>
      <c r="S7" s="89">
        <v>0.471412051</v>
      </c>
    </row>
    <row r="8" spans="1:19" x14ac:dyDescent="0.2">
      <c r="A8" s="84" t="s">
        <v>146</v>
      </c>
      <c r="B8" s="84" t="s">
        <v>392</v>
      </c>
      <c r="C8" s="84" t="s">
        <v>390</v>
      </c>
      <c r="D8" s="75" t="s">
        <v>203</v>
      </c>
      <c r="E8" s="75">
        <v>4</v>
      </c>
      <c r="F8" s="156">
        <v>0.18069669999999999</v>
      </c>
      <c r="G8" s="156">
        <v>-0.95720872099999998</v>
      </c>
      <c r="H8" s="156">
        <v>0.60304318900000009</v>
      </c>
      <c r="I8" s="156">
        <v>1.3113742529999999</v>
      </c>
      <c r="J8" s="156">
        <v>0.38396313984067004</v>
      </c>
      <c r="K8" s="156">
        <v>1.8276722981663112</v>
      </c>
      <c r="L8" s="156">
        <v>3.7112704338430946</v>
      </c>
      <c r="M8" s="76">
        <v>1.18E-7</v>
      </c>
      <c r="N8" s="89" t="s">
        <v>16</v>
      </c>
      <c r="O8" s="75" t="s">
        <v>16</v>
      </c>
      <c r="P8" s="75" t="s">
        <v>16</v>
      </c>
      <c r="Q8" s="157">
        <v>-7.1726719999999997E-3</v>
      </c>
      <c r="R8" s="89">
        <v>8.1450600000000008E-3</v>
      </c>
      <c r="S8" s="89">
        <v>0.471412051</v>
      </c>
    </row>
    <row r="9" spans="1:19" x14ac:dyDescent="0.2">
      <c r="A9" s="84" t="s">
        <v>146</v>
      </c>
      <c r="B9" s="84" t="s">
        <v>392</v>
      </c>
      <c r="C9" s="84" t="s">
        <v>390</v>
      </c>
      <c r="D9" s="75" t="s">
        <v>223</v>
      </c>
      <c r="E9" s="75">
        <v>4</v>
      </c>
      <c r="F9" s="156">
        <v>0.18406145500000001</v>
      </c>
      <c r="G9" s="156">
        <v>-0.95464472700000003</v>
      </c>
      <c r="H9" s="156">
        <v>0.59388427519999998</v>
      </c>
      <c r="I9" s="156">
        <v>1.3154051788000001</v>
      </c>
      <c r="J9" s="156">
        <v>0.38494888220617018</v>
      </c>
      <c r="K9" s="156">
        <v>1.8110092294205065</v>
      </c>
      <c r="L9" s="156">
        <v>3.7262604811729414</v>
      </c>
      <c r="M9" s="156">
        <v>1.3917624999999999E-2</v>
      </c>
      <c r="N9" s="89" t="s">
        <v>16</v>
      </c>
      <c r="O9" s="75" t="s">
        <v>16</v>
      </c>
      <c r="P9" s="75" t="s">
        <v>16</v>
      </c>
      <c r="Q9" s="157">
        <v>-7.1726719999999997E-3</v>
      </c>
      <c r="R9" s="89">
        <v>8.1450600000000008E-3</v>
      </c>
      <c r="S9" s="89">
        <v>0.471412051</v>
      </c>
    </row>
    <row r="10" spans="1:19" x14ac:dyDescent="0.2">
      <c r="A10" s="84" t="s">
        <v>146</v>
      </c>
      <c r="B10" s="84" t="s">
        <v>392</v>
      </c>
      <c r="C10" s="84" t="s">
        <v>394</v>
      </c>
      <c r="D10" s="75" t="s">
        <v>200</v>
      </c>
      <c r="E10" s="75">
        <v>9</v>
      </c>
      <c r="F10" s="156">
        <v>0.12612013499999999</v>
      </c>
      <c r="G10" s="156">
        <v>-0.47961820700000002</v>
      </c>
      <c r="H10" s="156">
        <v>0.23242274240000002</v>
      </c>
      <c r="I10" s="156">
        <v>0.72681367159999999</v>
      </c>
      <c r="J10" s="156">
        <v>0.61901968407814612</v>
      </c>
      <c r="K10" s="156">
        <v>1.2616529703131329</v>
      </c>
      <c r="L10" s="156">
        <v>2.068479242046124</v>
      </c>
      <c r="M10" s="76">
        <v>1.4303100000000001E-4</v>
      </c>
      <c r="N10" s="89">
        <v>29.591906760000001</v>
      </c>
      <c r="O10" s="75">
        <v>8</v>
      </c>
      <c r="P10" s="76">
        <v>2.4951299999999998E-4</v>
      </c>
      <c r="Q10" s="157">
        <v>2.4069769999999998E-3</v>
      </c>
      <c r="R10" s="89">
        <v>9.1934979999999996E-3</v>
      </c>
      <c r="S10" s="89">
        <v>0.80100239799999995</v>
      </c>
    </row>
    <row r="11" spans="1:19" x14ac:dyDescent="0.2">
      <c r="A11" s="84" t="s">
        <v>146</v>
      </c>
      <c r="B11" s="84" t="s">
        <v>392</v>
      </c>
      <c r="C11" s="84" t="s">
        <v>394</v>
      </c>
      <c r="D11" s="75" t="s">
        <v>201</v>
      </c>
      <c r="E11" s="75">
        <v>9</v>
      </c>
      <c r="F11" s="156">
        <v>0.235676686</v>
      </c>
      <c r="G11" s="156">
        <v>-0.42889051500000003</v>
      </c>
      <c r="H11" s="156">
        <v>-3.3035789559999973E-2</v>
      </c>
      <c r="I11" s="156">
        <v>0.89081681956000003</v>
      </c>
      <c r="J11" s="156">
        <v>0.65123122532873701</v>
      </c>
      <c r="K11" s="156">
        <v>0.9675039324293504</v>
      </c>
      <c r="L11" s="156">
        <v>2.4371195253935931</v>
      </c>
      <c r="M11" s="156">
        <v>0.111597026</v>
      </c>
      <c r="N11" s="89">
        <v>29.304944190000001</v>
      </c>
      <c r="O11" s="75">
        <v>7</v>
      </c>
      <c r="P11" s="76">
        <v>1.27284E-4</v>
      </c>
      <c r="Q11" s="157">
        <v>2.4069769999999998E-3</v>
      </c>
      <c r="R11" s="89">
        <v>9.1934979999999996E-3</v>
      </c>
      <c r="S11" s="89">
        <v>0.80100239799999995</v>
      </c>
    </row>
    <row r="12" spans="1:19" x14ac:dyDescent="0.2">
      <c r="A12" s="84" t="s">
        <v>146</v>
      </c>
      <c r="B12" s="84" t="s">
        <v>392</v>
      </c>
      <c r="C12" s="84" t="s">
        <v>394</v>
      </c>
      <c r="D12" s="75" t="s">
        <v>216</v>
      </c>
      <c r="E12" s="75">
        <v>9</v>
      </c>
      <c r="F12" s="156">
        <v>0.168129745</v>
      </c>
      <c r="G12" s="156">
        <v>-0.64353806999999996</v>
      </c>
      <c r="H12" s="156">
        <v>0.3140037698</v>
      </c>
      <c r="I12" s="156">
        <v>0.97307237019999993</v>
      </c>
      <c r="J12" s="156">
        <v>0.52543012295480085</v>
      </c>
      <c r="K12" s="156">
        <v>1.3688948969976313</v>
      </c>
      <c r="L12" s="156">
        <v>2.6460616644446735</v>
      </c>
      <c r="M12" s="76">
        <v>5.0348509999999999E-3</v>
      </c>
      <c r="N12" s="89" t="s">
        <v>16</v>
      </c>
      <c r="O12" s="75" t="s">
        <v>16</v>
      </c>
      <c r="P12" s="75" t="s">
        <v>16</v>
      </c>
      <c r="Q12" s="157">
        <v>2.4069769999999998E-3</v>
      </c>
      <c r="R12" s="89">
        <v>9.1934979999999996E-3</v>
      </c>
      <c r="S12" s="89">
        <v>0.80100239799999995</v>
      </c>
    </row>
    <row r="13" spans="1:19" x14ac:dyDescent="0.2">
      <c r="A13" s="84" t="s">
        <v>146</v>
      </c>
      <c r="B13" s="84" t="s">
        <v>392</v>
      </c>
      <c r="C13" s="84" t="s">
        <v>394</v>
      </c>
      <c r="D13" s="75" t="s">
        <v>203</v>
      </c>
      <c r="E13" s="75">
        <v>9</v>
      </c>
      <c r="F13" s="156">
        <v>8.4285891000000002E-2</v>
      </c>
      <c r="G13" s="156">
        <v>-0.474668802</v>
      </c>
      <c r="H13" s="156">
        <v>0.30946845564000003</v>
      </c>
      <c r="I13" s="156">
        <v>0.63986914835999997</v>
      </c>
      <c r="J13" s="156">
        <v>0.62209105766366057</v>
      </c>
      <c r="K13" s="156">
        <v>1.3627005857790173</v>
      </c>
      <c r="L13" s="156">
        <v>1.8962327379068742</v>
      </c>
      <c r="M13" s="76">
        <v>1.7800000000000001E-8</v>
      </c>
      <c r="N13" s="89" t="s">
        <v>16</v>
      </c>
      <c r="O13" s="75" t="s">
        <v>16</v>
      </c>
      <c r="P13" s="75" t="s">
        <v>16</v>
      </c>
      <c r="Q13" s="157">
        <v>2.4069769999999998E-3</v>
      </c>
      <c r="R13" s="89">
        <v>9.1934979999999996E-3</v>
      </c>
      <c r="S13" s="89">
        <v>0.80100239799999995</v>
      </c>
    </row>
    <row r="14" spans="1:19" x14ac:dyDescent="0.2">
      <c r="A14" s="84" t="s">
        <v>146</v>
      </c>
      <c r="B14" s="84" t="s">
        <v>392</v>
      </c>
      <c r="C14" s="84" t="s">
        <v>394</v>
      </c>
      <c r="D14" s="75" t="s">
        <v>223</v>
      </c>
      <c r="E14" s="75">
        <v>9</v>
      </c>
      <c r="F14" s="156">
        <v>9.1528057999999995E-2</v>
      </c>
      <c r="G14" s="156">
        <v>-0.48312522899999999</v>
      </c>
      <c r="H14" s="156">
        <v>0.30373023531999999</v>
      </c>
      <c r="I14" s="156">
        <v>0.66252022267999999</v>
      </c>
      <c r="J14" s="156">
        <v>0.61685257070593436</v>
      </c>
      <c r="K14" s="156">
        <v>1.3549035016754933</v>
      </c>
      <c r="L14" s="156">
        <v>1.9396745915277036</v>
      </c>
      <c r="M14" s="76">
        <v>7.4761800000000002E-4</v>
      </c>
      <c r="N14" s="89" t="s">
        <v>16</v>
      </c>
      <c r="O14" s="75" t="s">
        <v>16</v>
      </c>
      <c r="P14" s="75" t="s">
        <v>16</v>
      </c>
      <c r="Q14" s="157">
        <v>2.4069769999999998E-3</v>
      </c>
      <c r="R14" s="89">
        <v>9.1934979999999996E-3</v>
      </c>
      <c r="S14" s="89">
        <v>0.80100239799999995</v>
      </c>
    </row>
    <row r="15" spans="1:19" x14ac:dyDescent="0.2">
      <c r="A15" s="84" t="s">
        <v>146</v>
      </c>
      <c r="B15" s="84" t="s">
        <v>397</v>
      </c>
      <c r="C15" s="84" t="s">
        <v>399</v>
      </c>
      <c r="D15" s="75" t="s">
        <v>200</v>
      </c>
      <c r="E15" s="75">
        <v>5</v>
      </c>
      <c r="F15" s="156">
        <v>0.17971254</v>
      </c>
      <c r="G15" s="156">
        <v>-0.33179792800000002</v>
      </c>
      <c r="H15" s="156">
        <v>-2.043865039999998E-2</v>
      </c>
      <c r="I15" s="156">
        <v>0.68403450639999996</v>
      </c>
      <c r="J15" s="156">
        <v>0.71763232160234725</v>
      </c>
      <c r="K15" s="156">
        <v>0.97976880305490155</v>
      </c>
      <c r="L15" s="156">
        <v>1.9818574408427143</v>
      </c>
      <c r="M15" s="156">
        <v>6.4852964999999999E-2</v>
      </c>
      <c r="N15" s="89">
        <v>17.605363969999999</v>
      </c>
      <c r="O15" s="75">
        <v>4</v>
      </c>
      <c r="P15" s="76">
        <v>1.473631E-3</v>
      </c>
      <c r="Q15" s="157">
        <v>1.1164484000000001E-2</v>
      </c>
      <c r="R15" s="89">
        <v>1.918276E-2</v>
      </c>
      <c r="S15" s="89">
        <v>0.60141351600000004</v>
      </c>
    </row>
    <row r="16" spans="1:19" x14ac:dyDescent="0.2">
      <c r="A16" s="84" t="s">
        <v>146</v>
      </c>
      <c r="B16" s="84" t="s">
        <v>397</v>
      </c>
      <c r="C16" s="84" t="s">
        <v>399</v>
      </c>
      <c r="D16" s="75" t="s">
        <v>201</v>
      </c>
      <c r="E16" s="75">
        <v>5</v>
      </c>
      <c r="F16" s="156">
        <v>0.67983667800000003</v>
      </c>
      <c r="G16" s="156">
        <v>4.6946624999999999E-2</v>
      </c>
      <c r="H16" s="156">
        <v>-1.3794265138799999</v>
      </c>
      <c r="I16" s="156">
        <v>1.2855332638800001</v>
      </c>
      <c r="J16" s="156">
        <v>1.048066067060387</v>
      </c>
      <c r="K16" s="156">
        <v>0.25172287124630904</v>
      </c>
      <c r="L16" s="156">
        <v>3.6165960431208197</v>
      </c>
      <c r="M16" s="156">
        <v>0.94929048500000002</v>
      </c>
      <c r="N16" s="89">
        <v>15.819210890000001</v>
      </c>
      <c r="O16" s="75">
        <v>3</v>
      </c>
      <c r="P16" s="76">
        <v>1.234983E-3</v>
      </c>
      <c r="Q16" s="157">
        <v>1.1164484000000001E-2</v>
      </c>
      <c r="R16" s="89">
        <v>1.918276E-2</v>
      </c>
      <c r="S16" s="89">
        <v>0.60141351600000004</v>
      </c>
    </row>
    <row r="17" spans="1:19" x14ac:dyDescent="0.2">
      <c r="A17" s="84" t="s">
        <v>146</v>
      </c>
      <c r="B17" s="84" t="s">
        <v>397</v>
      </c>
      <c r="C17" s="84" t="s">
        <v>399</v>
      </c>
      <c r="D17" s="75" t="s">
        <v>216</v>
      </c>
      <c r="E17" s="75">
        <v>5</v>
      </c>
      <c r="F17" s="156">
        <v>0.145407488</v>
      </c>
      <c r="G17" s="156">
        <v>-0.44386995600000001</v>
      </c>
      <c r="H17" s="156">
        <v>0.15887127952000002</v>
      </c>
      <c r="I17" s="156">
        <v>0.72886863248</v>
      </c>
      <c r="J17" s="156">
        <v>0.64154884498079368</v>
      </c>
      <c r="K17" s="156">
        <v>1.1721870524892934</v>
      </c>
      <c r="L17" s="156">
        <v>2.0727342564162963</v>
      </c>
      <c r="M17" s="156">
        <v>3.7931934E-2</v>
      </c>
      <c r="N17" s="89" t="s">
        <v>16</v>
      </c>
      <c r="O17" s="75" t="s">
        <v>16</v>
      </c>
      <c r="P17" s="75" t="s">
        <v>16</v>
      </c>
      <c r="Q17" s="157">
        <v>1.1164484000000001E-2</v>
      </c>
      <c r="R17" s="89">
        <v>1.918276E-2</v>
      </c>
      <c r="S17" s="89">
        <v>0.60141351600000004</v>
      </c>
    </row>
    <row r="18" spans="1:19" x14ac:dyDescent="0.2">
      <c r="A18" s="84" t="s">
        <v>146</v>
      </c>
      <c r="B18" s="84" t="s">
        <v>397</v>
      </c>
      <c r="C18" s="84" t="s">
        <v>399</v>
      </c>
      <c r="D18" s="75" t="s">
        <v>203</v>
      </c>
      <c r="E18" s="75">
        <v>5</v>
      </c>
      <c r="F18" s="156">
        <v>0.11077345500000001</v>
      </c>
      <c r="G18" s="156">
        <v>-0.43946622899999999</v>
      </c>
      <c r="H18" s="156">
        <v>0.22235025719999998</v>
      </c>
      <c r="I18" s="156">
        <v>0.65658220079999996</v>
      </c>
      <c r="J18" s="156">
        <v>0.64438028081067056</v>
      </c>
      <c r="K18" s="156">
        <v>1.2490087755754715</v>
      </c>
      <c r="L18" s="156">
        <v>1.9281908903406098</v>
      </c>
      <c r="M18" s="76">
        <v>7.2700000000000005E-5</v>
      </c>
      <c r="N18" s="89" t="s">
        <v>16</v>
      </c>
      <c r="O18" s="75" t="s">
        <v>16</v>
      </c>
      <c r="P18" s="75" t="s">
        <v>16</v>
      </c>
      <c r="Q18" s="157">
        <v>1.1164484000000001E-2</v>
      </c>
      <c r="R18" s="89">
        <v>1.918276E-2</v>
      </c>
      <c r="S18" s="89">
        <v>0.60141351600000004</v>
      </c>
    </row>
    <row r="19" spans="1:19" x14ac:dyDescent="0.2">
      <c r="A19" s="84" t="s">
        <v>146</v>
      </c>
      <c r="B19" s="84" t="s">
        <v>397</v>
      </c>
      <c r="C19" s="84" t="s">
        <v>399</v>
      </c>
      <c r="D19" s="75" t="s">
        <v>223</v>
      </c>
      <c r="E19" s="75">
        <v>5</v>
      </c>
      <c r="F19" s="156">
        <v>0.123616767</v>
      </c>
      <c r="G19" s="156">
        <v>-0.41342156899999999</v>
      </c>
      <c r="H19" s="156">
        <v>0.17113270568</v>
      </c>
      <c r="I19" s="156">
        <v>0.65571043232000004</v>
      </c>
      <c r="J19" s="156">
        <v>0.66138340530812767</v>
      </c>
      <c r="K19" s="156">
        <v>1.1866482135313607</v>
      </c>
      <c r="L19" s="156">
        <v>1.9265106867796502</v>
      </c>
      <c r="M19" s="156">
        <v>2.8718470999999999E-2</v>
      </c>
      <c r="N19" s="89" t="s">
        <v>16</v>
      </c>
      <c r="O19" s="75" t="s">
        <v>16</v>
      </c>
      <c r="P19" s="75" t="s">
        <v>16</v>
      </c>
      <c r="Q19" s="157">
        <v>1.1164484000000001E-2</v>
      </c>
      <c r="R19" s="89">
        <v>1.918276E-2</v>
      </c>
      <c r="S19" s="89">
        <v>0.60141351600000004</v>
      </c>
    </row>
    <row r="20" spans="1:19" x14ac:dyDescent="0.2">
      <c r="A20" s="84" t="s">
        <v>146</v>
      </c>
      <c r="B20" s="84" t="s">
        <v>397</v>
      </c>
      <c r="C20" s="84" t="s">
        <v>396</v>
      </c>
      <c r="D20" s="75" t="s">
        <v>200</v>
      </c>
      <c r="E20" s="75">
        <v>4</v>
      </c>
      <c r="F20" s="156">
        <v>0.41756421300000002</v>
      </c>
      <c r="G20" s="156">
        <v>-0.32201123500000001</v>
      </c>
      <c r="H20" s="156">
        <v>-0.49641462248000007</v>
      </c>
      <c r="I20" s="156">
        <v>1.14043709248</v>
      </c>
      <c r="J20" s="156">
        <v>0.724690048391472</v>
      </c>
      <c r="K20" s="156">
        <v>0.60870920422366293</v>
      </c>
      <c r="L20" s="156">
        <v>3.1281353508530949</v>
      </c>
      <c r="M20" s="156">
        <v>0.44060866999999998</v>
      </c>
      <c r="N20" s="89">
        <v>23.77796128</v>
      </c>
      <c r="O20" s="75">
        <v>3</v>
      </c>
      <c r="P20" s="76">
        <v>2.7800000000000001E-5</v>
      </c>
      <c r="Q20" s="157">
        <v>-1.2287984E-2</v>
      </c>
      <c r="R20" s="89">
        <v>7.8578665000000006E-2</v>
      </c>
      <c r="S20" s="89">
        <v>0.89009384000000003</v>
      </c>
    </row>
    <row r="21" spans="1:19" x14ac:dyDescent="0.2">
      <c r="A21" s="84" t="s">
        <v>146</v>
      </c>
      <c r="B21" s="84" t="s">
        <v>397</v>
      </c>
      <c r="C21" s="84" t="s">
        <v>396</v>
      </c>
      <c r="D21" s="75" t="s">
        <v>201</v>
      </c>
      <c r="E21" s="75">
        <v>4</v>
      </c>
      <c r="F21" s="156">
        <v>3.2062811089999999</v>
      </c>
      <c r="G21" s="156">
        <v>-0.817062442</v>
      </c>
      <c r="H21" s="156">
        <v>-5.4672485316399992</v>
      </c>
      <c r="I21" s="156">
        <v>7.1013734156399995</v>
      </c>
      <c r="J21" s="156">
        <v>0.44172735019502529</v>
      </c>
      <c r="K21" s="156">
        <v>4.2228351853976324E-3</v>
      </c>
      <c r="L21" s="156">
        <v>1213.6327526002046</v>
      </c>
      <c r="M21" s="156">
        <v>0.82266273300000003</v>
      </c>
      <c r="N21" s="89">
        <v>23.49073864</v>
      </c>
      <c r="O21" s="75">
        <v>2</v>
      </c>
      <c r="P21" s="76">
        <v>7.9300000000000003E-6</v>
      </c>
      <c r="Q21" s="157">
        <v>-1.2287984E-2</v>
      </c>
      <c r="R21" s="89">
        <v>7.8578665000000006E-2</v>
      </c>
      <c r="S21" s="89">
        <v>0.89009384000000003</v>
      </c>
    </row>
    <row r="22" spans="1:19" x14ac:dyDescent="0.2">
      <c r="A22" s="84" t="s">
        <v>146</v>
      </c>
      <c r="B22" s="84" t="s">
        <v>397</v>
      </c>
      <c r="C22" s="84" t="s">
        <v>396</v>
      </c>
      <c r="D22" s="75" t="s">
        <v>216</v>
      </c>
      <c r="E22" s="75">
        <v>4</v>
      </c>
      <c r="F22" s="156">
        <v>0.27578003499999998</v>
      </c>
      <c r="G22" s="156">
        <v>-0.76702949099999995</v>
      </c>
      <c r="H22" s="156">
        <v>0.22650062240000002</v>
      </c>
      <c r="I22" s="156">
        <v>1.3075583595999998</v>
      </c>
      <c r="J22" s="156">
        <v>0.46439049761797974</v>
      </c>
      <c r="K22" s="156">
        <v>1.2542033904498509</v>
      </c>
      <c r="L22" s="156">
        <v>3.6971356071364272</v>
      </c>
      <c r="M22" s="156">
        <v>6.8915502000000003E-2</v>
      </c>
      <c r="N22" s="89" t="s">
        <v>16</v>
      </c>
      <c r="O22" s="75" t="s">
        <v>16</v>
      </c>
      <c r="P22" s="75" t="s">
        <v>16</v>
      </c>
      <c r="Q22" s="157">
        <v>-1.2287984E-2</v>
      </c>
      <c r="R22" s="89">
        <v>7.8578665000000006E-2</v>
      </c>
      <c r="S22" s="89">
        <v>0.89009384000000003</v>
      </c>
    </row>
    <row r="23" spans="1:19" x14ac:dyDescent="0.2">
      <c r="A23" s="84" t="s">
        <v>146</v>
      </c>
      <c r="B23" s="84" t="s">
        <v>397</v>
      </c>
      <c r="C23" s="84" t="s">
        <v>396</v>
      </c>
      <c r="D23" s="75" t="s">
        <v>203</v>
      </c>
      <c r="E23" s="75">
        <v>4</v>
      </c>
      <c r="F23" s="156">
        <v>0.218203797</v>
      </c>
      <c r="G23" s="156">
        <v>-0.55826530399999996</v>
      </c>
      <c r="H23" s="156">
        <v>0.13058586187999999</v>
      </c>
      <c r="I23" s="156">
        <v>0.98594474611999994</v>
      </c>
      <c r="J23" s="156">
        <v>0.57220079785685429</v>
      </c>
      <c r="K23" s="156">
        <v>1.1394957749428385</v>
      </c>
      <c r="L23" s="156">
        <v>2.6803429322194834</v>
      </c>
      <c r="M23" s="156">
        <v>1.0513745E-2</v>
      </c>
      <c r="N23" s="89" t="s">
        <v>16</v>
      </c>
      <c r="O23" s="75" t="s">
        <v>16</v>
      </c>
      <c r="P23" s="75" t="s">
        <v>16</v>
      </c>
      <c r="Q23" s="157">
        <v>-1.2287984E-2</v>
      </c>
      <c r="R23" s="89">
        <v>7.8578665000000006E-2</v>
      </c>
      <c r="S23" s="89">
        <v>0.89009384000000003</v>
      </c>
    </row>
    <row r="24" spans="1:19" x14ac:dyDescent="0.2">
      <c r="A24" s="84" t="s">
        <v>146</v>
      </c>
      <c r="B24" s="84" t="s">
        <v>397</v>
      </c>
      <c r="C24" s="84" t="s">
        <v>396</v>
      </c>
      <c r="D24" s="75" t="s">
        <v>223</v>
      </c>
      <c r="E24" s="75">
        <v>4</v>
      </c>
      <c r="F24" s="156">
        <v>0.20218877399999999</v>
      </c>
      <c r="G24" s="156">
        <v>-0.79092236599999999</v>
      </c>
      <c r="H24" s="156">
        <v>0.39463236896000004</v>
      </c>
      <c r="I24" s="156">
        <v>1.18721236304</v>
      </c>
      <c r="J24" s="156">
        <v>0.45342637727084861</v>
      </c>
      <c r="K24" s="156">
        <v>1.4838385855139329</v>
      </c>
      <c r="L24" s="156">
        <v>3.2779307782816804</v>
      </c>
      <c r="M24" s="156">
        <v>2.9686705000000001E-2</v>
      </c>
      <c r="N24" s="89" t="s">
        <v>16</v>
      </c>
      <c r="O24" s="75" t="s">
        <v>16</v>
      </c>
      <c r="P24" s="75" t="s">
        <v>16</v>
      </c>
      <c r="Q24" s="157">
        <v>-1.2287984E-2</v>
      </c>
      <c r="R24" s="89">
        <v>7.8578665000000006E-2</v>
      </c>
      <c r="S24" s="89">
        <v>0.89009384000000003</v>
      </c>
    </row>
    <row r="25" spans="1:19" x14ac:dyDescent="0.2">
      <c r="A25" s="84" t="s">
        <v>535</v>
      </c>
      <c r="B25" s="84" t="s">
        <v>392</v>
      </c>
      <c r="C25" s="84" t="s">
        <v>536</v>
      </c>
      <c r="D25" s="75" t="s">
        <v>200</v>
      </c>
      <c r="E25" s="75">
        <v>6</v>
      </c>
      <c r="F25" s="156">
        <v>0.198756816</v>
      </c>
      <c r="G25" s="156">
        <v>-0.90346364400000001</v>
      </c>
      <c r="H25" s="156">
        <v>0.51390028464000004</v>
      </c>
      <c r="I25" s="156">
        <v>1.29302700336</v>
      </c>
      <c r="J25" s="156">
        <v>0.40516388313830842</v>
      </c>
      <c r="K25" s="156">
        <v>1.6717989874864752</v>
      </c>
      <c r="L25" s="156">
        <v>3.6437996728252253</v>
      </c>
      <c r="M25" s="76">
        <v>5.48E-6</v>
      </c>
      <c r="N25" s="89">
        <v>9.7909660830000007</v>
      </c>
      <c r="O25" s="75">
        <v>5</v>
      </c>
      <c r="P25" s="156">
        <v>8.1379485000000001E-2</v>
      </c>
      <c r="Q25" s="157">
        <v>-9.9621840000000007E-3</v>
      </c>
      <c r="R25" s="89">
        <v>5.1688849999999998E-3</v>
      </c>
      <c r="S25" s="89">
        <v>0.12620135299999999</v>
      </c>
    </row>
    <row r="26" spans="1:19" x14ac:dyDescent="0.2">
      <c r="A26" s="84" t="s">
        <v>535</v>
      </c>
      <c r="B26" s="84" t="s">
        <v>392</v>
      </c>
      <c r="C26" s="84" t="s">
        <v>536</v>
      </c>
      <c r="D26" s="75" t="s">
        <v>201</v>
      </c>
      <c r="E26" s="75">
        <v>6</v>
      </c>
      <c r="F26" s="156">
        <v>0.307279578</v>
      </c>
      <c r="G26" s="156">
        <v>-1.409062847</v>
      </c>
      <c r="H26" s="156">
        <v>0.80679487411999995</v>
      </c>
      <c r="I26" s="156">
        <v>2.01133081988</v>
      </c>
      <c r="J26" s="156">
        <v>0.24437219000729335</v>
      </c>
      <c r="K26" s="156">
        <v>2.2407146924771735</v>
      </c>
      <c r="L26" s="156">
        <v>7.4732562904203981</v>
      </c>
      <c r="M26" s="156">
        <v>1.0140415E-2</v>
      </c>
      <c r="N26" s="89">
        <v>5.0765715350000002</v>
      </c>
      <c r="O26" s="75">
        <v>4</v>
      </c>
      <c r="P26" s="156">
        <v>0.27953063</v>
      </c>
      <c r="Q26" s="157">
        <v>-9.9621840000000007E-3</v>
      </c>
      <c r="R26" s="89">
        <v>5.1688849999999998E-3</v>
      </c>
      <c r="S26" s="89">
        <v>0.12620135299999999</v>
      </c>
    </row>
    <row r="27" spans="1:19" x14ac:dyDescent="0.2">
      <c r="A27" s="84" t="s">
        <v>535</v>
      </c>
      <c r="B27" s="84" t="s">
        <v>392</v>
      </c>
      <c r="C27" s="84" t="s">
        <v>536</v>
      </c>
      <c r="D27" s="75" t="s">
        <v>216</v>
      </c>
      <c r="E27" s="75">
        <v>6</v>
      </c>
      <c r="F27" s="156">
        <v>0.28733872799999999</v>
      </c>
      <c r="G27" s="156">
        <v>-0.75099558</v>
      </c>
      <c r="H27" s="156">
        <v>0.18781167312000002</v>
      </c>
      <c r="I27" s="156">
        <v>1.3141794868800001</v>
      </c>
      <c r="J27" s="156">
        <v>0.47189650807079808</v>
      </c>
      <c r="K27" s="156">
        <v>1.2066062575590271</v>
      </c>
      <c r="L27" s="156">
        <v>3.7216960316852195</v>
      </c>
      <c r="M27" s="156">
        <v>4.7461573999999999E-2</v>
      </c>
      <c r="N27" s="89" t="s">
        <v>16</v>
      </c>
      <c r="O27" s="75" t="s">
        <v>16</v>
      </c>
      <c r="P27" s="75" t="s">
        <v>16</v>
      </c>
      <c r="Q27" s="157">
        <v>-9.9621840000000007E-3</v>
      </c>
      <c r="R27" s="89">
        <v>5.1688849999999998E-3</v>
      </c>
      <c r="S27" s="89">
        <v>0.12620135299999999</v>
      </c>
    </row>
    <row r="28" spans="1:19" x14ac:dyDescent="0.2">
      <c r="A28" s="84" t="s">
        <v>535</v>
      </c>
      <c r="B28" s="84" t="s">
        <v>392</v>
      </c>
      <c r="C28" s="84" t="s">
        <v>536</v>
      </c>
      <c r="D28" s="75" t="s">
        <v>203</v>
      </c>
      <c r="E28" s="75">
        <v>6</v>
      </c>
      <c r="F28" s="156">
        <v>0.17532745199999999</v>
      </c>
      <c r="G28" s="156">
        <v>-0.90979529400000003</v>
      </c>
      <c r="H28" s="156">
        <v>0.5661534880800001</v>
      </c>
      <c r="I28" s="156">
        <v>1.25343709992</v>
      </c>
      <c r="J28" s="156">
        <v>0.40260663159181403</v>
      </c>
      <c r="K28" s="156">
        <v>1.7614784557199594</v>
      </c>
      <c r="L28" s="156">
        <v>3.5023602554580138</v>
      </c>
      <c r="M28" s="76">
        <v>2.11E-7</v>
      </c>
      <c r="N28" s="89" t="s">
        <v>16</v>
      </c>
      <c r="O28" s="75" t="s">
        <v>16</v>
      </c>
      <c r="P28" s="75" t="s">
        <v>16</v>
      </c>
      <c r="Q28" s="157">
        <v>-9.9621840000000007E-3</v>
      </c>
      <c r="R28" s="89">
        <v>5.1688849999999998E-3</v>
      </c>
      <c r="S28" s="89">
        <v>0.12620135299999999</v>
      </c>
    </row>
    <row r="29" spans="1:19" x14ac:dyDescent="0.2">
      <c r="A29" s="84" t="s">
        <v>535</v>
      </c>
      <c r="B29" s="84" t="s">
        <v>392</v>
      </c>
      <c r="C29" s="84" t="s">
        <v>536</v>
      </c>
      <c r="D29" s="75" t="s">
        <v>223</v>
      </c>
      <c r="E29" s="75">
        <v>6</v>
      </c>
      <c r="F29" s="156">
        <v>0.19061436700000001</v>
      </c>
      <c r="G29" s="156">
        <v>-0.94128032500000003</v>
      </c>
      <c r="H29" s="156">
        <v>0.56767616568000001</v>
      </c>
      <c r="I29" s="156">
        <v>1.31488448432</v>
      </c>
      <c r="J29" s="156">
        <v>0.39012802480346559</v>
      </c>
      <c r="K29" s="156">
        <v>1.7641626625795745</v>
      </c>
      <c r="L29" s="156">
        <v>3.7243207429586684</v>
      </c>
      <c r="M29" s="76">
        <v>4.3290339999999998E-3</v>
      </c>
      <c r="N29" s="89" t="s">
        <v>16</v>
      </c>
      <c r="O29" s="75" t="s">
        <v>16</v>
      </c>
      <c r="P29" s="75" t="s">
        <v>16</v>
      </c>
      <c r="Q29" s="157">
        <v>-9.9621840000000007E-3</v>
      </c>
      <c r="R29" s="89">
        <v>5.1688849999999998E-3</v>
      </c>
      <c r="S29" s="89">
        <v>0.12620135299999999</v>
      </c>
    </row>
    <row r="30" spans="1:19" x14ac:dyDescent="0.2">
      <c r="A30" s="84" t="s">
        <v>535</v>
      </c>
      <c r="B30" s="84" t="s">
        <v>392</v>
      </c>
      <c r="C30" s="84" t="s">
        <v>537</v>
      </c>
      <c r="D30" s="75" t="s">
        <v>200</v>
      </c>
      <c r="E30" s="75">
        <v>18</v>
      </c>
      <c r="F30" s="156">
        <v>0.105154368</v>
      </c>
      <c r="G30" s="156">
        <v>-0.20888008899999999</v>
      </c>
      <c r="H30" s="156">
        <v>2.7775277200000059E-3</v>
      </c>
      <c r="I30" s="156">
        <v>0.41498265027999998</v>
      </c>
      <c r="J30" s="156">
        <v>0.81149253669112908</v>
      </c>
      <c r="K30" s="156">
        <v>1.0027813886238794</v>
      </c>
      <c r="L30" s="156">
        <v>1.5143444670116422</v>
      </c>
      <c r="M30" s="156">
        <v>4.6987395000000001E-2</v>
      </c>
      <c r="N30" s="89">
        <v>80.022178179999997</v>
      </c>
      <c r="O30" s="75">
        <v>17</v>
      </c>
      <c r="P30" s="76">
        <v>3.7999999999999998E-10</v>
      </c>
      <c r="Q30" s="157">
        <v>-9.7434589999999995E-3</v>
      </c>
      <c r="R30" s="89">
        <v>6.98484E-3</v>
      </c>
      <c r="S30" s="89">
        <v>0.182097228</v>
      </c>
    </row>
    <row r="31" spans="1:19" x14ac:dyDescent="0.2">
      <c r="A31" s="84" t="s">
        <v>535</v>
      </c>
      <c r="B31" s="84" t="s">
        <v>392</v>
      </c>
      <c r="C31" s="84" t="s">
        <v>537</v>
      </c>
      <c r="D31" s="75" t="s">
        <v>201</v>
      </c>
      <c r="E31" s="75">
        <v>18</v>
      </c>
      <c r="F31" s="156">
        <v>0.20633111700000001</v>
      </c>
      <c r="G31" s="156">
        <v>-0.458796604</v>
      </c>
      <c r="H31" s="156">
        <v>5.4387614679999974E-2</v>
      </c>
      <c r="I31" s="156">
        <v>0.86320559332000002</v>
      </c>
      <c r="J31" s="156">
        <v>0.63204378700467934</v>
      </c>
      <c r="K31" s="156">
        <v>1.055893802782351</v>
      </c>
      <c r="L31" s="156">
        <v>2.3707481805408737</v>
      </c>
      <c r="M31" s="156">
        <v>4.0926992000000002E-2</v>
      </c>
      <c r="N31" s="89">
        <v>71.345383510000005</v>
      </c>
      <c r="O31" s="75">
        <v>16</v>
      </c>
      <c r="P31" s="76">
        <v>5.7900000000000001E-9</v>
      </c>
      <c r="Q31" s="157">
        <v>-9.7434589999999995E-3</v>
      </c>
      <c r="R31" s="89">
        <v>6.98484E-3</v>
      </c>
      <c r="S31" s="89">
        <v>0.182097228</v>
      </c>
    </row>
    <row r="32" spans="1:19" x14ac:dyDescent="0.2">
      <c r="A32" s="84" t="s">
        <v>535</v>
      </c>
      <c r="B32" s="84" t="s">
        <v>392</v>
      </c>
      <c r="C32" s="84" t="s">
        <v>537</v>
      </c>
      <c r="D32" s="75" t="s">
        <v>216</v>
      </c>
      <c r="E32" s="75">
        <v>18</v>
      </c>
      <c r="F32" s="156">
        <v>0.29960663199999998</v>
      </c>
      <c r="G32" s="156">
        <v>0.29378884799999999</v>
      </c>
      <c r="H32" s="156">
        <v>-0.88101784672000005</v>
      </c>
      <c r="I32" s="156">
        <v>0.29344015072000001</v>
      </c>
      <c r="J32" s="156">
        <v>1.3415006132218688</v>
      </c>
      <c r="K32" s="156">
        <v>0.41436094104256016</v>
      </c>
      <c r="L32" s="156">
        <v>1.3410329171538324</v>
      </c>
      <c r="M32" s="156">
        <v>0.340548921</v>
      </c>
      <c r="N32" s="89" t="s">
        <v>16</v>
      </c>
      <c r="O32" s="75" t="s">
        <v>16</v>
      </c>
      <c r="P32" s="75" t="s">
        <v>16</v>
      </c>
      <c r="Q32" s="157">
        <v>-9.7434589999999995E-3</v>
      </c>
      <c r="R32" s="89">
        <v>6.98484E-3</v>
      </c>
      <c r="S32" s="89">
        <v>0.182097228</v>
      </c>
    </row>
    <row r="33" spans="1:19" x14ac:dyDescent="0.2">
      <c r="A33" s="84" t="s">
        <v>535</v>
      </c>
      <c r="B33" s="84" t="s">
        <v>392</v>
      </c>
      <c r="C33" s="84" t="s">
        <v>537</v>
      </c>
      <c r="D33" s="75" t="s">
        <v>203</v>
      </c>
      <c r="E33" s="75">
        <v>18</v>
      </c>
      <c r="F33" s="156">
        <v>0.10547021600000001</v>
      </c>
      <c r="G33" s="156">
        <v>-0.214809161</v>
      </c>
      <c r="H33" s="156">
        <v>8.0875376400000032E-3</v>
      </c>
      <c r="I33" s="156">
        <v>0.42153078436000002</v>
      </c>
      <c r="J33" s="156">
        <v>0.80669537442709083</v>
      </c>
      <c r="K33" s="156">
        <v>1.008120330116389</v>
      </c>
      <c r="L33" s="156">
        <v>1.5242931346815787</v>
      </c>
      <c r="M33" s="156">
        <v>4.1682042000000002E-2</v>
      </c>
      <c r="N33" s="89" t="s">
        <v>16</v>
      </c>
      <c r="O33" s="75" t="s">
        <v>16</v>
      </c>
      <c r="P33" s="75" t="s">
        <v>16</v>
      </c>
      <c r="Q33" s="157">
        <v>-9.7434589999999995E-3</v>
      </c>
      <c r="R33" s="89">
        <v>6.98484E-3</v>
      </c>
      <c r="S33" s="89">
        <v>0.182097228</v>
      </c>
    </row>
    <row r="34" spans="1:19" x14ac:dyDescent="0.2">
      <c r="A34" s="84" t="s">
        <v>535</v>
      </c>
      <c r="B34" s="84" t="s">
        <v>392</v>
      </c>
      <c r="C34" s="84" t="s">
        <v>537</v>
      </c>
      <c r="D34" s="75" t="s">
        <v>223</v>
      </c>
      <c r="E34" s="75">
        <v>18</v>
      </c>
      <c r="F34" s="156">
        <v>0.122650008</v>
      </c>
      <c r="G34" s="156">
        <v>-0.36903276800000001</v>
      </c>
      <c r="H34" s="156">
        <v>0.12863875231999999</v>
      </c>
      <c r="I34" s="156">
        <v>0.60942678368000003</v>
      </c>
      <c r="J34" s="156">
        <v>0.69140275419366104</v>
      </c>
      <c r="K34" s="156">
        <v>1.1372792104730955</v>
      </c>
      <c r="L34" s="156">
        <v>1.8393767357719182</v>
      </c>
      <c r="M34" s="76">
        <v>7.9044800000000002E-3</v>
      </c>
      <c r="N34" s="89" t="s">
        <v>16</v>
      </c>
      <c r="O34" s="75" t="s">
        <v>16</v>
      </c>
      <c r="P34" s="75" t="s">
        <v>16</v>
      </c>
      <c r="Q34" s="157">
        <v>-9.7434589999999995E-3</v>
      </c>
      <c r="R34" s="89">
        <v>6.98484E-3</v>
      </c>
      <c r="S34" s="89">
        <v>0.182097228</v>
      </c>
    </row>
    <row r="35" spans="1:19" x14ac:dyDescent="0.2">
      <c r="A35" s="84" t="s">
        <v>535</v>
      </c>
      <c r="B35" s="84" t="s">
        <v>397</v>
      </c>
      <c r="C35" s="84" t="s">
        <v>538</v>
      </c>
      <c r="D35" s="75" t="s">
        <v>200</v>
      </c>
      <c r="E35" s="75">
        <v>15</v>
      </c>
      <c r="F35" s="156">
        <v>8.5343968000000006E-2</v>
      </c>
      <c r="G35" s="156">
        <v>-0.16103010400000001</v>
      </c>
      <c r="H35" s="156">
        <v>-6.244073280000012E-3</v>
      </c>
      <c r="I35" s="156">
        <v>0.32830428128</v>
      </c>
      <c r="J35" s="156">
        <v>0.85126644419638076</v>
      </c>
      <c r="K35" s="156">
        <v>0.99377538043436375</v>
      </c>
      <c r="L35" s="156">
        <v>1.3886114364774949</v>
      </c>
      <c r="M35" s="156">
        <v>5.9182336000000002E-2</v>
      </c>
      <c r="N35" s="89">
        <v>34.779172410000001</v>
      </c>
      <c r="O35" s="75">
        <v>14</v>
      </c>
      <c r="P35" s="76">
        <v>1.584729E-3</v>
      </c>
      <c r="Q35" s="157">
        <v>3.5408760000000001E-3</v>
      </c>
      <c r="R35" s="89">
        <v>8.3742199999999999E-3</v>
      </c>
      <c r="S35" s="89">
        <v>0.67932935800000005</v>
      </c>
    </row>
    <row r="36" spans="1:19" x14ac:dyDescent="0.2">
      <c r="A36" s="84" t="s">
        <v>535</v>
      </c>
      <c r="B36" s="84" t="s">
        <v>397</v>
      </c>
      <c r="C36" s="84" t="s">
        <v>538</v>
      </c>
      <c r="D36" s="75" t="s">
        <v>201</v>
      </c>
      <c r="E36" s="75">
        <v>15</v>
      </c>
      <c r="F36" s="156">
        <v>0.28019054900000001</v>
      </c>
      <c r="G36" s="156">
        <v>-4.8546628000000001E-2</v>
      </c>
      <c r="H36" s="156">
        <v>-0.50062684804000002</v>
      </c>
      <c r="I36" s="156">
        <v>0.59772010403999998</v>
      </c>
      <c r="J36" s="156">
        <v>0.95261291983502139</v>
      </c>
      <c r="K36" s="156">
        <v>0.60615057629711044</v>
      </c>
      <c r="L36" s="156">
        <v>1.8179692911209715</v>
      </c>
      <c r="M36" s="156">
        <v>0.86511346700000002</v>
      </c>
      <c r="N36" s="89">
        <v>34.307352250000001</v>
      </c>
      <c r="O36" s="75">
        <v>13</v>
      </c>
      <c r="P36" s="76">
        <v>1.08069E-3</v>
      </c>
      <c r="Q36" s="157">
        <v>3.5408760000000001E-3</v>
      </c>
      <c r="R36" s="89">
        <v>8.3742199999999999E-3</v>
      </c>
      <c r="S36" s="89">
        <v>0.67932935800000005</v>
      </c>
    </row>
    <row r="37" spans="1:19" x14ac:dyDescent="0.2">
      <c r="A37" s="84" t="s">
        <v>535</v>
      </c>
      <c r="B37" s="84" t="s">
        <v>397</v>
      </c>
      <c r="C37" s="84" t="s">
        <v>538</v>
      </c>
      <c r="D37" s="75" t="s">
        <v>216</v>
      </c>
      <c r="E37" s="75">
        <v>15</v>
      </c>
      <c r="F37" s="156">
        <v>0.196079055</v>
      </c>
      <c r="G37" s="156">
        <v>4.4319391E-2</v>
      </c>
      <c r="H37" s="156">
        <v>-0.42863433879999996</v>
      </c>
      <c r="I37" s="156">
        <v>0.33999555679999999</v>
      </c>
      <c r="J37" s="156">
        <v>1.045316166153073</v>
      </c>
      <c r="K37" s="156">
        <v>0.65139807664011806</v>
      </c>
      <c r="L37" s="156">
        <v>1.4049413481143276</v>
      </c>
      <c r="M37" s="156">
        <v>0.82444605599999998</v>
      </c>
      <c r="N37" s="89" t="s">
        <v>16</v>
      </c>
      <c r="O37" s="75" t="s">
        <v>16</v>
      </c>
      <c r="P37" s="75" t="s">
        <v>16</v>
      </c>
      <c r="Q37" s="157">
        <v>3.5408760000000001E-3</v>
      </c>
      <c r="R37" s="89">
        <v>8.3742199999999999E-3</v>
      </c>
      <c r="S37" s="89">
        <v>0.67932935800000005</v>
      </c>
    </row>
    <row r="38" spans="1:19" x14ac:dyDescent="0.2">
      <c r="A38" s="84" t="s">
        <v>535</v>
      </c>
      <c r="B38" s="84" t="s">
        <v>397</v>
      </c>
      <c r="C38" s="84" t="s">
        <v>538</v>
      </c>
      <c r="D38" s="75" t="s">
        <v>203</v>
      </c>
      <c r="E38" s="75">
        <v>15</v>
      </c>
      <c r="F38" s="156">
        <v>8.6956197999999998E-2</v>
      </c>
      <c r="G38" s="156">
        <v>-6.4502709999999996E-3</v>
      </c>
      <c r="H38" s="156">
        <v>-0.16398387707999998</v>
      </c>
      <c r="I38" s="156">
        <v>0.17688441907999999</v>
      </c>
      <c r="J38" s="156">
        <v>0.9935704873416964</v>
      </c>
      <c r="K38" s="156">
        <v>0.84875570619024143</v>
      </c>
      <c r="L38" s="156">
        <v>1.1934931401197759</v>
      </c>
      <c r="M38" s="156">
        <v>0.940868437</v>
      </c>
      <c r="N38" s="89" t="s">
        <v>16</v>
      </c>
      <c r="O38" s="75" t="s">
        <v>16</v>
      </c>
      <c r="P38" s="75" t="s">
        <v>16</v>
      </c>
      <c r="Q38" s="157">
        <v>3.5408760000000001E-3</v>
      </c>
      <c r="R38" s="89">
        <v>8.3742199999999999E-3</v>
      </c>
      <c r="S38" s="89">
        <v>0.67932935800000005</v>
      </c>
    </row>
    <row r="39" spans="1:19" x14ac:dyDescent="0.2">
      <c r="A39" s="84" t="s">
        <v>535</v>
      </c>
      <c r="B39" s="84" t="s">
        <v>397</v>
      </c>
      <c r="C39" s="84" t="s">
        <v>538</v>
      </c>
      <c r="D39" s="75" t="s">
        <v>223</v>
      </c>
      <c r="E39" s="75">
        <v>15</v>
      </c>
      <c r="F39" s="156">
        <v>0.158664782</v>
      </c>
      <c r="G39" s="156">
        <v>2.0593099E-2</v>
      </c>
      <c r="H39" s="156">
        <v>-0.33157607172000003</v>
      </c>
      <c r="I39" s="156">
        <v>0.29038987372000002</v>
      </c>
      <c r="J39" s="156">
        <v>1.0208065998930926</v>
      </c>
      <c r="K39" s="156">
        <v>0.71779155050193821</v>
      </c>
      <c r="L39" s="156">
        <v>1.3369486275644431</v>
      </c>
      <c r="M39" s="156">
        <v>0.89857893799999999</v>
      </c>
      <c r="N39" s="89" t="s">
        <v>16</v>
      </c>
      <c r="O39" s="75" t="s">
        <v>16</v>
      </c>
      <c r="P39" s="75" t="s">
        <v>16</v>
      </c>
      <c r="Q39" s="157">
        <v>3.5408760000000001E-3</v>
      </c>
      <c r="R39" s="89">
        <v>8.3742199999999999E-3</v>
      </c>
      <c r="S39" s="89">
        <v>0.67932935800000005</v>
      </c>
    </row>
    <row r="40" spans="1:19" x14ac:dyDescent="0.2">
      <c r="A40" s="84" t="s">
        <v>535</v>
      </c>
      <c r="B40" s="84" t="s">
        <v>397</v>
      </c>
      <c r="C40" s="84" t="s">
        <v>539</v>
      </c>
      <c r="D40" s="75" t="s">
        <v>200</v>
      </c>
      <c r="E40" s="75">
        <v>6</v>
      </c>
      <c r="F40" s="156">
        <v>0.310669221</v>
      </c>
      <c r="G40" s="156">
        <v>-0.25439962900000002</v>
      </c>
      <c r="H40" s="156">
        <v>-0.35451204415999993</v>
      </c>
      <c r="I40" s="156">
        <v>0.86331130215999996</v>
      </c>
      <c r="J40" s="156">
        <v>0.77538187503935063</v>
      </c>
      <c r="K40" s="156">
        <v>0.70151566837363255</v>
      </c>
      <c r="L40" s="156">
        <v>2.3709988028272329</v>
      </c>
      <c r="M40" s="156">
        <v>0.41285705499999997</v>
      </c>
      <c r="N40" s="89">
        <v>28.890055950000001</v>
      </c>
      <c r="O40" s="75">
        <v>5</v>
      </c>
      <c r="P40" s="76">
        <v>2.44E-5</v>
      </c>
      <c r="Q40" s="157">
        <v>-2.4391591000000001E-2</v>
      </c>
      <c r="R40" s="89">
        <v>2.6674145999999999E-2</v>
      </c>
      <c r="S40" s="89">
        <v>0.41222719299999999</v>
      </c>
    </row>
    <row r="41" spans="1:19" x14ac:dyDescent="0.2">
      <c r="A41" s="84" t="s">
        <v>535</v>
      </c>
      <c r="B41" s="84" t="s">
        <v>397</v>
      </c>
      <c r="C41" s="84" t="s">
        <v>539</v>
      </c>
      <c r="D41" s="75" t="s">
        <v>201</v>
      </c>
      <c r="E41" s="75">
        <v>6</v>
      </c>
      <c r="F41" s="156">
        <v>1.1943773209999999</v>
      </c>
      <c r="G41" s="156">
        <v>-1.307681377</v>
      </c>
      <c r="H41" s="156">
        <v>-1.0332981721599996</v>
      </c>
      <c r="I41" s="156">
        <v>3.6486609261599998</v>
      </c>
      <c r="J41" s="156">
        <v>0.27044639321216912</v>
      </c>
      <c r="K41" s="156">
        <v>0.3558314297679655</v>
      </c>
      <c r="L41" s="156">
        <v>38.423180109653764</v>
      </c>
      <c r="M41" s="156">
        <v>0.33507832900000001</v>
      </c>
      <c r="N41" s="89">
        <v>23.894943829999999</v>
      </c>
      <c r="O41" s="75">
        <v>4</v>
      </c>
      <c r="P41" s="76">
        <v>8.3800000000000004E-5</v>
      </c>
      <c r="Q41" s="157">
        <v>-2.4391591000000001E-2</v>
      </c>
      <c r="R41" s="89">
        <v>2.6674145999999999E-2</v>
      </c>
      <c r="S41" s="89">
        <v>0.41222719299999999</v>
      </c>
    </row>
    <row r="42" spans="1:19" x14ac:dyDescent="0.2">
      <c r="A42" s="84" t="s">
        <v>535</v>
      </c>
      <c r="B42" s="84" t="s">
        <v>397</v>
      </c>
      <c r="C42" s="84" t="s">
        <v>539</v>
      </c>
      <c r="D42" s="75" t="s">
        <v>216</v>
      </c>
      <c r="E42" s="75">
        <v>6</v>
      </c>
      <c r="F42" s="156">
        <v>0.34645653700000001</v>
      </c>
      <c r="G42" s="156">
        <v>-0.62624181400000001</v>
      </c>
      <c r="H42" s="156">
        <v>-5.2812998519999987E-2</v>
      </c>
      <c r="I42" s="156">
        <v>1.3052966265200001</v>
      </c>
      <c r="J42" s="156">
        <v>0.53459714592647301</v>
      </c>
      <c r="K42" s="156">
        <v>0.94855737753148128</v>
      </c>
      <c r="L42" s="156">
        <v>3.688783122338656</v>
      </c>
      <c r="M42" s="156">
        <v>0.13048114</v>
      </c>
      <c r="N42" s="89" t="s">
        <v>16</v>
      </c>
      <c r="O42" s="75" t="s">
        <v>16</v>
      </c>
      <c r="P42" s="75" t="s">
        <v>16</v>
      </c>
      <c r="Q42" s="157">
        <v>-2.4391591000000001E-2</v>
      </c>
      <c r="R42" s="89">
        <v>2.6674145999999999E-2</v>
      </c>
      <c r="S42" s="89">
        <v>0.41222719299999999</v>
      </c>
    </row>
    <row r="43" spans="1:19" x14ac:dyDescent="0.2">
      <c r="A43" s="84" t="s">
        <v>535</v>
      </c>
      <c r="B43" s="84" t="s">
        <v>397</v>
      </c>
      <c r="C43" s="84" t="s">
        <v>539</v>
      </c>
      <c r="D43" s="75" t="s">
        <v>203</v>
      </c>
      <c r="E43" s="75">
        <v>6</v>
      </c>
      <c r="F43" s="156">
        <v>0.19851845600000001</v>
      </c>
      <c r="G43" s="156">
        <v>-0.60729285499999996</v>
      </c>
      <c r="H43" s="156">
        <v>0.21819668123999997</v>
      </c>
      <c r="I43" s="156">
        <v>0.99638902875999991</v>
      </c>
      <c r="J43" s="156">
        <v>0.54482379147066828</v>
      </c>
      <c r="K43" s="156">
        <v>1.2438316819203028</v>
      </c>
      <c r="L43" s="156">
        <v>2.7084838916346721</v>
      </c>
      <c r="M43" s="76">
        <v>2.2198420000000001E-3</v>
      </c>
      <c r="N43" s="89" t="s">
        <v>16</v>
      </c>
      <c r="O43" s="75" t="s">
        <v>16</v>
      </c>
      <c r="P43" s="75" t="s">
        <v>16</v>
      </c>
      <c r="Q43" s="157">
        <v>-2.4391591000000001E-2</v>
      </c>
      <c r="R43" s="89">
        <v>2.6674145999999999E-2</v>
      </c>
      <c r="S43" s="89">
        <v>0.41222719299999999</v>
      </c>
    </row>
    <row r="44" spans="1:19" x14ac:dyDescent="0.2">
      <c r="A44" s="84" t="s">
        <v>535</v>
      </c>
      <c r="B44" s="84" t="s">
        <v>397</v>
      </c>
      <c r="C44" s="84" t="s">
        <v>539</v>
      </c>
      <c r="D44" s="75" t="s">
        <v>223</v>
      </c>
      <c r="E44" s="75">
        <v>6</v>
      </c>
      <c r="F44" s="156">
        <v>0.205946081</v>
      </c>
      <c r="G44" s="156">
        <v>-0.71542198300000004</v>
      </c>
      <c r="H44" s="156">
        <v>0.31176766424000002</v>
      </c>
      <c r="I44" s="156">
        <v>1.1190763017600001</v>
      </c>
      <c r="J44" s="156">
        <v>0.48898572459042811</v>
      </c>
      <c r="K44" s="156">
        <v>1.3658373233101924</v>
      </c>
      <c r="L44" s="156">
        <v>3.0620245099521388</v>
      </c>
      <c r="M44" s="156">
        <v>1.7776051000000001E-2</v>
      </c>
      <c r="N44" s="89" t="s">
        <v>16</v>
      </c>
      <c r="O44" s="75" t="s">
        <v>16</v>
      </c>
      <c r="P44" s="75" t="s">
        <v>16</v>
      </c>
      <c r="Q44" s="157">
        <v>-2.4391591000000001E-2</v>
      </c>
      <c r="R44" s="89">
        <v>2.6674145999999999E-2</v>
      </c>
      <c r="S44" s="89">
        <v>0.41222719299999999</v>
      </c>
    </row>
    <row r="45" spans="1:19" x14ac:dyDescent="0.2">
      <c r="A45" s="84" t="s">
        <v>167</v>
      </c>
      <c r="B45" s="84" t="s">
        <v>392</v>
      </c>
      <c r="C45" s="84" t="s">
        <v>430</v>
      </c>
      <c r="D45" s="75" t="s">
        <v>200</v>
      </c>
      <c r="E45" s="75">
        <v>2</v>
      </c>
      <c r="F45" s="156">
        <v>0.57195231099999999</v>
      </c>
      <c r="G45" s="156">
        <v>-0.17839005199999999</v>
      </c>
      <c r="H45" s="156">
        <v>-0.94263647755999991</v>
      </c>
      <c r="I45" s="156">
        <v>1.2994165815599998</v>
      </c>
      <c r="J45" s="156">
        <v>0.83661603608077018</v>
      </c>
      <c r="K45" s="156">
        <v>0.38959931027371431</v>
      </c>
      <c r="L45" s="156">
        <v>3.6671565566323343</v>
      </c>
      <c r="M45" s="156">
        <v>0.75511901299999995</v>
      </c>
      <c r="N45" s="89">
        <v>2.1346803520000002</v>
      </c>
      <c r="O45" s="75">
        <v>1</v>
      </c>
      <c r="P45" s="156">
        <v>0.14400047599999999</v>
      </c>
      <c r="Q45" s="75" t="s">
        <v>16</v>
      </c>
      <c r="R45" s="75" t="s">
        <v>16</v>
      </c>
      <c r="S45" s="75" t="s">
        <v>16</v>
      </c>
    </row>
    <row r="46" spans="1:19" x14ac:dyDescent="0.2">
      <c r="A46" s="84" t="s">
        <v>167</v>
      </c>
      <c r="B46" s="84" t="s">
        <v>392</v>
      </c>
      <c r="C46" s="84" t="s">
        <v>432</v>
      </c>
      <c r="D46" s="75" t="s">
        <v>200</v>
      </c>
      <c r="E46" s="75">
        <v>9</v>
      </c>
      <c r="F46" s="156">
        <v>9.1235867999999998E-2</v>
      </c>
      <c r="G46" s="156">
        <v>0.117076044</v>
      </c>
      <c r="H46" s="156">
        <v>-0.29589834527999997</v>
      </c>
      <c r="I46" s="156">
        <v>6.174625727999998E-2</v>
      </c>
      <c r="J46" s="156">
        <v>1.1242049154787477</v>
      </c>
      <c r="K46" s="156">
        <v>0.74386304136607617</v>
      </c>
      <c r="L46" s="156">
        <v>1.0636924062776114</v>
      </c>
      <c r="M46" s="156">
        <v>0.199413654</v>
      </c>
      <c r="N46" s="89">
        <v>12.86250525</v>
      </c>
      <c r="O46" s="75">
        <v>8</v>
      </c>
      <c r="P46" s="156">
        <v>0.116668749</v>
      </c>
      <c r="Q46" s="157">
        <v>-1.2041982999999999E-2</v>
      </c>
      <c r="R46" s="89">
        <v>6.1879029999999998E-3</v>
      </c>
      <c r="S46" s="89">
        <v>9.2705024999999996E-2</v>
      </c>
    </row>
    <row r="47" spans="1:19" x14ac:dyDescent="0.2">
      <c r="A47" s="84" t="s">
        <v>167</v>
      </c>
      <c r="B47" s="84" t="s">
        <v>392</v>
      </c>
      <c r="C47" s="84" t="s">
        <v>432</v>
      </c>
      <c r="D47" s="75" t="s">
        <v>200</v>
      </c>
      <c r="E47" s="75">
        <v>10</v>
      </c>
      <c r="F47" s="156">
        <v>7.5675138000000003E-2</v>
      </c>
      <c r="G47" s="156">
        <v>-4.7393144999999998E-2</v>
      </c>
      <c r="H47" s="156">
        <v>-0.10093012547999999</v>
      </c>
      <c r="I47" s="156">
        <v>0.19571641547999999</v>
      </c>
      <c r="J47" s="156">
        <v>0.9537123766240847</v>
      </c>
      <c r="K47" s="156">
        <v>0.90399619697940381</v>
      </c>
      <c r="L47" s="156">
        <v>1.2161819660478326</v>
      </c>
      <c r="M47" s="156">
        <v>0.53113720099999995</v>
      </c>
      <c r="N47" s="89">
        <v>10.55513137</v>
      </c>
      <c r="O47" s="75">
        <v>9</v>
      </c>
      <c r="P47" s="156">
        <v>0.307438076</v>
      </c>
      <c r="Q47" s="157">
        <v>-4.9597230000000001E-3</v>
      </c>
      <c r="R47" s="89">
        <v>7.4989419999999998E-3</v>
      </c>
      <c r="S47" s="89">
        <v>0.52694825599999995</v>
      </c>
    </row>
    <row r="48" spans="1:19" x14ac:dyDescent="0.2">
      <c r="A48" s="84" t="s">
        <v>167</v>
      </c>
      <c r="B48" s="84" t="s">
        <v>392</v>
      </c>
      <c r="C48" s="84" t="s">
        <v>432</v>
      </c>
      <c r="D48" s="75" t="s">
        <v>201</v>
      </c>
      <c r="E48" s="75">
        <v>9</v>
      </c>
      <c r="F48" s="156">
        <v>0.20819186100000001</v>
      </c>
      <c r="G48" s="156">
        <v>-0.25811645300000002</v>
      </c>
      <c r="H48" s="156">
        <v>-0.14993959456</v>
      </c>
      <c r="I48" s="156">
        <v>0.6661725005600001</v>
      </c>
      <c r="J48" s="156">
        <v>0.77250526631285843</v>
      </c>
      <c r="K48" s="156">
        <v>0.86075996943939992</v>
      </c>
      <c r="L48" s="156">
        <v>1.9467717746860806</v>
      </c>
      <c r="M48" s="156">
        <v>0.25499662499999998</v>
      </c>
      <c r="N48" s="89">
        <v>8.3467636170000006</v>
      </c>
      <c r="O48" s="75">
        <v>7</v>
      </c>
      <c r="P48" s="156">
        <v>0.30301173300000001</v>
      </c>
      <c r="Q48" s="157">
        <v>-1.2041982999999999E-2</v>
      </c>
      <c r="R48" s="89">
        <v>6.1879029999999998E-3</v>
      </c>
      <c r="S48" s="89">
        <v>9.2705024999999996E-2</v>
      </c>
    </row>
    <row r="49" spans="1:19" x14ac:dyDescent="0.2">
      <c r="A49" s="84" t="s">
        <v>167</v>
      </c>
      <c r="B49" s="84" t="s">
        <v>392</v>
      </c>
      <c r="C49" s="84" t="s">
        <v>432</v>
      </c>
      <c r="D49" s="75" t="s">
        <v>201</v>
      </c>
      <c r="E49" s="75">
        <v>10</v>
      </c>
      <c r="F49" s="156">
        <v>0.240509959</v>
      </c>
      <c r="G49" s="156">
        <v>-0.19783055799999999</v>
      </c>
      <c r="H49" s="156">
        <v>-0.27356896164</v>
      </c>
      <c r="I49" s="156">
        <v>0.66923007763999998</v>
      </c>
      <c r="J49" s="156">
        <v>0.82050887002380335</v>
      </c>
      <c r="K49" s="156">
        <v>0.76065987819440206</v>
      </c>
      <c r="L49" s="156">
        <v>1.952733288694243</v>
      </c>
      <c r="M49" s="156">
        <v>0.43459634800000002</v>
      </c>
      <c r="N49" s="89">
        <v>10.00790385</v>
      </c>
      <c r="O49" s="75">
        <v>8</v>
      </c>
      <c r="P49" s="156">
        <v>0.264471607</v>
      </c>
      <c r="Q49" s="157">
        <v>-4.9597230000000001E-3</v>
      </c>
      <c r="R49" s="89">
        <v>7.4989419999999998E-3</v>
      </c>
      <c r="S49" s="89">
        <v>0.52694825599999995</v>
      </c>
    </row>
    <row r="50" spans="1:19" x14ac:dyDescent="0.2">
      <c r="A50" s="84" t="s">
        <v>167</v>
      </c>
      <c r="B50" s="84" t="s">
        <v>392</v>
      </c>
      <c r="C50" s="84" t="s">
        <v>432</v>
      </c>
      <c r="D50" s="75" t="s">
        <v>216</v>
      </c>
      <c r="E50" s="75">
        <v>9</v>
      </c>
      <c r="F50" s="156">
        <v>0.18476898</v>
      </c>
      <c r="G50" s="156">
        <v>0.40731984700000001</v>
      </c>
      <c r="H50" s="156">
        <v>-0.76946704780000008</v>
      </c>
      <c r="I50" s="156">
        <v>-4.51726462E-2</v>
      </c>
      <c r="J50" s="156">
        <v>1.5027846899758626</v>
      </c>
      <c r="K50" s="156">
        <v>0.46325989791296046</v>
      </c>
      <c r="L50" s="156">
        <v>0.95583244674740198</v>
      </c>
      <c r="M50" s="156">
        <v>5.8583029000000002E-2</v>
      </c>
      <c r="N50" s="89" t="s">
        <v>16</v>
      </c>
      <c r="O50" s="75" t="s">
        <v>16</v>
      </c>
      <c r="P50" s="75" t="s">
        <v>16</v>
      </c>
      <c r="Q50" s="157">
        <v>-1.2041982999999999E-2</v>
      </c>
      <c r="R50" s="89">
        <v>6.1879029999999998E-3</v>
      </c>
      <c r="S50" s="89">
        <v>9.2705024999999996E-2</v>
      </c>
    </row>
    <row r="51" spans="1:19" x14ac:dyDescent="0.2">
      <c r="A51" s="84" t="s">
        <v>167</v>
      </c>
      <c r="B51" s="84" t="s">
        <v>392</v>
      </c>
      <c r="C51" s="84" t="s">
        <v>432</v>
      </c>
      <c r="D51" s="75" t="s">
        <v>216</v>
      </c>
      <c r="E51" s="75">
        <v>10</v>
      </c>
      <c r="F51" s="156">
        <v>0.12072461299999999</v>
      </c>
      <c r="G51" s="156">
        <v>4.6201757000000003E-2</v>
      </c>
      <c r="H51" s="156">
        <v>-0.28282199848</v>
      </c>
      <c r="I51" s="156">
        <v>0.19041848447999998</v>
      </c>
      <c r="J51" s="156">
        <v>1.0472856868613483</v>
      </c>
      <c r="K51" s="156">
        <v>0.75365392746547899</v>
      </c>
      <c r="L51" s="156">
        <v>1.2097557557485832</v>
      </c>
      <c r="M51" s="156">
        <v>0.71082102800000002</v>
      </c>
      <c r="N51" s="89" t="s">
        <v>16</v>
      </c>
      <c r="O51" s="75" t="s">
        <v>16</v>
      </c>
      <c r="P51" s="75" t="s">
        <v>16</v>
      </c>
      <c r="Q51" s="157">
        <v>-4.9597230000000001E-3</v>
      </c>
      <c r="R51" s="89">
        <v>7.4989419999999998E-3</v>
      </c>
      <c r="S51" s="89">
        <v>0.52694825599999995</v>
      </c>
    </row>
    <row r="52" spans="1:19" x14ac:dyDescent="0.2">
      <c r="A52" s="84" t="s">
        <v>167</v>
      </c>
      <c r="B52" s="84" t="s">
        <v>392</v>
      </c>
      <c r="C52" s="84" t="s">
        <v>432</v>
      </c>
      <c r="D52" s="75" t="s">
        <v>203</v>
      </c>
      <c r="E52" s="75">
        <v>9</v>
      </c>
      <c r="F52" s="156">
        <v>9.6581407999999994E-2</v>
      </c>
      <c r="G52" s="156">
        <v>0.113403895</v>
      </c>
      <c r="H52" s="156">
        <v>-0.30270345467999998</v>
      </c>
      <c r="I52" s="156">
        <v>7.5895664679999975E-2</v>
      </c>
      <c r="J52" s="156">
        <v>1.1200842380238747</v>
      </c>
      <c r="K52" s="156">
        <v>0.73881815695495767</v>
      </c>
      <c r="L52" s="156">
        <v>1.0788500061243542</v>
      </c>
      <c r="M52" s="156">
        <v>0.24032319399999999</v>
      </c>
      <c r="N52" s="89" t="s">
        <v>16</v>
      </c>
      <c r="O52" s="75" t="s">
        <v>16</v>
      </c>
      <c r="P52" s="75" t="s">
        <v>16</v>
      </c>
      <c r="Q52" s="157">
        <v>-1.2041982999999999E-2</v>
      </c>
      <c r="R52" s="89">
        <v>6.1879029999999998E-3</v>
      </c>
      <c r="S52" s="89">
        <v>9.2705024999999996E-2</v>
      </c>
    </row>
    <row r="53" spans="1:19" x14ac:dyDescent="0.2">
      <c r="A53" s="84" t="s">
        <v>167</v>
      </c>
      <c r="B53" s="84" t="s">
        <v>392</v>
      </c>
      <c r="C53" s="84" t="s">
        <v>432</v>
      </c>
      <c r="D53" s="75" t="s">
        <v>203</v>
      </c>
      <c r="E53" s="75">
        <v>10</v>
      </c>
      <c r="F53" s="156">
        <v>8.9707883000000002E-2</v>
      </c>
      <c r="G53" s="156">
        <v>2.4007944999999999E-2</v>
      </c>
      <c r="H53" s="156">
        <v>-0.19983539568</v>
      </c>
      <c r="I53" s="156">
        <v>0.15181950567999999</v>
      </c>
      <c r="J53" s="156">
        <v>1.0242984559095254</v>
      </c>
      <c r="K53" s="156">
        <v>0.81886553078904778</v>
      </c>
      <c r="L53" s="156">
        <v>1.1639501310838478</v>
      </c>
      <c r="M53" s="156">
        <v>0.78898907399999996</v>
      </c>
      <c r="N53" s="89" t="s">
        <v>16</v>
      </c>
      <c r="O53" s="75" t="s">
        <v>16</v>
      </c>
      <c r="P53" s="75" t="s">
        <v>16</v>
      </c>
      <c r="Q53" s="157">
        <v>-4.9597230000000001E-3</v>
      </c>
      <c r="R53" s="89">
        <v>7.4989419999999998E-3</v>
      </c>
      <c r="S53" s="89">
        <v>0.52694825599999995</v>
      </c>
    </row>
    <row r="54" spans="1:19" x14ac:dyDescent="0.2">
      <c r="A54" s="84" t="s">
        <v>167</v>
      </c>
      <c r="B54" s="84" t="s">
        <v>392</v>
      </c>
      <c r="C54" s="84" t="s">
        <v>432</v>
      </c>
      <c r="D54" s="75" t="s">
        <v>223</v>
      </c>
      <c r="E54" s="75">
        <v>9</v>
      </c>
      <c r="F54" s="156">
        <v>0.119850601</v>
      </c>
      <c r="G54" s="156">
        <v>4.8676495E-2</v>
      </c>
      <c r="H54" s="156">
        <v>-0.28358367295999998</v>
      </c>
      <c r="I54" s="156">
        <v>0.18623068296</v>
      </c>
      <c r="J54" s="156">
        <v>1.0498806541551964</v>
      </c>
      <c r="K54" s="156">
        <v>0.75308010706209727</v>
      </c>
      <c r="L54" s="156">
        <v>1.204700132118649</v>
      </c>
      <c r="M54" s="156">
        <v>0.69528441799999996</v>
      </c>
      <c r="N54" s="89" t="s">
        <v>16</v>
      </c>
      <c r="O54" s="75" t="s">
        <v>16</v>
      </c>
      <c r="P54" s="75" t="s">
        <v>16</v>
      </c>
      <c r="Q54" s="157">
        <v>-1.2041982999999999E-2</v>
      </c>
      <c r="R54" s="89">
        <v>6.1879029999999998E-3</v>
      </c>
      <c r="S54" s="89">
        <v>9.2705024999999996E-2</v>
      </c>
    </row>
    <row r="55" spans="1:19" x14ac:dyDescent="0.2">
      <c r="A55" s="84" t="s">
        <v>167</v>
      </c>
      <c r="B55" s="84" t="s">
        <v>392</v>
      </c>
      <c r="C55" s="84" t="s">
        <v>432</v>
      </c>
      <c r="D55" s="75" t="s">
        <v>223</v>
      </c>
      <c r="E55" s="75">
        <v>10</v>
      </c>
      <c r="F55" s="156">
        <v>0.10952126</v>
      </c>
      <c r="G55" s="156">
        <v>2.9956369E-2</v>
      </c>
      <c r="H55" s="156">
        <v>-0.2446180386</v>
      </c>
      <c r="I55" s="156">
        <v>0.18470530059999998</v>
      </c>
      <c r="J55" s="156">
        <v>1.0304095751725513</v>
      </c>
      <c r="K55" s="156">
        <v>0.78300355826649959</v>
      </c>
      <c r="L55" s="156">
        <v>1.2028639046185876</v>
      </c>
      <c r="M55" s="156">
        <v>0.79062606700000004</v>
      </c>
      <c r="N55" s="89" t="s">
        <v>16</v>
      </c>
      <c r="O55" s="75" t="s">
        <v>16</v>
      </c>
      <c r="P55" s="75" t="s">
        <v>16</v>
      </c>
      <c r="Q55" s="157">
        <v>-4.9597230000000001E-3</v>
      </c>
      <c r="R55" s="89">
        <v>7.4989419999999998E-3</v>
      </c>
      <c r="S55" s="89">
        <v>0.52694825599999995</v>
      </c>
    </row>
    <row r="56" spans="1:19" x14ac:dyDescent="0.2">
      <c r="A56" s="84" t="s">
        <v>167</v>
      </c>
      <c r="B56" s="84" t="s">
        <v>397</v>
      </c>
      <c r="C56" s="84" t="s">
        <v>434</v>
      </c>
      <c r="D56" s="75" t="s">
        <v>200</v>
      </c>
      <c r="E56" s="75">
        <v>2</v>
      </c>
      <c r="F56" s="156">
        <v>0.54302165599999996</v>
      </c>
      <c r="G56" s="156">
        <v>-4.1092025999999997E-2</v>
      </c>
      <c r="H56" s="156">
        <v>-1.02323041976</v>
      </c>
      <c r="I56" s="156">
        <v>1.1054144717600001</v>
      </c>
      <c r="J56" s="156">
        <v>0.95974080477645474</v>
      </c>
      <c r="K56" s="156">
        <v>0.35943194664300626</v>
      </c>
      <c r="L56" s="156">
        <v>3.0204761114533376</v>
      </c>
      <c r="M56" s="156">
        <v>0.93967933400000003</v>
      </c>
      <c r="N56" s="89">
        <v>4.2486997039999999</v>
      </c>
      <c r="O56" s="75">
        <v>1</v>
      </c>
      <c r="P56" s="156">
        <v>3.9280395000000003E-2</v>
      </c>
      <c r="Q56" s="75" t="s">
        <v>16</v>
      </c>
      <c r="R56" s="75" t="s">
        <v>16</v>
      </c>
      <c r="S56" s="75" t="s">
        <v>16</v>
      </c>
    </row>
  </sheetData>
  <sortState xmlns:xlrd2="http://schemas.microsoft.com/office/spreadsheetml/2017/richdata2" ref="A5:S56">
    <sortCondition ref="C5:C56"/>
    <sortCondition ref="D5:D56"/>
    <sortCondition ref="B5:B56"/>
  </sortState>
  <conditionalFormatting sqref="M5:M56">
    <cfRule type="cellIs" dxfId="2" priority="1" operator="lessThan">
      <formula>0.05</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1056-CA5F-6E43-A3B9-567202B08BC0}">
  <dimension ref="A1:R36"/>
  <sheetViews>
    <sheetView workbookViewId="0">
      <selection activeCell="A2" sqref="A2"/>
    </sheetView>
  </sheetViews>
  <sheetFormatPr baseColWidth="10" defaultRowHeight="16" x14ac:dyDescent="0.2"/>
  <cols>
    <col min="1" max="1" width="19.1640625" customWidth="1"/>
    <col min="18" max="18" width="25.83203125" customWidth="1"/>
  </cols>
  <sheetData>
    <row r="1" spans="1:18" s="47" customFormat="1" x14ac:dyDescent="0.2">
      <c r="A1" s="47" t="s">
        <v>568</v>
      </c>
    </row>
    <row r="2" spans="1:18" s="47" customFormat="1" x14ac:dyDescent="0.2">
      <c r="A2" s="47" t="s">
        <v>315</v>
      </c>
    </row>
    <row r="4" spans="1:18" s="47" customFormat="1" x14ac:dyDescent="0.2">
      <c r="A4" s="74" t="s">
        <v>316</v>
      </c>
      <c r="B4" s="74"/>
      <c r="C4" s="74"/>
      <c r="D4" s="74"/>
      <c r="E4" s="74"/>
      <c r="F4" s="74"/>
      <c r="G4" s="74"/>
      <c r="H4" s="74"/>
      <c r="I4" s="74"/>
      <c r="J4" s="74"/>
      <c r="K4" s="74"/>
      <c r="L4" s="74"/>
      <c r="M4" s="74"/>
      <c r="N4" s="74"/>
      <c r="O4" s="74"/>
      <c r="P4" s="74"/>
      <c r="Q4" s="74"/>
      <c r="R4" s="74"/>
    </row>
    <row r="5" spans="1:18" s="47" customFormat="1" x14ac:dyDescent="0.2">
      <c r="A5" s="101" t="s">
        <v>181</v>
      </c>
      <c r="B5" s="101" t="s">
        <v>182</v>
      </c>
      <c r="C5" s="101" t="s">
        <v>183</v>
      </c>
      <c r="D5" s="101" t="s">
        <v>184</v>
      </c>
      <c r="E5" s="101" t="s">
        <v>317</v>
      </c>
      <c r="F5" s="101" t="s">
        <v>140</v>
      </c>
      <c r="G5" s="101" t="s">
        <v>186</v>
      </c>
      <c r="H5" s="101" t="s">
        <v>187</v>
      </c>
      <c r="I5" s="101" t="s">
        <v>188</v>
      </c>
      <c r="J5" s="101" t="s">
        <v>186</v>
      </c>
      <c r="K5" s="101" t="s">
        <v>187</v>
      </c>
      <c r="L5" s="101" t="s">
        <v>141</v>
      </c>
      <c r="M5" s="101" t="s">
        <v>189</v>
      </c>
      <c r="N5" s="101" t="s">
        <v>190</v>
      </c>
      <c r="O5" s="101" t="s">
        <v>191</v>
      </c>
      <c r="P5" s="101" t="s">
        <v>192</v>
      </c>
      <c r="Q5" s="101" t="s">
        <v>193</v>
      </c>
      <c r="R5" s="101" t="s">
        <v>194</v>
      </c>
    </row>
    <row r="6" spans="1:18" x14ac:dyDescent="0.2">
      <c r="A6" s="99" t="s">
        <v>318</v>
      </c>
      <c r="B6" s="99" t="s">
        <v>220</v>
      </c>
      <c r="C6" s="99" t="s">
        <v>200</v>
      </c>
      <c r="D6" s="99">
        <v>6</v>
      </c>
      <c r="E6" s="99">
        <v>-0.44</v>
      </c>
      <c r="F6" s="99">
        <v>0.15</v>
      </c>
      <c r="G6" s="99">
        <v>-0.73399999999999999</v>
      </c>
      <c r="H6" s="99">
        <v>-0.14599999999999999</v>
      </c>
      <c r="I6" s="99" t="s">
        <v>16</v>
      </c>
      <c r="J6" s="99" t="s">
        <v>16</v>
      </c>
      <c r="K6" s="99" t="s">
        <v>16</v>
      </c>
      <c r="L6" s="99">
        <v>2E-3</v>
      </c>
      <c r="M6" s="99">
        <v>5.48</v>
      </c>
      <c r="N6" s="99">
        <v>5</v>
      </c>
      <c r="O6" s="99">
        <v>0.36</v>
      </c>
      <c r="P6" s="99">
        <v>0</v>
      </c>
      <c r="Q6" s="99">
        <v>0.01</v>
      </c>
      <c r="R6" s="99">
        <v>0.78</v>
      </c>
    </row>
    <row r="7" spans="1:18" x14ac:dyDescent="0.2">
      <c r="A7" s="99" t="s">
        <v>319</v>
      </c>
      <c r="B7" s="99" t="s">
        <v>220</v>
      </c>
      <c r="C7" s="99" t="s">
        <v>200</v>
      </c>
      <c r="D7" s="99">
        <v>4</v>
      </c>
      <c r="E7" s="99">
        <v>-0.38</v>
      </c>
      <c r="F7" s="99">
        <v>0.15</v>
      </c>
      <c r="G7" s="99">
        <v>-0.67400000000000004</v>
      </c>
      <c r="H7" s="99">
        <v>-8.5999999999999993E-2</v>
      </c>
      <c r="I7" s="99" t="s">
        <v>16</v>
      </c>
      <c r="J7" s="99" t="s">
        <v>16</v>
      </c>
      <c r="K7" s="99" t="s">
        <v>16</v>
      </c>
      <c r="L7" s="99">
        <v>0.01</v>
      </c>
      <c r="M7" s="99">
        <v>2.27</v>
      </c>
      <c r="N7" s="99">
        <v>3</v>
      </c>
      <c r="O7" s="99">
        <v>0.52</v>
      </c>
      <c r="P7" s="99">
        <v>-0.01</v>
      </c>
      <c r="Q7" s="99">
        <v>0.01</v>
      </c>
      <c r="R7" s="99">
        <v>0.52</v>
      </c>
    </row>
    <row r="8" spans="1:18" x14ac:dyDescent="0.2">
      <c r="A8" s="99" t="s">
        <v>320</v>
      </c>
      <c r="B8" s="99" t="s">
        <v>220</v>
      </c>
      <c r="C8" s="99" t="s">
        <v>200</v>
      </c>
      <c r="D8" s="99">
        <v>18</v>
      </c>
      <c r="E8" s="99">
        <v>-0.127</v>
      </c>
      <c r="F8" s="99">
        <v>4.5999999999999999E-2</v>
      </c>
      <c r="G8" s="99">
        <v>-0.217</v>
      </c>
      <c r="H8" s="99">
        <v>-3.6999999999999998E-2</v>
      </c>
      <c r="I8" s="99" t="s">
        <v>16</v>
      </c>
      <c r="J8" s="99" t="s">
        <v>16</v>
      </c>
      <c r="K8" s="99" t="s">
        <v>16</v>
      </c>
      <c r="L8" s="99">
        <v>6.0000000000000001E-3</v>
      </c>
      <c r="M8" s="99">
        <v>14.34</v>
      </c>
      <c r="N8" s="99">
        <v>16</v>
      </c>
      <c r="O8" s="99">
        <v>0.57299999999999995</v>
      </c>
      <c r="P8" s="99">
        <v>0</v>
      </c>
      <c r="Q8" s="99">
        <v>3.0000000000000001E-3</v>
      </c>
      <c r="R8" s="99">
        <v>0.97</v>
      </c>
    </row>
    <row r="9" spans="1:18" x14ac:dyDescent="0.2">
      <c r="A9" s="99" t="s">
        <v>321</v>
      </c>
      <c r="B9" s="99" t="s">
        <v>220</v>
      </c>
      <c r="C9" s="99" t="s">
        <v>200</v>
      </c>
      <c r="D9" s="99">
        <v>8</v>
      </c>
      <c r="E9" s="99">
        <v>-0.14299999999999999</v>
      </c>
      <c r="F9" s="99">
        <v>6.3E-2</v>
      </c>
      <c r="G9" s="99">
        <v>-0.26700000000000002</v>
      </c>
      <c r="H9" s="99">
        <v>-1.9E-2</v>
      </c>
      <c r="I9" s="99" t="s">
        <v>16</v>
      </c>
      <c r="J9" s="99" t="s">
        <v>16</v>
      </c>
      <c r="K9" s="99" t="s">
        <v>16</v>
      </c>
      <c r="L9" s="99">
        <v>2.3E-2</v>
      </c>
      <c r="M9" s="99">
        <v>6.3070000000000004</v>
      </c>
      <c r="N9" s="99">
        <v>7</v>
      </c>
      <c r="O9" s="99">
        <v>0.504</v>
      </c>
      <c r="P9" s="99">
        <v>-2E-3</v>
      </c>
      <c r="Q9" s="99">
        <v>4.0000000000000001E-3</v>
      </c>
      <c r="R9" s="99">
        <v>0.69499999999999995</v>
      </c>
    </row>
    <row r="10" spans="1:18" x14ac:dyDescent="0.2">
      <c r="A10" s="99"/>
      <c r="B10" s="99"/>
      <c r="C10" s="99"/>
      <c r="D10" s="99"/>
      <c r="E10" s="99"/>
      <c r="F10" s="99"/>
      <c r="G10" s="99"/>
      <c r="H10" s="99"/>
      <c r="I10" s="99"/>
      <c r="J10" s="99"/>
      <c r="K10" s="99"/>
      <c r="L10" s="99"/>
      <c r="M10" s="99"/>
      <c r="N10" s="99"/>
      <c r="O10" s="99"/>
      <c r="P10" s="99"/>
      <c r="Q10" s="99"/>
      <c r="R10" s="99"/>
    </row>
    <row r="11" spans="1:18" x14ac:dyDescent="0.2">
      <c r="A11" s="99" t="s">
        <v>318</v>
      </c>
      <c r="B11" s="99" t="s">
        <v>322</v>
      </c>
      <c r="C11" s="99" t="s">
        <v>200</v>
      </c>
      <c r="D11" s="99">
        <v>4</v>
      </c>
      <c r="E11" s="99">
        <v>-1.0129999999999999</v>
      </c>
      <c r="F11" s="99">
        <v>0.16900000000000001</v>
      </c>
      <c r="G11" s="99">
        <v>-1.345</v>
      </c>
      <c r="H11" s="99">
        <v>-0.68100000000000005</v>
      </c>
      <c r="I11" s="99">
        <v>0.36299999999999999</v>
      </c>
      <c r="J11" s="99">
        <v>0.26</v>
      </c>
      <c r="K11" s="99">
        <v>0.50600000000000001</v>
      </c>
      <c r="L11" s="100">
        <v>2.1999999999999998E-9</v>
      </c>
      <c r="M11" s="99">
        <v>3.706</v>
      </c>
      <c r="N11" s="99">
        <v>3</v>
      </c>
      <c r="O11" s="99">
        <v>0.29499999999999998</v>
      </c>
      <c r="P11" s="99">
        <v>-7.0000000000000001E-3</v>
      </c>
      <c r="Q11" s="99">
        <v>8.0000000000000002E-3</v>
      </c>
      <c r="R11" s="99">
        <v>0.47099999999999997</v>
      </c>
    </row>
    <row r="12" spans="1:18" x14ac:dyDescent="0.2">
      <c r="A12" s="99" t="s">
        <v>319</v>
      </c>
      <c r="B12" s="99" t="s">
        <v>322</v>
      </c>
      <c r="C12" s="99" t="s">
        <v>200</v>
      </c>
      <c r="D12" s="99">
        <v>6</v>
      </c>
      <c r="E12" s="99">
        <v>-0.90300000000000002</v>
      </c>
      <c r="F12" s="99">
        <v>0.19900000000000001</v>
      </c>
      <c r="G12" s="99">
        <v>-1.2929999999999999</v>
      </c>
      <c r="H12" s="99">
        <v>-0.51400000000000001</v>
      </c>
      <c r="I12" s="99">
        <v>0.40500000000000003</v>
      </c>
      <c r="J12" s="99">
        <v>0.27400000000000002</v>
      </c>
      <c r="K12" s="99">
        <v>0.59799999999999998</v>
      </c>
      <c r="L12" s="100">
        <v>5.48E-6</v>
      </c>
      <c r="M12" s="99">
        <v>9.7910000000000004</v>
      </c>
      <c r="N12" s="99">
        <v>5</v>
      </c>
      <c r="O12" s="99">
        <v>8.1000000000000003E-2</v>
      </c>
      <c r="P12" s="99">
        <v>-0.01</v>
      </c>
      <c r="Q12" s="99">
        <v>5.0000000000000001E-3</v>
      </c>
      <c r="R12" s="99">
        <v>0.126</v>
      </c>
    </row>
    <row r="13" spans="1:18" x14ac:dyDescent="0.2">
      <c r="A13" s="99" t="s">
        <v>320</v>
      </c>
      <c r="B13" s="99" t="s">
        <v>322</v>
      </c>
      <c r="C13" s="99" t="s">
        <v>200</v>
      </c>
      <c r="D13" s="99">
        <v>18</v>
      </c>
      <c r="E13" s="99">
        <v>-0.20899999999999999</v>
      </c>
      <c r="F13" s="99">
        <v>0.105</v>
      </c>
      <c r="G13" s="99">
        <v>-0.41499999999999998</v>
      </c>
      <c r="H13" s="99">
        <v>-3.0000000000000001E-3</v>
      </c>
      <c r="I13" s="99">
        <v>0.81100000000000005</v>
      </c>
      <c r="J13" s="99">
        <v>0.66</v>
      </c>
      <c r="K13" s="99">
        <v>0.997</v>
      </c>
      <c r="L13" s="99">
        <v>4.7E-2</v>
      </c>
      <c r="M13" s="99">
        <v>80.022000000000006</v>
      </c>
      <c r="N13" s="99">
        <v>17</v>
      </c>
      <c r="O13" s="99">
        <v>0</v>
      </c>
      <c r="P13" s="99">
        <v>-0.01</v>
      </c>
      <c r="Q13" s="99">
        <v>7.0000000000000001E-3</v>
      </c>
      <c r="R13" s="99">
        <v>0.182</v>
      </c>
    </row>
    <row r="14" spans="1:18" x14ac:dyDescent="0.2">
      <c r="A14" s="99" t="s">
        <v>321</v>
      </c>
      <c r="B14" s="99" t="s">
        <v>322</v>
      </c>
      <c r="C14" s="99" t="s">
        <v>200</v>
      </c>
      <c r="D14" s="99">
        <v>9</v>
      </c>
      <c r="E14" s="99">
        <v>-0.48</v>
      </c>
      <c r="F14" s="99">
        <v>0.126</v>
      </c>
      <c r="G14" s="99">
        <v>-0.72699999999999998</v>
      </c>
      <c r="H14" s="99">
        <v>-0.23200000000000001</v>
      </c>
      <c r="I14" s="99">
        <v>0.61899999999999999</v>
      </c>
      <c r="J14" s="99">
        <v>0.48299999999999998</v>
      </c>
      <c r="K14" s="99">
        <v>0.79300000000000004</v>
      </c>
      <c r="L14" s="100">
        <v>1.4300000000000001E-4</v>
      </c>
      <c r="M14" s="99">
        <v>29.591999999999999</v>
      </c>
      <c r="N14" s="99">
        <v>8</v>
      </c>
      <c r="O14" s="99">
        <v>0</v>
      </c>
      <c r="P14" s="99">
        <v>2E-3</v>
      </c>
      <c r="Q14" s="99">
        <v>8.9999999999999993E-3</v>
      </c>
      <c r="R14" s="99">
        <v>0.80100000000000005</v>
      </c>
    </row>
    <row r="15" spans="1:18" x14ac:dyDescent="0.2">
      <c r="A15" s="99"/>
      <c r="B15" s="99"/>
      <c r="C15" s="99"/>
      <c r="D15" s="99"/>
      <c r="E15" s="99"/>
      <c r="F15" s="99"/>
      <c r="G15" s="99"/>
      <c r="H15" s="99"/>
      <c r="I15" s="99"/>
      <c r="J15" s="99"/>
      <c r="K15" s="99"/>
      <c r="L15" s="99"/>
      <c r="M15" s="99"/>
      <c r="N15" s="99"/>
      <c r="O15" s="99"/>
      <c r="P15" s="99"/>
      <c r="Q15" s="99"/>
      <c r="R15" s="99"/>
    </row>
    <row r="16" spans="1:18" x14ac:dyDescent="0.2">
      <c r="A16" s="99" t="s">
        <v>220</v>
      </c>
      <c r="B16" s="99" t="s">
        <v>322</v>
      </c>
      <c r="C16" s="99" t="s">
        <v>323</v>
      </c>
      <c r="D16" s="99">
        <v>4</v>
      </c>
      <c r="E16" s="99">
        <v>-0.28499999999999998</v>
      </c>
      <c r="F16" s="99">
        <v>5.8999999999999997E-2</v>
      </c>
      <c r="G16" s="99">
        <v>-0.4</v>
      </c>
      <c r="H16" s="99">
        <v>-0.17</v>
      </c>
      <c r="I16" s="99">
        <v>0.752</v>
      </c>
      <c r="J16" s="99">
        <v>0.67</v>
      </c>
      <c r="K16" s="99">
        <v>0.84399999999999997</v>
      </c>
      <c r="L16" s="100">
        <v>1.26E-6</v>
      </c>
      <c r="M16" s="99" t="s">
        <v>16</v>
      </c>
      <c r="N16" s="99" t="s">
        <v>16</v>
      </c>
      <c r="O16" s="102" t="s">
        <v>16</v>
      </c>
      <c r="P16" s="102" t="s">
        <v>16</v>
      </c>
      <c r="Q16" s="102" t="s">
        <v>16</v>
      </c>
      <c r="R16" s="102" t="s">
        <v>16</v>
      </c>
    </row>
    <row r="17" spans="1:18" x14ac:dyDescent="0.2">
      <c r="A17" s="99" t="s">
        <v>220</v>
      </c>
      <c r="B17" s="99" t="s">
        <v>322</v>
      </c>
      <c r="C17" s="99" t="s">
        <v>200</v>
      </c>
      <c r="D17" s="99">
        <v>4</v>
      </c>
      <c r="E17" s="102">
        <v>-0.19926537890065699</v>
      </c>
      <c r="F17" s="102">
        <v>0.142702112002424</v>
      </c>
      <c r="G17" s="102">
        <f>E17-1.96*F17</f>
        <v>-0.47896151842540802</v>
      </c>
      <c r="H17" s="102">
        <f>E17+1.96*F17</f>
        <v>8.0430760624094044E-2</v>
      </c>
      <c r="I17" s="102">
        <f>EXP(E17)</f>
        <v>0.81933243093944108</v>
      </c>
      <c r="J17" s="102">
        <f>EXP(G17)</f>
        <v>0.61942632073433768</v>
      </c>
      <c r="K17" s="102">
        <f>EXP(H17)</f>
        <v>1.0837538056072475</v>
      </c>
      <c r="L17" s="102">
        <v>0.162602195738975</v>
      </c>
      <c r="M17" s="102">
        <v>19.975101525103199</v>
      </c>
      <c r="N17" s="99">
        <v>3</v>
      </c>
      <c r="O17" s="102">
        <v>1.71771162590289E-4</v>
      </c>
      <c r="P17" s="102">
        <v>-1.6664706932828299E-2</v>
      </c>
      <c r="Q17" s="102">
        <v>1.2740647999235201E-2</v>
      </c>
      <c r="R17" s="102">
        <v>0.32100062729203899</v>
      </c>
    </row>
    <row r="18" spans="1:18" x14ac:dyDescent="0.2">
      <c r="A18" s="99" t="s">
        <v>220</v>
      </c>
      <c r="B18" s="99" t="s">
        <v>322</v>
      </c>
      <c r="C18" s="99" t="s">
        <v>201</v>
      </c>
      <c r="D18" s="99">
        <v>4</v>
      </c>
      <c r="E18" s="102">
        <v>-0.39084125799971797</v>
      </c>
      <c r="F18" s="102">
        <v>0.194717890733034</v>
      </c>
      <c r="G18" s="102">
        <f t="shared" ref="G18:G21" si="0">E18-1.96*F18</f>
        <v>-0.7724883238364646</v>
      </c>
      <c r="H18" s="102">
        <f t="shared" ref="H18:H21" si="1">E18+1.96*F18</f>
        <v>-9.1941921629713486E-3</v>
      </c>
      <c r="I18" s="102">
        <f t="shared" ref="I18:I21" si="2">EXP(E18)</f>
        <v>0.6764875345007203</v>
      </c>
      <c r="J18" s="102">
        <f t="shared" ref="J18:K21" si="3">EXP(G18)</f>
        <v>0.46186237410040598</v>
      </c>
      <c r="K18" s="102">
        <f t="shared" si="3"/>
        <v>0.99084794518329</v>
      </c>
      <c r="L18" s="102">
        <v>0.182524706738143</v>
      </c>
      <c r="M18" s="102">
        <v>10.765777758901899</v>
      </c>
      <c r="N18" s="99">
        <v>2</v>
      </c>
      <c r="O18" s="102">
        <v>4.5945296969792703E-3</v>
      </c>
      <c r="P18" s="102" t="s">
        <v>16</v>
      </c>
      <c r="Q18" s="102" t="s">
        <v>16</v>
      </c>
      <c r="R18" s="102" t="s">
        <v>16</v>
      </c>
    </row>
    <row r="19" spans="1:18" x14ac:dyDescent="0.2">
      <c r="A19" s="99" t="s">
        <v>220</v>
      </c>
      <c r="B19" s="99" t="s">
        <v>322</v>
      </c>
      <c r="C19" s="99" t="s">
        <v>216</v>
      </c>
      <c r="D19" s="99">
        <v>4</v>
      </c>
      <c r="E19" s="102">
        <v>-0.16565115364373101</v>
      </c>
      <c r="F19" s="102">
        <v>0.106706974740608</v>
      </c>
      <c r="G19" s="102">
        <f t="shared" si="0"/>
        <v>-0.37479682413532267</v>
      </c>
      <c r="H19" s="102">
        <f t="shared" si="1"/>
        <v>4.3494516847860681E-2</v>
      </c>
      <c r="I19" s="102">
        <f t="shared" si="2"/>
        <v>0.84734177472791083</v>
      </c>
      <c r="J19" s="102">
        <f t="shared" si="3"/>
        <v>0.68742893357123391</v>
      </c>
      <c r="K19" s="102">
        <f t="shared" si="3"/>
        <v>1.0444542673946746</v>
      </c>
      <c r="L19" s="102">
        <v>0.21837743044941599</v>
      </c>
      <c r="M19" s="99" t="s">
        <v>16</v>
      </c>
      <c r="N19" s="99" t="s">
        <v>16</v>
      </c>
      <c r="O19" s="99" t="s">
        <v>16</v>
      </c>
      <c r="P19" s="99" t="s">
        <v>16</v>
      </c>
      <c r="Q19" s="99" t="s">
        <v>16</v>
      </c>
      <c r="R19" s="99" t="s">
        <v>16</v>
      </c>
    </row>
    <row r="20" spans="1:18" x14ac:dyDescent="0.2">
      <c r="A20" s="99" t="s">
        <v>220</v>
      </c>
      <c r="B20" s="99" t="s">
        <v>322</v>
      </c>
      <c r="C20" s="99" t="s">
        <v>203</v>
      </c>
      <c r="D20" s="99">
        <v>4</v>
      </c>
      <c r="E20" s="102">
        <v>-0.25423012367299702</v>
      </c>
      <c r="F20" s="102">
        <v>6.6839504908506306E-2</v>
      </c>
      <c r="G20" s="102">
        <f t="shared" si="0"/>
        <v>-0.38523555329366937</v>
      </c>
      <c r="H20" s="102">
        <f t="shared" si="1"/>
        <v>-0.12322469405232467</v>
      </c>
      <c r="I20" s="102">
        <f t="shared" si="2"/>
        <v>0.77551331753741848</v>
      </c>
      <c r="J20" s="102">
        <f t="shared" si="3"/>
        <v>0.68029037269209036</v>
      </c>
      <c r="K20" s="102">
        <f t="shared" si="3"/>
        <v>0.88406499609557909</v>
      </c>
      <c r="L20" s="100">
        <v>1.42613705429139E-4</v>
      </c>
      <c r="M20" s="99" t="s">
        <v>16</v>
      </c>
      <c r="N20" s="99" t="s">
        <v>16</v>
      </c>
      <c r="O20" s="99" t="s">
        <v>16</v>
      </c>
      <c r="P20" s="99" t="s">
        <v>16</v>
      </c>
      <c r="Q20" s="99" t="s">
        <v>16</v>
      </c>
      <c r="R20" s="99" t="s">
        <v>16</v>
      </c>
    </row>
    <row r="21" spans="1:18" x14ac:dyDescent="0.2">
      <c r="A21" s="99" t="s">
        <v>220</v>
      </c>
      <c r="B21" s="99" t="s">
        <v>322</v>
      </c>
      <c r="C21" s="99" t="s">
        <v>223</v>
      </c>
      <c r="D21" s="99">
        <v>4</v>
      </c>
      <c r="E21" s="102">
        <v>-0.311623371996961</v>
      </c>
      <c r="F21" s="102">
        <v>6.7162979421039798E-2</v>
      </c>
      <c r="G21" s="102">
        <f t="shared" si="0"/>
        <v>-0.443262811662199</v>
      </c>
      <c r="H21" s="102">
        <f t="shared" si="1"/>
        <v>-0.179983932331723</v>
      </c>
      <c r="I21" s="102">
        <f t="shared" si="2"/>
        <v>0.73225726489136567</v>
      </c>
      <c r="J21" s="102">
        <f t="shared" si="3"/>
        <v>0.64193847599861076</v>
      </c>
      <c r="K21" s="102">
        <f t="shared" si="3"/>
        <v>0.83528363236377201</v>
      </c>
      <c r="L21" s="102">
        <v>1.8867995300153401E-2</v>
      </c>
      <c r="M21" s="99" t="s">
        <v>16</v>
      </c>
      <c r="N21" s="99" t="s">
        <v>16</v>
      </c>
      <c r="O21" s="99" t="s">
        <v>16</v>
      </c>
      <c r="P21" s="99" t="s">
        <v>16</v>
      </c>
      <c r="Q21" s="99" t="s">
        <v>16</v>
      </c>
      <c r="R21" s="99" t="s">
        <v>16</v>
      </c>
    </row>
    <row r="22" spans="1:18" x14ac:dyDescent="0.2">
      <c r="L22" s="36"/>
    </row>
    <row r="25" spans="1:18" s="47" customFormat="1" x14ac:dyDescent="0.2">
      <c r="A25" s="47" t="s">
        <v>324</v>
      </c>
    </row>
    <row r="26" spans="1:18" s="47" customFormat="1" x14ac:dyDescent="0.2"/>
    <row r="27" spans="1:18" s="47" customFormat="1" x14ac:dyDescent="0.2">
      <c r="A27" s="74" t="s">
        <v>325</v>
      </c>
      <c r="B27" s="74" t="s">
        <v>326</v>
      </c>
      <c r="C27" s="74" t="s">
        <v>327</v>
      </c>
      <c r="D27" s="74" t="s">
        <v>328</v>
      </c>
      <c r="E27" s="74" t="s">
        <v>329</v>
      </c>
      <c r="F27" s="74" t="s">
        <v>330</v>
      </c>
      <c r="G27" s="74" t="s">
        <v>331</v>
      </c>
      <c r="H27" s="74" t="s">
        <v>332</v>
      </c>
      <c r="I27" s="74" t="s">
        <v>333</v>
      </c>
      <c r="J27" s="74" t="s">
        <v>334</v>
      </c>
      <c r="K27" s="74" t="s">
        <v>335</v>
      </c>
      <c r="L27" s="74" t="s">
        <v>336</v>
      </c>
      <c r="M27" s="74" t="s">
        <v>141</v>
      </c>
    </row>
    <row r="28" spans="1:18" x14ac:dyDescent="0.2">
      <c r="A28" s="75" t="s">
        <v>318</v>
      </c>
      <c r="B28" s="75">
        <v>0.44</v>
      </c>
      <c r="C28" s="75">
        <v>0.15</v>
      </c>
      <c r="D28" s="75">
        <v>0.28999999999999998</v>
      </c>
      <c r="E28" s="75">
        <v>0.06</v>
      </c>
      <c r="F28" s="75">
        <v>1.01</v>
      </c>
      <c r="G28" s="75">
        <v>0.17</v>
      </c>
      <c r="H28" s="75">
        <v>0.128</v>
      </c>
      <c r="I28" s="75">
        <v>5.1999999999999998E-2</v>
      </c>
      <c r="J28" s="75">
        <v>0.126</v>
      </c>
      <c r="K28" s="75">
        <v>5.5E-2</v>
      </c>
      <c r="L28" s="75">
        <v>2.2799999999999998</v>
      </c>
      <c r="M28" s="75">
        <v>2.3E-2</v>
      </c>
    </row>
    <row r="29" spans="1:18" x14ac:dyDescent="0.2">
      <c r="A29" s="75" t="s">
        <v>319</v>
      </c>
      <c r="B29" s="75">
        <v>0.38</v>
      </c>
      <c r="C29" s="75">
        <v>0.15</v>
      </c>
      <c r="D29" s="75">
        <v>0.28999999999999998</v>
      </c>
      <c r="E29" s="75">
        <v>0.06</v>
      </c>
      <c r="F29" s="75">
        <v>0.9</v>
      </c>
      <c r="G29" s="75">
        <v>0.2</v>
      </c>
      <c r="H29" s="75">
        <v>0.11</v>
      </c>
      <c r="I29" s="75">
        <v>0.05</v>
      </c>
      <c r="J29" s="75">
        <v>0.122</v>
      </c>
      <c r="K29" s="75">
        <v>6.2E-2</v>
      </c>
      <c r="L29" s="75">
        <v>1.982</v>
      </c>
      <c r="M29" s="75">
        <v>4.8000000000000001E-2</v>
      </c>
    </row>
    <row r="30" spans="1:18" x14ac:dyDescent="0.2">
      <c r="A30" s="75" t="s">
        <v>320</v>
      </c>
      <c r="B30" s="75">
        <v>0.13</v>
      </c>
      <c r="C30" s="75">
        <v>0.05</v>
      </c>
      <c r="D30" s="75">
        <v>0.28999999999999998</v>
      </c>
      <c r="E30" s="75">
        <v>0.06</v>
      </c>
      <c r="F30" s="75">
        <v>0.21</v>
      </c>
      <c r="G30" s="75">
        <v>0.11</v>
      </c>
      <c r="H30" s="75">
        <v>3.7999999999999999E-2</v>
      </c>
      <c r="I30" s="75">
        <v>1.7000000000000001E-2</v>
      </c>
      <c r="J30" s="75">
        <v>0.18</v>
      </c>
      <c r="K30" s="75">
        <v>0.123</v>
      </c>
      <c r="L30" s="75">
        <v>1.456</v>
      </c>
      <c r="M30" s="75">
        <v>0.14499999999999999</v>
      </c>
    </row>
    <row r="31" spans="1:18" x14ac:dyDescent="0.2">
      <c r="A31" s="75" t="s">
        <v>321</v>
      </c>
      <c r="B31" s="75">
        <v>0.14000000000000001</v>
      </c>
      <c r="C31" s="75">
        <v>0.06</v>
      </c>
      <c r="D31" s="75">
        <v>0.28999999999999998</v>
      </c>
      <c r="E31" s="75">
        <v>0.06</v>
      </c>
      <c r="F31" s="75">
        <v>0.48</v>
      </c>
      <c r="G31" s="75">
        <v>0.13</v>
      </c>
      <c r="H31" s="75">
        <v>4.1000000000000002E-2</v>
      </c>
      <c r="I31" s="75">
        <v>0.02</v>
      </c>
      <c r="J31" s="75">
        <v>8.5000000000000006E-2</v>
      </c>
      <c r="K31" s="75">
        <v>4.7E-2</v>
      </c>
      <c r="L31" s="75">
        <v>1.8029999999999999</v>
      </c>
      <c r="M31" s="75">
        <v>7.0999999999999994E-2</v>
      </c>
    </row>
    <row r="32" spans="1:18" x14ac:dyDescent="0.2">
      <c r="A32" t="s">
        <v>337</v>
      </c>
    </row>
    <row r="35" spans="1:1" x14ac:dyDescent="0.2">
      <c r="A35" t="s">
        <v>338</v>
      </c>
    </row>
    <row r="36" spans="1:1" x14ac:dyDescent="0.2">
      <c r="A36" t="s">
        <v>339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24458-2FED-CB43-B578-4168A8D464BE}">
  <dimension ref="A1:R17"/>
  <sheetViews>
    <sheetView tabSelected="1" workbookViewId="0">
      <selection activeCell="E27" sqref="E27"/>
    </sheetView>
  </sheetViews>
  <sheetFormatPr baseColWidth="10" defaultColWidth="11" defaultRowHeight="16" x14ac:dyDescent="0.2"/>
  <cols>
    <col min="1" max="1" width="19.1640625" customWidth="1"/>
    <col min="8" max="11" width="11" style="61"/>
    <col min="14" max="14" width="11" style="63"/>
    <col min="15" max="15" width="11" style="61"/>
    <col min="17" max="17" width="13" bestFit="1" customWidth="1"/>
    <col min="18" max="18" width="13.5" bestFit="1" customWidth="1"/>
  </cols>
  <sheetData>
    <row r="1" spans="1:18" x14ac:dyDescent="0.2">
      <c r="A1" s="1" t="s">
        <v>569</v>
      </c>
      <c r="B1" s="5"/>
      <c r="C1" s="5"/>
      <c r="D1" s="5"/>
      <c r="E1" s="5"/>
      <c r="F1" s="5"/>
      <c r="G1" s="5"/>
      <c r="H1" s="40"/>
      <c r="I1" s="40"/>
      <c r="J1" s="40"/>
      <c r="K1" s="40"/>
      <c r="L1" s="5"/>
      <c r="M1" s="5"/>
      <c r="N1" s="48"/>
      <c r="O1" s="40"/>
      <c r="P1" s="5"/>
    </row>
    <row r="2" spans="1:18" x14ac:dyDescent="0.2">
      <c r="A2" s="5"/>
      <c r="B2" s="5"/>
      <c r="C2" s="5"/>
      <c r="D2" s="5"/>
      <c r="E2" s="5"/>
      <c r="F2" s="5"/>
      <c r="G2" s="5"/>
      <c r="H2" s="40"/>
      <c r="I2" s="40"/>
      <c r="J2" s="40"/>
      <c r="K2" s="40"/>
      <c r="L2" s="5"/>
      <c r="M2" s="5"/>
      <c r="N2" s="48"/>
      <c r="O2" s="40"/>
      <c r="P2" s="5"/>
    </row>
    <row r="3" spans="1:18" x14ac:dyDescent="0.2">
      <c r="A3" s="77" t="s">
        <v>268</v>
      </c>
      <c r="B3" s="77" t="s">
        <v>269</v>
      </c>
      <c r="C3" s="77" t="s">
        <v>134</v>
      </c>
      <c r="D3" s="77" t="s">
        <v>270</v>
      </c>
      <c r="E3" s="77" t="s">
        <v>136</v>
      </c>
      <c r="F3" s="77" t="s">
        <v>271</v>
      </c>
      <c r="G3" s="77" t="s">
        <v>272</v>
      </c>
      <c r="H3" s="78" t="s">
        <v>273</v>
      </c>
      <c r="I3" s="78" t="s">
        <v>185</v>
      </c>
      <c r="J3" s="78" t="s">
        <v>140</v>
      </c>
      <c r="K3" s="78" t="s">
        <v>274</v>
      </c>
      <c r="L3" s="77" t="s">
        <v>141</v>
      </c>
      <c r="M3" s="77" t="s">
        <v>275</v>
      </c>
      <c r="N3" s="103" t="s">
        <v>276</v>
      </c>
      <c r="O3" s="78" t="s">
        <v>277</v>
      </c>
      <c r="P3" s="5"/>
      <c r="Q3" s="32" t="s">
        <v>133</v>
      </c>
      <c r="R3" s="35" t="s">
        <v>145</v>
      </c>
    </row>
    <row r="4" spans="1:18" x14ac:dyDescent="0.2">
      <c r="A4" s="80" t="s">
        <v>150</v>
      </c>
      <c r="B4" s="80" t="s">
        <v>146</v>
      </c>
      <c r="C4" s="80" t="s">
        <v>278</v>
      </c>
      <c r="D4" s="80">
        <v>19</v>
      </c>
      <c r="E4" s="80">
        <v>46439321</v>
      </c>
      <c r="F4" s="80" t="s">
        <v>148</v>
      </c>
      <c r="G4" s="80" t="s">
        <v>149</v>
      </c>
      <c r="H4" s="81">
        <v>0.46250000000000002</v>
      </c>
      <c r="I4" s="81">
        <v>1.7590000000000001E-2</v>
      </c>
      <c r="J4" s="81">
        <v>3.5539999999999999E-3</v>
      </c>
      <c r="K4" s="81">
        <f t="shared" ref="K4:K15" si="0">I4/J4</f>
        <v>4.9493528418683184</v>
      </c>
      <c r="L4" s="83">
        <v>7.3900000000000004E-7</v>
      </c>
      <c r="M4" s="80">
        <v>158284</v>
      </c>
      <c r="N4" s="82">
        <f t="shared" ref="N4:N15" si="1">I4^2/((M4*J4^2)+I4^2)</f>
        <v>1.547364428175345E-4</v>
      </c>
      <c r="O4" s="81">
        <f t="shared" ref="O4:O15" si="2">I4^2/J4^2</f>
        <v>24.496093553309997</v>
      </c>
      <c r="P4" s="5"/>
      <c r="Q4" s="33" t="s">
        <v>150</v>
      </c>
      <c r="R4" s="44">
        <v>10</v>
      </c>
    </row>
    <row r="5" spans="1:18" x14ac:dyDescent="0.2">
      <c r="A5" s="80" t="s">
        <v>150</v>
      </c>
      <c r="B5" s="80" t="s">
        <v>146</v>
      </c>
      <c r="C5" s="80" t="s">
        <v>279</v>
      </c>
      <c r="D5" s="80">
        <v>19</v>
      </c>
      <c r="E5" s="80">
        <v>46391959</v>
      </c>
      <c r="F5" s="80" t="s">
        <v>152</v>
      </c>
      <c r="G5" s="80" t="s">
        <v>149</v>
      </c>
      <c r="H5" s="81">
        <v>0.48399999999999999</v>
      </c>
      <c r="I5" s="81">
        <v>1.9910000000000001E-2</v>
      </c>
      <c r="J5" s="81">
        <v>3.5999999999999999E-3</v>
      </c>
      <c r="K5" s="81">
        <f t="shared" si="0"/>
        <v>5.5305555555555559</v>
      </c>
      <c r="L5" s="83">
        <v>3.2000000000000002E-8</v>
      </c>
      <c r="M5" s="80">
        <v>158284</v>
      </c>
      <c r="N5" s="82">
        <f t="shared" si="1"/>
        <v>1.9320421019978367E-4</v>
      </c>
      <c r="O5" s="81">
        <f t="shared" si="2"/>
        <v>30.587044753086424</v>
      </c>
      <c r="P5" s="5"/>
      <c r="Q5" s="33" t="s">
        <v>154</v>
      </c>
      <c r="R5" s="44">
        <v>1</v>
      </c>
    </row>
    <row r="6" spans="1:18" x14ac:dyDescent="0.2">
      <c r="A6" s="80" t="s">
        <v>150</v>
      </c>
      <c r="B6" s="80" t="s">
        <v>146</v>
      </c>
      <c r="C6" s="80" t="s">
        <v>280</v>
      </c>
      <c r="D6" s="80">
        <v>19</v>
      </c>
      <c r="E6" s="80">
        <v>45858246</v>
      </c>
      <c r="F6" s="80" t="s">
        <v>148</v>
      </c>
      <c r="G6" s="80" t="s">
        <v>149</v>
      </c>
      <c r="H6" s="81">
        <v>0.26079999999999998</v>
      </c>
      <c r="I6" s="81">
        <v>-2.2020000000000001E-2</v>
      </c>
      <c r="J6" s="81">
        <v>4.5409999999999999E-3</v>
      </c>
      <c r="K6" s="81">
        <f t="shared" si="0"/>
        <v>-4.8491521691257438</v>
      </c>
      <c r="L6" s="83">
        <v>1.24E-6</v>
      </c>
      <c r="M6" s="80">
        <v>158284</v>
      </c>
      <c r="N6" s="82">
        <f t="shared" si="1"/>
        <v>1.4853544297479355E-4</v>
      </c>
      <c r="O6" s="81">
        <f t="shared" si="2"/>
        <v>23.514276759336905</v>
      </c>
      <c r="P6" s="5"/>
      <c r="Q6" s="33" t="s">
        <v>209</v>
      </c>
      <c r="R6" s="46">
        <v>0</v>
      </c>
    </row>
    <row r="7" spans="1:18" x14ac:dyDescent="0.2">
      <c r="A7" s="80" t="s">
        <v>150</v>
      </c>
      <c r="B7" s="80" t="s">
        <v>146</v>
      </c>
      <c r="C7" s="80" t="s">
        <v>281</v>
      </c>
      <c r="D7" s="80">
        <v>19</v>
      </c>
      <c r="E7" s="80">
        <v>45974698</v>
      </c>
      <c r="F7" s="80" t="s">
        <v>153</v>
      </c>
      <c r="G7" s="80" t="s">
        <v>149</v>
      </c>
      <c r="H7" s="81">
        <v>0.1013</v>
      </c>
      <c r="I7" s="81">
        <v>2.5270000000000001E-2</v>
      </c>
      <c r="J7" s="81">
        <v>5.9090000000000002E-3</v>
      </c>
      <c r="K7" s="81">
        <f t="shared" si="0"/>
        <v>4.276527331189711</v>
      </c>
      <c r="L7" s="83">
        <v>1.8899999999999999E-5</v>
      </c>
      <c r="M7" s="80">
        <v>158284</v>
      </c>
      <c r="N7" s="82">
        <f t="shared" si="1"/>
        <v>1.1553014278073634E-4</v>
      </c>
      <c r="O7" s="81">
        <f t="shared" si="2"/>
        <v>18.288686014412587</v>
      </c>
      <c r="P7" s="5"/>
      <c r="Q7" s="34" t="s">
        <v>210</v>
      </c>
      <c r="R7" s="45">
        <v>1</v>
      </c>
    </row>
    <row r="8" spans="1:18" x14ac:dyDescent="0.2">
      <c r="A8" s="80" t="s">
        <v>150</v>
      </c>
      <c r="B8" s="80" t="s">
        <v>146</v>
      </c>
      <c r="C8" s="80" t="s">
        <v>282</v>
      </c>
      <c r="D8" s="80">
        <v>19</v>
      </c>
      <c r="E8" s="80">
        <v>46202172</v>
      </c>
      <c r="F8" s="80" t="s">
        <v>152</v>
      </c>
      <c r="G8" s="80" t="s">
        <v>153</v>
      </c>
      <c r="H8" s="81">
        <v>0.2225</v>
      </c>
      <c r="I8" s="81">
        <v>-2.5829999999999999E-2</v>
      </c>
      <c r="J8" s="81">
        <v>4.2719999999999998E-3</v>
      </c>
      <c r="K8" s="81">
        <f t="shared" si="0"/>
        <v>-6.0463483146067416</v>
      </c>
      <c r="L8" s="83">
        <v>1.49E-9</v>
      </c>
      <c r="M8" s="80">
        <v>158284</v>
      </c>
      <c r="N8" s="82">
        <f t="shared" si="1"/>
        <v>2.3091333385662842E-4</v>
      </c>
      <c r="O8" s="81">
        <f t="shared" si="2"/>
        <v>36.55832794154778</v>
      </c>
      <c r="P8" s="5"/>
    </row>
    <row r="9" spans="1:18" x14ac:dyDescent="0.2">
      <c r="A9" s="80" t="s">
        <v>150</v>
      </c>
      <c r="B9" s="80" t="s">
        <v>146</v>
      </c>
      <c r="C9" s="80" t="s">
        <v>283</v>
      </c>
      <c r="D9" s="80">
        <v>19</v>
      </c>
      <c r="E9" s="80">
        <v>46172569</v>
      </c>
      <c r="F9" s="80" t="s">
        <v>148</v>
      </c>
      <c r="G9" s="80" t="s">
        <v>153</v>
      </c>
      <c r="H9" s="81">
        <v>9.8799999999999999E-2</v>
      </c>
      <c r="I9" s="81">
        <v>5.2839999999999998E-2</v>
      </c>
      <c r="J9" s="81">
        <v>6.0309999999999999E-3</v>
      </c>
      <c r="K9" s="81">
        <f t="shared" si="0"/>
        <v>8.7613994362460623</v>
      </c>
      <c r="L9" s="83">
        <v>1.9099999999999999E-18</v>
      </c>
      <c r="M9" s="80">
        <v>158284</v>
      </c>
      <c r="N9" s="82">
        <f t="shared" si="1"/>
        <v>4.847294181575471E-4</v>
      </c>
      <c r="O9" s="81">
        <f t="shared" si="2"/>
        <v>76.762120081452807</v>
      </c>
      <c r="P9" s="5"/>
    </row>
    <row r="10" spans="1:18" x14ac:dyDescent="0.2">
      <c r="A10" s="80" t="s">
        <v>150</v>
      </c>
      <c r="B10" s="80" t="s">
        <v>146</v>
      </c>
      <c r="C10" s="80" t="s">
        <v>284</v>
      </c>
      <c r="D10" s="80">
        <v>19</v>
      </c>
      <c r="E10" s="80">
        <v>46116477</v>
      </c>
      <c r="F10" s="80" t="s">
        <v>149</v>
      </c>
      <c r="G10" s="80" t="s">
        <v>148</v>
      </c>
      <c r="H10" s="81">
        <v>0.7016</v>
      </c>
      <c r="I10" s="81">
        <v>-2.8649999999999998E-2</v>
      </c>
      <c r="J10" s="81">
        <v>3.875E-3</v>
      </c>
      <c r="K10" s="81">
        <f t="shared" si="0"/>
        <v>-7.3935483870967742</v>
      </c>
      <c r="L10" s="83">
        <v>1.43E-13</v>
      </c>
      <c r="M10" s="80">
        <v>158284</v>
      </c>
      <c r="N10" s="82">
        <f t="shared" si="1"/>
        <v>3.4523821395754536E-4</v>
      </c>
      <c r="O10" s="81">
        <f t="shared" si="2"/>
        <v>54.664557752341302</v>
      </c>
      <c r="P10" s="5"/>
    </row>
    <row r="11" spans="1:18" x14ac:dyDescent="0.2">
      <c r="A11" s="80" t="s">
        <v>150</v>
      </c>
      <c r="B11" s="80" t="s">
        <v>146</v>
      </c>
      <c r="C11" s="80" t="s">
        <v>285</v>
      </c>
      <c r="D11" s="80">
        <v>19</v>
      </c>
      <c r="E11" s="80">
        <v>46175046</v>
      </c>
      <c r="F11" s="80" t="s">
        <v>152</v>
      </c>
      <c r="G11" s="80" t="s">
        <v>148</v>
      </c>
      <c r="H11" s="81">
        <v>0.61129999999999995</v>
      </c>
      <c r="I11" s="81">
        <v>-5.5019999999999999E-2</v>
      </c>
      <c r="J11" s="81">
        <v>3.7039999999999998E-3</v>
      </c>
      <c r="K11" s="81">
        <f t="shared" si="0"/>
        <v>-14.854211663066955</v>
      </c>
      <c r="L11" s="83">
        <v>6.5299999999999997E-50</v>
      </c>
      <c r="M11" s="80">
        <v>158284</v>
      </c>
      <c r="N11" s="82">
        <f t="shared" si="1"/>
        <v>1.3920576302738235E-3</v>
      </c>
      <c r="O11" s="81">
        <f t="shared" si="2"/>
        <v>220.64760413119436</v>
      </c>
      <c r="P11" s="5"/>
    </row>
    <row r="12" spans="1:18" x14ac:dyDescent="0.2">
      <c r="A12" s="80" t="s">
        <v>150</v>
      </c>
      <c r="B12" s="80" t="s">
        <v>146</v>
      </c>
      <c r="C12" s="80" t="s">
        <v>286</v>
      </c>
      <c r="D12" s="80">
        <v>19</v>
      </c>
      <c r="E12" s="80">
        <v>46213416</v>
      </c>
      <c r="F12" s="80" t="s">
        <v>149</v>
      </c>
      <c r="G12" s="80" t="s">
        <v>148</v>
      </c>
      <c r="H12" s="81">
        <v>0.63080000000000003</v>
      </c>
      <c r="I12" s="81">
        <v>-4.0579999999999998E-2</v>
      </c>
      <c r="J12" s="81">
        <v>4.1830000000000001E-3</v>
      </c>
      <c r="K12" s="81">
        <f t="shared" si="0"/>
        <v>-9.7011714080803237</v>
      </c>
      <c r="L12" s="83">
        <v>2.9600000000000002E-22</v>
      </c>
      <c r="M12" s="80">
        <v>158284</v>
      </c>
      <c r="N12" s="82">
        <f t="shared" si="1"/>
        <v>5.9422811061882208E-4</v>
      </c>
      <c r="O12" s="81">
        <f t="shared" si="2"/>
        <v>94.112726688955192</v>
      </c>
      <c r="P12" s="5"/>
    </row>
    <row r="13" spans="1:18" x14ac:dyDescent="0.2">
      <c r="A13" s="80" t="s">
        <v>150</v>
      </c>
      <c r="B13" s="80" t="s">
        <v>146</v>
      </c>
      <c r="C13" s="80" t="s">
        <v>287</v>
      </c>
      <c r="D13" s="80">
        <v>19</v>
      </c>
      <c r="E13" s="80">
        <v>45790001</v>
      </c>
      <c r="F13" s="80" t="s">
        <v>148</v>
      </c>
      <c r="G13" s="80" t="s">
        <v>152</v>
      </c>
      <c r="H13" s="81">
        <v>0.24229999999999999</v>
      </c>
      <c r="I13" s="81">
        <v>-1.7780000000000001E-2</v>
      </c>
      <c r="J13" s="81">
        <v>4.1529999999999996E-3</v>
      </c>
      <c r="K13" s="81">
        <f t="shared" si="0"/>
        <v>-4.281242475319047</v>
      </c>
      <c r="L13" s="83">
        <v>1.8600000000000001E-5</v>
      </c>
      <c r="M13" s="80">
        <v>158284</v>
      </c>
      <c r="N13" s="82">
        <f t="shared" si="1"/>
        <v>1.1578501241239841E-4</v>
      </c>
      <c r="O13" s="81">
        <f t="shared" si="2"/>
        <v>18.329037132475964</v>
      </c>
      <c r="P13" s="5"/>
    </row>
    <row r="14" spans="1:18" x14ac:dyDescent="0.2">
      <c r="A14" s="80" t="s">
        <v>154</v>
      </c>
      <c r="B14" s="80" t="s">
        <v>146</v>
      </c>
      <c r="C14" s="80" t="s">
        <v>288</v>
      </c>
      <c r="D14" s="80">
        <v>19</v>
      </c>
      <c r="E14" s="80">
        <v>46158062</v>
      </c>
      <c r="F14" s="80" t="s">
        <v>152</v>
      </c>
      <c r="G14" s="80" t="s">
        <v>153</v>
      </c>
      <c r="H14" s="81">
        <v>0.53920000000000001</v>
      </c>
      <c r="I14" s="81">
        <v>4.0849999999999997E-2</v>
      </c>
      <c r="J14" s="81">
        <v>6.9839999999999998E-3</v>
      </c>
      <c r="K14" s="81">
        <f t="shared" si="0"/>
        <v>5.8490836197021761</v>
      </c>
      <c r="L14" s="83">
        <v>4.9399999999999999E-9</v>
      </c>
      <c r="M14" s="80">
        <v>42790</v>
      </c>
      <c r="N14" s="82">
        <f t="shared" si="1"/>
        <v>7.9888870731983864E-4</v>
      </c>
      <c r="O14" s="81">
        <f t="shared" si="2"/>
        <v>34.211779190268317</v>
      </c>
      <c r="P14" s="5"/>
    </row>
    <row r="15" spans="1:18" x14ac:dyDescent="0.2">
      <c r="A15" s="80" t="s">
        <v>210</v>
      </c>
      <c r="B15" s="80" t="s">
        <v>289</v>
      </c>
      <c r="C15" s="80" t="s">
        <v>290</v>
      </c>
      <c r="D15" s="80">
        <v>6</v>
      </c>
      <c r="E15" s="80">
        <v>39048060</v>
      </c>
      <c r="F15" s="80" t="s">
        <v>152</v>
      </c>
      <c r="G15" s="80" t="s">
        <v>153</v>
      </c>
      <c r="H15" s="81">
        <v>0.25009999999999999</v>
      </c>
      <c r="I15" s="81">
        <v>-4.3490000000000001E-2</v>
      </c>
      <c r="J15" s="81">
        <v>8.0319999999999992E-3</v>
      </c>
      <c r="K15" s="81">
        <f t="shared" si="0"/>
        <v>-5.4145916334661361</v>
      </c>
      <c r="L15" s="83">
        <v>6.13E-8</v>
      </c>
      <c r="M15" s="80">
        <v>42790</v>
      </c>
      <c r="N15" s="82">
        <f t="shared" si="1"/>
        <v>6.8468635330408282E-4</v>
      </c>
      <c r="O15" s="81">
        <f t="shared" si="2"/>
        <v>29.317802557201482</v>
      </c>
      <c r="P15" s="5"/>
    </row>
    <row r="16" spans="1:18" x14ac:dyDescent="0.2">
      <c r="A16" s="22"/>
      <c r="B16" s="22"/>
      <c r="C16" s="22"/>
      <c r="D16" s="22"/>
      <c r="E16" s="22"/>
      <c r="F16" s="22"/>
      <c r="G16" s="22"/>
      <c r="H16" s="43"/>
      <c r="I16" s="43"/>
      <c r="J16" s="43"/>
      <c r="K16" s="43"/>
      <c r="L16" s="22"/>
      <c r="M16" s="22"/>
      <c r="N16" s="49"/>
      <c r="O16" s="43"/>
      <c r="P16" s="5"/>
    </row>
    <row r="17" spans="1:16" x14ac:dyDescent="0.2">
      <c r="A17" s="5"/>
      <c r="B17" s="5"/>
      <c r="C17" s="5"/>
      <c r="D17" s="5"/>
      <c r="E17" s="5"/>
      <c r="F17" s="5"/>
      <c r="G17" s="5"/>
      <c r="H17" s="40"/>
      <c r="I17" s="40"/>
      <c r="J17" s="40"/>
      <c r="K17" s="40"/>
      <c r="L17" s="5"/>
      <c r="M17" s="5"/>
      <c r="N17" s="48"/>
      <c r="O17" s="40"/>
      <c r="P17" s="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BE16A-C83D-0E48-A738-7E90160FCAF2}">
  <dimension ref="A1:AC88"/>
  <sheetViews>
    <sheetView zoomScale="110" zoomScaleNormal="110" workbookViewId="0">
      <selection activeCell="A2" sqref="A2"/>
    </sheetView>
  </sheetViews>
  <sheetFormatPr baseColWidth="10" defaultColWidth="11" defaultRowHeight="16" x14ac:dyDescent="0.2"/>
  <cols>
    <col min="5" max="5" width="33.83203125" customWidth="1"/>
    <col min="6" max="6" width="21.33203125" customWidth="1"/>
    <col min="10" max="16" width="11" style="61"/>
    <col min="18" max="18" width="11" style="61"/>
    <col min="20" max="23" width="11" style="61"/>
    <col min="24" max="25" width="11" style="36"/>
  </cols>
  <sheetData>
    <row r="1" spans="1:29" x14ac:dyDescent="0.2">
      <c r="A1" s="1" t="s">
        <v>570</v>
      </c>
      <c r="B1" s="5"/>
      <c r="C1" s="5"/>
      <c r="D1" s="5"/>
      <c r="E1" s="5"/>
      <c r="F1" s="5"/>
      <c r="G1" s="5"/>
      <c r="H1" s="5"/>
      <c r="I1" s="5"/>
      <c r="J1" s="40"/>
      <c r="K1" s="40"/>
      <c r="L1" s="40"/>
      <c r="M1" s="40"/>
      <c r="N1" s="40"/>
      <c r="O1" s="40"/>
      <c r="P1" s="40"/>
      <c r="Q1" s="5"/>
      <c r="R1" s="39"/>
      <c r="S1" s="30"/>
      <c r="T1" s="39"/>
      <c r="U1" s="39"/>
      <c r="V1" s="39"/>
      <c r="W1" s="39"/>
      <c r="X1" s="29"/>
      <c r="Y1" s="29"/>
      <c r="Z1" s="5"/>
      <c r="AA1" s="5"/>
      <c r="AB1" s="5"/>
      <c r="AC1" s="5"/>
    </row>
    <row r="2" spans="1:29" x14ac:dyDescent="0.2">
      <c r="A2" s="5" t="s">
        <v>180</v>
      </c>
      <c r="B2" s="5"/>
      <c r="C2" s="5"/>
      <c r="D2" s="5"/>
      <c r="E2" s="5"/>
      <c r="F2" s="5"/>
      <c r="G2" s="5"/>
      <c r="H2" s="5"/>
      <c r="I2" s="5"/>
      <c r="J2" s="40"/>
      <c r="K2" s="40"/>
      <c r="L2" s="40"/>
      <c r="M2" s="40"/>
      <c r="N2" s="40"/>
      <c r="O2" s="40"/>
      <c r="P2" s="40"/>
      <c r="Q2" s="5"/>
      <c r="R2" s="39"/>
      <c r="S2" s="30"/>
      <c r="T2" s="39"/>
      <c r="U2" s="39"/>
      <c r="V2" s="39"/>
      <c r="W2" s="39"/>
      <c r="X2" s="29"/>
      <c r="Y2" s="29"/>
      <c r="Z2" s="5"/>
      <c r="AA2" s="5"/>
      <c r="AB2" s="5"/>
      <c r="AC2" s="5"/>
    </row>
    <row r="3" spans="1:29" x14ac:dyDescent="0.2">
      <c r="A3" s="5"/>
      <c r="B3" s="5"/>
      <c r="C3" s="5"/>
      <c r="D3" s="5"/>
      <c r="E3" s="5"/>
      <c r="F3" s="5"/>
      <c r="G3" s="5"/>
      <c r="H3" s="5"/>
      <c r="I3" s="5"/>
      <c r="J3" s="40"/>
      <c r="K3" s="40"/>
      <c r="L3" s="40"/>
      <c r="M3" s="40"/>
      <c r="N3" s="40"/>
      <c r="O3" s="40"/>
      <c r="P3" s="40"/>
      <c r="Q3" s="5"/>
      <c r="R3" s="39"/>
      <c r="S3" s="30"/>
      <c r="T3" s="39"/>
      <c r="U3" s="39"/>
      <c r="V3" s="39"/>
      <c r="W3" s="39"/>
      <c r="X3" s="29"/>
      <c r="Y3" s="29"/>
      <c r="Z3" s="5"/>
      <c r="AA3" s="5"/>
      <c r="AB3" s="5"/>
      <c r="AC3" s="5"/>
    </row>
    <row r="4" spans="1:29" x14ac:dyDescent="0.2">
      <c r="A4" s="5"/>
      <c r="B4" s="5"/>
      <c r="C4" s="5"/>
      <c r="D4" s="5"/>
      <c r="E4" s="90" t="s">
        <v>506</v>
      </c>
      <c r="F4" s="90" t="s">
        <v>388</v>
      </c>
      <c r="G4" s="90" t="s">
        <v>182</v>
      </c>
      <c r="H4" s="90" t="s">
        <v>183</v>
      </c>
      <c r="I4" s="90" t="s">
        <v>184</v>
      </c>
      <c r="J4" s="104" t="s">
        <v>185</v>
      </c>
      <c r="K4" s="104" t="s">
        <v>140</v>
      </c>
      <c r="L4" s="104" t="s">
        <v>186</v>
      </c>
      <c r="M4" s="104" t="s">
        <v>187</v>
      </c>
      <c r="N4" s="78" t="s">
        <v>188</v>
      </c>
      <c r="O4" s="104" t="s">
        <v>186</v>
      </c>
      <c r="P4" s="104" t="s">
        <v>187</v>
      </c>
      <c r="Q4" s="90" t="s">
        <v>141</v>
      </c>
      <c r="R4" s="104" t="s">
        <v>189</v>
      </c>
      <c r="S4" s="90" t="s">
        <v>190</v>
      </c>
      <c r="T4" s="104" t="s">
        <v>191</v>
      </c>
      <c r="U4" s="104" t="s">
        <v>192</v>
      </c>
      <c r="V4" s="104" t="s">
        <v>193</v>
      </c>
      <c r="W4" s="104" t="s">
        <v>194</v>
      </c>
      <c r="X4" s="79" t="s">
        <v>195</v>
      </c>
      <c r="Y4" s="79" t="s">
        <v>196</v>
      </c>
      <c r="Z4" s="90" t="s">
        <v>197</v>
      </c>
      <c r="AA4" s="90" t="s">
        <v>198</v>
      </c>
      <c r="AB4" s="5"/>
      <c r="AC4" s="5"/>
    </row>
    <row r="5" spans="1:29" x14ac:dyDescent="0.2">
      <c r="D5" s="5"/>
      <c r="E5" s="80" t="s">
        <v>291</v>
      </c>
      <c r="F5" s="80" t="s">
        <v>341</v>
      </c>
      <c r="G5" s="80" t="s">
        <v>292</v>
      </c>
      <c r="H5" s="80" t="s">
        <v>208</v>
      </c>
      <c r="I5" s="80">
        <v>1</v>
      </c>
      <c r="J5" s="81">
        <v>0.34108001958290401</v>
      </c>
      <c r="K5" s="81">
        <v>0.76819824230384004</v>
      </c>
      <c r="L5" s="81">
        <f t="shared" ref="L5:L10" si="0">J5-1.96*K5</f>
        <v>-1.1645885353326224</v>
      </c>
      <c r="M5" s="81">
        <f t="shared" ref="M5:M10" si="1">J5+1.96*K5</f>
        <v>1.8467485744984304</v>
      </c>
      <c r="N5" s="81">
        <f>EXP(J5)</f>
        <v>1.4064657811645727</v>
      </c>
      <c r="O5" s="81">
        <f>EXP(L5)</f>
        <v>0.3120510335953976</v>
      </c>
      <c r="P5" s="81">
        <f>EXP(M5)</f>
        <v>6.3391746240831779</v>
      </c>
      <c r="Q5" s="81">
        <v>0.65704258391178305</v>
      </c>
      <c r="R5" s="85">
        <v>6.8505575161227595E-4</v>
      </c>
      <c r="S5" s="87">
        <v>9.0388766828613197E-5</v>
      </c>
      <c r="T5" s="85" t="b">
        <v>1</v>
      </c>
      <c r="U5" s="85" t="s">
        <v>16</v>
      </c>
      <c r="V5" s="85" t="s">
        <v>16</v>
      </c>
      <c r="W5" s="85" t="s">
        <v>16</v>
      </c>
      <c r="X5" s="83">
        <v>6.8505575161227595E-4</v>
      </c>
      <c r="Y5" s="83">
        <v>9.0388766828613197E-5</v>
      </c>
      <c r="Z5" s="80" t="b">
        <v>1</v>
      </c>
      <c r="AA5" s="80">
        <v>0.447701768588885</v>
      </c>
      <c r="AB5" s="5"/>
      <c r="AC5" s="5"/>
    </row>
    <row r="6" spans="1:29" x14ac:dyDescent="0.2">
      <c r="A6" s="1" t="s">
        <v>547</v>
      </c>
      <c r="B6" s="5"/>
      <c r="D6" s="5"/>
      <c r="E6" s="80" t="s">
        <v>548</v>
      </c>
      <c r="F6" s="80" t="s">
        <v>341</v>
      </c>
      <c r="G6" s="80" t="s">
        <v>292</v>
      </c>
      <c r="H6" s="80" t="s">
        <v>200</v>
      </c>
      <c r="I6" s="80">
        <v>2</v>
      </c>
      <c r="J6" s="81">
        <v>-0.160248626588893</v>
      </c>
      <c r="K6" s="81">
        <v>0.38203334862632499</v>
      </c>
      <c r="L6" s="81">
        <f t="shared" si="0"/>
        <v>-0.90903398989648987</v>
      </c>
      <c r="M6" s="81">
        <f t="shared" si="1"/>
        <v>0.58853673671870399</v>
      </c>
      <c r="N6" s="81">
        <f t="shared" ref="N6:N11" si="2">EXP(J6)</f>
        <v>0.85193194969824282</v>
      </c>
      <c r="O6" s="81">
        <f t="shared" ref="O6:O11" si="3">EXP(L6)</f>
        <v>0.40291325437432707</v>
      </c>
      <c r="P6" s="81">
        <f t="shared" ref="P6:P11" si="4">EXP(M6)</f>
        <v>1.8013506357434326</v>
      </c>
      <c r="Q6" s="81">
        <v>0.67487822596915303</v>
      </c>
      <c r="R6" s="85">
        <v>0.56583129214455896</v>
      </c>
      <c r="S6" s="84">
        <v>1</v>
      </c>
      <c r="T6" s="85">
        <v>0.45192022141490801</v>
      </c>
      <c r="U6" s="85" t="s">
        <v>16</v>
      </c>
      <c r="V6" s="85" t="s">
        <v>16</v>
      </c>
      <c r="W6" s="85" t="s">
        <v>16</v>
      </c>
      <c r="X6" s="83">
        <v>1.4843368637632501E-3</v>
      </c>
      <c r="Y6" s="83">
        <v>1.6723799523881601E-4</v>
      </c>
      <c r="Z6" s="80" t="b">
        <v>1</v>
      </c>
      <c r="AA6" s="80">
        <v>9.7755753621349403E-2</v>
      </c>
      <c r="AB6" s="5"/>
      <c r="AC6" s="5"/>
    </row>
    <row r="7" spans="1:29" x14ac:dyDescent="0.2">
      <c r="A7" s="5" t="s">
        <v>548</v>
      </c>
      <c r="D7" s="5"/>
      <c r="E7" s="80" t="s">
        <v>150</v>
      </c>
      <c r="F7" s="80" t="s">
        <v>346</v>
      </c>
      <c r="G7" s="80" t="s">
        <v>292</v>
      </c>
      <c r="H7" s="80" t="s">
        <v>200</v>
      </c>
      <c r="I7" s="80">
        <v>10</v>
      </c>
      <c r="J7" s="81">
        <v>-7.8794479068834897E-2</v>
      </c>
      <c r="K7" s="81">
        <v>0.241707237484487</v>
      </c>
      <c r="L7" s="81">
        <f t="shared" si="0"/>
        <v>-0.55254066453842943</v>
      </c>
      <c r="M7" s="81">
        <f t="shared" si="1"/>
        <v>0.39495170640075961</v>
      </c>
      <c r="N7" s="81">
        <f t="shared" si="2"/>
        <v>0.92422985350732278</v>
      </c>
      <c r="O7" s="81">
        <f t="shared" si="3"/>
        <v>0.57548583497948647</v>
      </c>
      <c r="P7" s="81">
        <f t="shared" si="4"/>
        <v>1.4843125063966447</v>
      </c>
      <c r="Q7" s="81">
        <v>0.744430867064657</v>
      </c>
      <c r="R7" s="85">
        <v>11.2487675668841</v>
      </c>
      <c r="S7" s="84">
        <v>9</v>
      </c>
      <c r="T7" s="85">
        <v>0.25904191682387201</v>
      </c>
      <c r="U7" s="85">
        <v>1.12334163146658E-2</v>
      </c>
      <c r="V7" s="85">
        <v>1.9985780065332501E-2</v>
      </c>
      <c r="W7" s="85">
        <v>0.58946487972051198</v>
      </c>
      <c r="X7" s="83">
        <v>3.77666649964859E-3</v>
      </c>
      <c r="Y7" s="83">
        <v>3.1187220536992399E-3</v>
      </c>
      <c r="Z7" s="80" t="b">
        <v>1</v>
      </c>
      <c r="AA7" s="80">
        <v>0.678171836002183</v>
      </c>
      <c r="AB7" s="5"/>
      <c r="AC7" s="5"/>
    </row>
    <row r="8" spans="1:29" x14ac:dyDescent="0.2">
      <c r="A8" s="5" t="s">
        <v>204</v>
      </c>
      <c r="B8" s="5"/>
      <c r="D8" s="5"/>
      <c r="E8" s="80" t="s">
        <v>150</v>
      </c>
      <c r="F8" s="80" t="s">
        <v>346</v>
      </c>
      <c r="G8" s="80" t="s">
        <v>292</v>
      </c>
      <c r="H8" s="80" t="s">
        <v>201</v>
      </c>
      <c r="I8" s="80">
        <v>10</v>
      </c>
      <c r="J8" s="81">
        <v>0.24662040874434901</v>
      </c>
      <c r="K8" s="81">
        <v>0.63120522700797099</v>
      </c>
      <c r="L8" s="81">
        <f t="shared" si="0"/>
        <v>-0.99054183619127423</v>
      </c>
      <c r="M8" s="81">
        <f t="shared" si="1"/>
        <v>1.4837826536799723</v>
      </c>
      <c r="N8" s="81">
        <f t="shared" si="2"/>
        <v>1.2796932601999214</v>
      </c>
      <c r="O8" s="81">
        <f t="shared" si="3"/>
        <v>0.37137541185810824</v>
      </c>
      <c r="P8" s="81">
        <f t="shared" si="4"/>
        <v>4.4095941408926356</v>
      </c>
      <c r="Q8" s="81">
        <v>0.706207708453226</v>
      </c>
      <c r="R8" s="85">
        <v>10.821425176687301</v>
      </c>
      <c r="S8" s="84">
        <v>8</v>
      </c>
      <c r="T8" s="85">
        <v>0.21202424213258</v>
      </c>
      <c r="U8" s="85">
        <v>1.12334163146658E-2</v>
      </c>
      <c r="V8" s="85">
        <v>1.9985780065332501E-2</v>
      </c>
      <c r="W8" s="85">
        <v>0.58946487972051198</v>
      </c>
      <c r="X8" s="83">
        <v>3.77666649964859E-3</v>
      </c>
      <c r="Y8" s="83">
        <v>3.1187220536992399E-3</v>
      </c>
      <c r="Z8" s="80" t="b">
        <v>1</v>
      </c>
      <c r="AA8" s="80">
        <v>0.678171836002183</v>
      </c>
      <c r="AB8" s="5"/>
      <c r="AC8" s="5"/>
    </row>
    <row r="9" spans="1:29" x14ac:dyDescent="0.2">
      <c r="A9" s="5" t="s">
        <v>205</v>
      </c>
      <c r="D9" s="5"/>
      <c r="E9" s="80" t="s">
        <v>150</v>
      </c>
      <c r="F9" s="80" t="s">
        <v>346</v>
      </c>
      <c r="G9" s="80" t="s">
        <v>292</v>
      </c>
      <c r="H9" s="80" t="s">
        <v>202</v>
      </c>
      <c r="I9" s="80">
        <v>10</v>
      </c>
      <c r="J9" s="81">
        <v>-5.0893809951586197E-2</v>
      </c>
      <c r="K9" s="81">
        <v>0.27681096552280499</v>
      </c>
      <c r="L9" s="81">
        <f t="shared" si="0"/>
        <v>-0.59344330237628395</v>
      </c>
      <c r="M9" s="81">
        <f t="shared" si="1"/>
        <v>0.49165568247311153</v>
      </c>
      <c r="N9" s="81">
        <f t="shared" si="2"/>
        <v>0.95037958602847328</v>
      </c>
      <c r="O9" s="81">
        <f t="shared" si="3"/>
        <v>0.55242185065321281</v>
      </c>
      <c r="P9" s="81">
        <f t="shared" si="4"/>
        <v>1.6350210558681477</v>
      </c>
      <c r="Q9" s="81">
        <v>0.8541251391536</v>
      </c>
      <c r="R9" s="85" t="s">
        <v>16</v>
      </c>
      <c r="S9" s="84" t="s">
        <v>16</v>
      </c>
      <c r="T9" s="85" t="s">
        <v>16</v>
      </c>
      <c r="U9" s="85">
        <v>1.12334163146658E-2</v>
      </c>
      <c r="V9" s="85">
        <v>1.9985780065332501E-2</v>
      </c>
      <c r="W9" s="85">
        <v>0.58946487972051198</v>
      </c>
      <c r="X9" s="83">
        <v>3.77666649964859E-3</v>
      </c>
      <c r="Y9" s="83">
        <v>3.1187220536992399E-3</v>
      </c>
      <c r="Z9" s="80" t="b">
        <v>1</v>
      </c>
      <c r="AA9" s="80">
        <v>0.678171836002183</v>
      </c>
      <c r="AB9" s="5"/>
      <c r="AC9" s="5"/>
    </row>
    <row r="10" spans="1:29" x14ac:dyDescent="0.2">
      <c r="A10" s="5" t="s">
        <v>206</v>
      </c>
      <c r="B10" s="5"/>
      <c r="D10" s="5"/>
      <c r="E10" s="80" t="s">
        <v>150</v>
      </c>
      <c r="F10" s="80" t="s">
        <v>346</v>
      </c>
      <c r="G10" s="80" t="s">
        <v>292</v>
      </c>
      <c r="H10" s="80" t="s">
        <v>203</v>
      </c>
      <c r="I10" s="80">
        <v>10</v>
      </c>
      <c r="J10" s="81">
        <v>-5.1228236257311897E-2</v>
      </c>
      <c r="K10" s="81">
        <v>0.27509437542811799</v>
      </c>
      <c r="L10" s="81">
        <f t="shared" si="0"/>
        <v>-0.59041321209642317</v>
      </c>
      <c r="M10" s="81">
        <f t="shared" si="1"/>
        <v>0.48795673958179941</v>
      </c>
      <c r="N10" s="81">
        <f t="shared" si="2"/>
        <v>0.9500618072342365</v>
      </c>
      <c r="O10" s="81">
        <f t="shared" si="3"/>
        <v>0.55409827731265426</v>
      </c>
      <c r="P10" s="81">
        <f t="shared" si="4"/>
        <v>1.6289843779028295</v>
      </c>
      <c r="Q10" s="81">
        <v>0.85227177970906098</v>
      </c>
      <c r="R10" s="85" t="s">
        <v>16</v>
      </c>
      <c r="S10" s="84" t="s">
        <v>16</v>
      </c>
      <c r="T10" s="85" t="s">
        <v>16</v>
      </c>
      <c r="U10" s="85">
        <v>1.12334163146658E-2</v>
      </c>
      <c r="V10" s="85">
        <v>1.9985780065332501E-2</v>
      </c>
      <c r="W10" s="85">
        <v>0.58946487972051198</v>
      </c>
      <c r="X10" s="83">
        <v>3.77666649964859E-3</v>
      </c>
      <c r="Y10" s="83">
        <v>3.1187220536992399E-3</v>
      </c>
      <c r="Z10" s="80" t="b">
        <v>1</v>
      </c>
      <c r="AA10" s="80">
        <v>0.678171836002183</v>
      </c>
      <c r="AB10" s="5"/>
      <c r="AC10" s="5"/>
    </row>
    <row r="11" spans="1:29" x14ac:dyDescent="0.2">
      <c r="D11" s="5"/>
      <c r="E11" s="80" t="s">
        <v>293</v>
      </c>
      <c r="F11" s="80" t="s">
        <v>341</v>
      </c>
      <c r="G11" s="80" t="s">
        <v>292</v>
      </c>
      <c r="H11" s="80" t="s">
        <v>208</v>
      </c>
      <c r="I11" s="80">
        <v>1</v>
      </c>
      <c r="J11" s="81">
        <v>-0.32497646167827898</v>
      </c>
      <c r="K11" s="81">
        <v>0.44034750904915798</v>
      </c>
      <c r="L11" s="81">
        <f t="shared" ref="L11" si="5">J11-1.96*K11</f>
        <v>-1.1880575794146286</v>
      </c>
      <c r="M11" s="81">
        <f t="shared" ref="M11" si="6">J11+1.96*K11</f>
        <v>0.53810465605807067</v>
      </c>
      <c r="N11" s="81">
        <f t="shared" si="2"/>
        <v>0.72254436092353513</v>
      </c>
      <c r="O11" s="81">
        <f t="shared" si="3"/>
        <v>0.30481276399737839</v>
      </c>
      <c r="P11" s="81">
        <f t="shared" si="4"/>
        <v>1.7127575192582485</v>
      </c>
      <c r="Q11" s="81">
        <v>0.460514449130143</v>
      </c>
      <c r="R11" s="85">
        <v>7.9928111215097795E-4</v>
      </c>
      <c r="S11" s="87">
        <v>7.6849228410202396E-5</v>
      </c>
      <c r="T11" s="85" t="b">
        <v>1</v>
      </c>
      <c r="U11" s="85" t="s">
        <v>16</v>
      </c>
      <c r="V11" s="85" t="s">
        <v>16</v>
      </c>
      <c r="W11" s="85" t="s">
        <v>16</v>
      </c>
      <c r="X11" s="83">
        <v>7.9928111215097795E-4</v>
      </c>
      <c r="Y11" s="83">
        <v>7.6849228410202396E-5</v>
      </c>
      <c r="Z11" s="80" t="b">
        <v>1</v>
      </c>
      <c r="AA11" s="80">
        <v>0.128218515507453</v>
      </c>
      <c r="AB11" s="5"/>
      <c r="AC11" s="5"/>
    </row>
    <row r="12" spans="1:29" x14ac:dyDescent="0.2">
      <c r="A12" s="1" t="s">
        <v>117</v>
      </c>
      <c r="C12" s="5"/>
      <c r="D12" s="5"/>
      <c r="E12" s="80"/>
      <c r="F12" s="80"/>
      <c r="G12" s="80"/>
      <c r="H12" s="80"/>
      <c r="I12" s="80"/>
      <c r="J12" s="81"/>
      <c r="K12" s="81"/>
      <c r="L12" s="81"/>
      <c r="M12" s="81"/>
      <c r="N12" s="81"/>
      <c r="O12" s="81"/>
      <c r="P12" s="81"/>
      <c r="Q12" s="81"/>
      <c r="R12" s="85"/>
      <c r="S12" s="84"/>
      <c r="T12" s="85"/>
      <c r="U12" s="85"/>
      <c r="V12" s="85"/>
      <c r="W12" s="85"/>
      <c r="X12" s="83"/>
      <c r="Y12" s="83"/>
      <c r="Z12" s="80"/>
      <c r="AA12" s="83"/>
      <c r="AB12" s="5"/>
      <c r="AC12" s="5"/>
    </row>
    <row r="13" spans="1:29" x14ac:dyDescent="0.2">
      <c r="A13" s="5" t="s">
        <v>294</v>
      </c>
      <c r="B13" s="5" t="s">
        <v>118</v>
      </c>
      <c r="C13" s="31"/>
      <c r="D13" s="5"/>
      <c r="E13" s="80" t="s">
        <v>160</v>
      </c>
      <c r="F13" s="80" t="s">
        <v>341</v>
      </c>
      <c r="G13" s="80" t="s">
        <v>221</v>
      </c>
      <c r="H13" s="80" t="s">
        <v>200</v>
      </c>
      <c r="I13" s="80">
        <v>2</v>
      </c>
      <c r="J13" s="82">
        <v>3.4348984106395298E-3</v>
      </c>
      <c r="K13" s="81">
        <v>0.122944384091441</v>
      </c>
      <c r="L13" s="81">
        <f t="shared" ref="L13:L22" si="7">J13-1.96*K13</f>
        <v>-0.23753609440858481</v>
      </c>
      <c r="M13" s="81">
        <f t="shared" ref="M13:M22" si="8">J13+1.96*K13</f>
        <v>0.24440589122986389</v>
      </c>
      <c r="N13" s="105" t="s">
        <v>16</v>
      </c>
      <c r="O13" s="105" t="s">
        <v>16</v>
      </c>
      <c r="P13" s="105" t="s">
        <v>16</v>
      </c>
      <c r="Q13" s="81">
        <v>0.97771109328997696</v>
      </c>
      <c r="R13" s="85">
        <v>1.82893264482173</v>
      </c>
      <c r="S13" s="84">
        <v>1</v>
      </c>
      <c r="T13" s="85">
        <v>0.17625366818667901</v>
      </c>
      <c r="U13" s="85" t="s">
        <v>16</v>
      </c>
      <c r="V13" s="85" t="s">
        <v>16</v>
      </c>
      <c r="W13" s="85" t="s">
        <v>16</v>
      </c>
      <c r="X13" s="83">
        <v>1.0739650599935499E-3</v>
      </c>
      <c r="Y13" s="83">
        <v>1.82370709242785E-5</v>
      </c>
      <c r="Z13" s="80" t="b">
        <v>1</v>
      </c>
      <c r="AA13" s="83">
        <v>1.1570306181105799E-6</v>
      </c>
      <c r="AB13" s="5"/>
      <c r="AC13" s="5"/>
    </row>
    <row r="14" spans="1:29" x14ac:dyDescent="0.2">
      <c r="A14" s="5" t="s">
        <v>221</v>
      </c>
      <c r="B14" s="5" t="s">
        <v>222</v>
      </c>
      <c r="C14" s="31"/>
      <c r="D14" s="5"/>
      <c r="E14" s="80" t="s">
        <v>548</v>
      </c>
      <c r="F14" s="80" t="s">
        <v>341</v>
      </c>
      <c r="G14" s="80" t="s">
        <v>221</v>
      </c>
      <c r="H14" s="80" t="s">
        <v>200</v>
      </c>
      <c r="I14" s="80">
        <v>3</v>
      </c>
      <c r="J14" s="82">
        <v>-4.3658965114763502E-3</v>
      </c>
      <c r="K14" s="81">
        <v>7.29815237625005E-2</v>
      </c>
      <c r="L14" s="81">
        <f t="shared" si="7"/>
        <v>-0.14740968308597732</v>
      </c>
      <c r="M14" s="81">
        <f t="shared" si="8"/>
        <v>0.13867789006302464</v>
      </c>
      <c r="N14" s="105" t="s">
        <v>16</v>
      </c>
      <c r="O14" s="105" t="s">
        <v>16</v>
      </c>
      <c r="P14" s="105" t="s">
        <v>16</v>
      </c>
      <c r="Q14" s="81">
        <v>0.95229744935607097</v>
      </c>
      <c r="R14" s="85">
        <v>1.84964302520636</v>
      </c>
      <c r="S14" s="84">
        <v>2</v>
      </c>
      <c r="T14" s="85">
        <v>0.39660220125241702</v>
      </c>
      <c r="U14" s="85">
        <v>3.5498876284429097E-2</v>
      </c>
      <c r="V14" s="85">
        <v>3.1904895519250798E-2</v>
      </c>
      <c r="W14" s="85">
        <v>0.46608743761736898</v>
      </c>
      <c r="X14" s="83">
        <v>1.87324617214453E-3</v>
      </c>
      <c r="Y14" s="83">
        <v>1.85225392359397E-5</v>
      </c>
      <c r="Z14" s="80" t="b">
        <v>1</v>
      </c>
      <c r="AA14" s="83">
        <v>2.8871334650188399E-11</v>
      </c>
      <c r="AB14" s="5"/>
      <c r="AC14" s="5"/>
    </row>
    <row r="15" spans="1:29" x14ac:dyDescent="0.2">
      <c r="A15" s="5"/>
      <c r="B15" s="5"/>
      <c r="C15" s="31"/>
      <c r="D15" s="5"/>
      <c r="E15" s="80" t="s">
        <v>548</v>
      </c>
      <c r="F15" s="80" t="s">
        <v>341</v>
      </c>
      <c r="G15" s="80" t="s">
        <v>221</v>
      </c>
      <c r="H15" s="80" t="s">
        <v>201</v>
      </c>
      <c r="I15" s="80">
        <v>3</v>
      </c>
      <c r="J15" s="81">
        <v>0.79265714952126298</v>
      </c>
      <c r="K15" s="81">
        <v>0.72003892937258496</v>
      </c>
      <c r="L15" s="81">
        <f t="shared" si="7"/>
        <v>-0.61861915204900353</v>
      </c>
      <c r="M15" s="81">
        <f t="shared" si="8"/>
        <v>2.2039334510915296</v>
      </c>
      <c r="N15" s="105" t="s">
        <v>16</v>
      </c>
      <c r="O15" s="105" t="s">
        <v>16</v>
      </c>
      <c r="P15" s="105" t="s">
        <v>16</v>
      </c>
      <c r="Q15" s="81">
        <v>0.46946198840210801</v>
      </c>
      <c r="R15" s="85">
        <v>0.61166037610095703</v>
      </c>
      <c r="S15" s="84">
        <v>1</v>
      </c>
      <c r="T15" s="85">
        <v>0.43416333327270001</v>
      </c>
      <c r="U15" s="85">
        <v>3.5498876284429097E-2</v>
      </c>
      <c r="V15" s="85">
        <v>3.1904895519250798E-2</v>
      </c>
      <c r="W15" s="85">
        <v>0.46608743761736898</v>
      </c>
      <c r="X15" s="83">
        <v>1.87324617214453E-3</v>
      </c>
      <c r="Y15" s="83">
        <v>1.85225392359397E-5</v>
      </c>
      <c r="Z15" s="80" t="b">
        <v>1</v>
      </c>
      <c r="AA15" s="83">
        <v>2.8871334650188399E-11</v>
      </c>
      <c r="AB15" s="5"/>
      <c r="AC15" s="5"/>
    </row>
    <row r="16" spans="1:29" x14ac:dyDescent="0.2">
      <c r="A16" s="1" t="s">
        <v>295</v>
      </c>
      <c r="B16" s="5"/>
      <c r="C16" s="31"/>
      <c r="D16" s="5"/>
      <c r="E16" s="80" t="s">
        <v>548</v>
      </c>
      <c r="F16" s="80" t="s">
        <v>341</v>
      </c>
      <c r="G16" s="80" t="s">
        <v>221</v>
      </c>
      <c r="H16" s="80" t="s">
        <v>202</v>
      </c>
      <c r="I16" s="80">
        <v>3</v>
      </c>
      <c r="J16" s="81">
        <v>-3.5020053817169799E-2</v>
      </c>
      <c r="K16" s="81">
        <v>8.7375601751207899E-2</v>
      </c>
      <c r="L16" s="81">
        <f t="shared" si="7"/>
        <v>-0.20627623324953728</v>
      </c>
      <c r="M16" s="81">
        <f t="shared" si="8"/>
        <v>0.13623612561519768</v>
      </c>
      <c r="N16" s="105" t="s">
        <v>16</v>
      </c>
      <c r="O16" s="105" t="s">
        <v>16</v>
      </c>
      <c r="P16" s="105" t="s">
        <v>16</v>
      </c>
      <c r="Q16" s="81">
        <v>0.68856811509759397</v>
      </c>
      <c r="R16" s="85" t="s">
        <v>16</v>
      </c>
      <c r="S16" s="84" t="s">
        <v>16</v>
      </c>
      <c r="T16" s="85" t="s">
        <v>16</v>
      </c>
      <c r="U16" s="85">
        <v>3.5498876284429097E-2</v>
      </c>
      <c r="V16" s="85">
        <v>3.1904895519250798E-2</v>
      </c>
      <c r="W16" s="85">
        <v>0.46608743761736898</v>
      </c>
      <c r="X16" s="83">
        <v>1.87324617214453E-3</v>
      </c>
      <c r="Y16" s="83">
        <v>1.85225392359397E-5</v>
      </c>
      <c r="Z16" s="80" t="b">
        <v>1</v>
      </c>
      <c r="AA16" s="83">
        <v>2.8871334650188399E-11</v>
      </c>
      <c r="AB16" s="5"/>
    </row>
    <row r="17" spans="1:29" x14ac:dyDescent="0.2">
      <c r="A17" s="5" t="s">
        <v>207</v>
      </c>
      <c r="B17" s="5" t="s">
        <v>99</v>
      </c>
      <c r="C17" s="31"/>
      <c r="D17" s="5"/>
      <c r="E17" s="80" t="s">
        <v>548</v>
      </c>
      <c r="F17" s="80" t="s">
        <v>341</v>
      </c>
      <c r="G17" s="80" t="s">
        <v>221</v>
      </c>
      <c r="H17" s="80" t="s">
        <v>203</v>
      </c>
      <c r="I17" s="80">
        <v>3</v>
      </c>
      <c r="J17" s="81">
        <v>-3.5020053817169799E-2</v>
      </c>
      <c r="K17" s="81">
        <v>8.7184774048669006E-2</v>
      </c>
      <c r="L17" s="81">
        <f t="shared" si="7"/>
        <v>-0.20590221095256106</v>
      </c>
      <c r="M17" s="81">
        <f t="shared" si="8"/>
        <v>0.13586210331822146</v>
      </c>
      <c r="N17" s="105" t="s">
        <v>16</v>
      </c>
      <c r="O17" s="105" t="s">
        <v>16</v>
      </c>
      <c r="P17" s="105" t="s">
        <v>16</v>
      </c>
      <c r="Q17" s="81">
        <v>0.68792229944741001</v>
      </c>
      <c r="R17" s="85" t="s">
        <v>16</v>
      </c>
      <c r="S17" s="84" t="s">
        <v>16</v>
      </c>
      <c r="T17" s="85" t="s">
        <v>16</v>
      </c>
      <c r="U17" s="85">
        <v>3.5498876284429097E-2</v>
      </c>
      <c r="V17" s="85">
        <v>3.1904895519250798E-2</v>
      </c>
      <c r="W17" s="85">
        <v>0.46608743761736898</v>
      </c>
      <c r="X17" s="83">
        <v>1.87324617214453E-3</v>
      </c>
      <c r="Y17" s="83">
        <v>1.85225392359397E-5</v>
      </c>
      <c r="Z17" s="80" t="b">
        <v>1</v>
      </c>
      <c r="AA17" s="83">
        <v>2.8871334650188399E-11</v>
      </c>
      <c r="AB17" s="5"/>
      <c r="AC17" s="5"/>
    </row>
    <row r="18" spans="1:29" x14ac:dyDescent="0.2">
      <c r="A18" s="5"/>
      <c r="B18" s="5"/>
      <c r="C18" s="31"/>
      <c r="D18" s="5"/>
      <c r="E18" s="80" t="s">
        <v>150</v>
      </c>
      <c r="F18" s="80" t="s">
        <v>346</v>
      </c>
      <c r="G18" s="80" t="s">
        <v>221</v>
      </c>
      <c r="H18" s="80" t="s">
        <v>200</v>
      </c>
      <c r="I18" s="80">
        <v>10</v>
      </c>
      <c r="J18" s="81">
        <v>3.4592986373562999E-2</v>
      </c>
      <c r="K18" s="81">
        <v>5.7021871005110102E-2</v>
      </c>
      <c r="L18" s="81">
        <f t="shared" si="7"/>
        <v>-7.7169880796452789E-2</v>
      </c>
      <c r="M18" s="81">
        <f t="shared" si="8"/>
        <v>0.1463558535435788</v>
      </c>
      <c r="N18" s="105" t="s">
        <v>16</v>
      </c>
      <c r="O18" s="105" t="s">
        <v>16</v>
      </c>
      <c r="P18" s="105" t="s">
        <v>16</v>
      </c>
      <c r="Q18" s="81">
        <v>0.54407543086169996</v>
      </c>
      <c r="R18" s="85">
        <v>10.3619574256474</v>
      </c>
      <c r="S18" s="84">
        <v>9</v>
      </c>
      <c r="T18" s="85">
        <v>0.32198500948958902</v>
      </c>
      <c r="U18" s="85">
        <v>1.04049445806888E-3</v>
      </c>
      <c r="V18" s="85">
        <v>4.7925388511333199E-3</v>
      </c>
      <c r="W18" s="85">
        <v>0.83355943335336702</v>
      </c>
      <c r="X18" s="83">
        <v>3.7901078937176902E-3</v>
      </c>
      <c r="Y18" s="83">
        <v>1.2260296568859E-4</v>
      </c>
      <c r="Z18" s="80" t="b">
        <v>1</v>
      </c>
      <c r="AA18" s="83">
        <v>5.8012141386878096E-34</v>
      </c>
      <c r="AB18" s="5"/>
      <c r="AC18" s="5"/>
    </row>
    <row r="19" spans="1:29" x14ac:dyDescent="0.2">
      <c r="A19" s="5"/>
      <c r="B19" s="5"/>
      <c r="C19" s="31"/>
      <c r="D19" s="5"/>
      <c r="E19" s="80" t="s">
        <v>150</v>
      </c>
      <c r="F19" s="80" t="s">
        <v>346</v>
      </c>
      <c r="G19" s="80" t="s">
        <v>221</v>
      </c>
      <c r="H19" s="80" t="s">
        <v>201</v>
      </c>
      <c r="I19" s="80">
        <v>10</v>
      </c>
      <c r="J19" s="81">
        <v>6.4254164333281405E-2</v>
      </c>
      <c r="K19" s="81">
        <v>0.14933695954623599</v>
      </c>
      <c r="L19" s="81">
        <f t="shared" si="7"/>
        <v>-0.22844627637734116</v>
      </c>
      <c r="M19" s="81">
        <f t="shared" si="8"/>
        <v>0.35695460504390397</v>
      </c>
      <c r="N19" s="105" t="s">
        <v>16</v>
      </c>
      <c r="O19" s="105" t="s">
        <v>16</v>
      </c>
      <c r="P19" s="105" t="s">
        <v>16</v>
      </c>
      <c r="Q19" s="81">
        <v>0.67836035242472403</v>
      </c>
      <c r="R19" s="85">
        <v>10.3012630082588</v>
      </c>
      <c r="S19" s="84">
        <v>8</v>
      </c>
      <c r="T19" s="85">
        <v>0.24451462645984201</v>
      </c>
      <c r="U19" s="85">
        <v>1.04049445806888E-3</v>
      </c>
      <c r="V19" s="85">
        <v>4.7925388511333199E-3</v>
      </c>
      <c r="W19" s="85">
        <v>0.83355943335336702</v>
      </c>
      <c r="X19" s="83">
        <v>3.7901078937176902E-3</v>
      </c>
      <c r="Y19" s="83">
        <v>1.2260296568859E-4</v>
      </c>
      <c r="Z19" s="80" t="b">
        <v>1</v>
      </c>
      <c r="AA19" s="83">
        <v>5.8012141386878096E-34</v>
      </c>
      <c r="AB19" s="5"/>
      <c r="AC19" s="5"/>
    </row>
    <row r="20" spans="1:29" x14ac:dyDescent="0.2">
      <c r="C20" s="31"/>
      <c r="D20" s="5"/>
      <c r="E20" s="80" t="s">
        <v>150</v>
      </c>
      <c r="F20" s="80" t="s">
        <v>346</v>
      </c>
      <c r="G20" s="80" t="s">
        <v>221</v>
      </c>
      <c r="H20" s="80" t="s">
        <v>202</v>
      </c>
      <c r="I20" s="80">
        <v>10</v>
      </c>
      <c r="J20" s="81">
        <v>5.6661909988882098E-2</v>
      </c>
      <c r="K20" s="81">
        <v>7.1392113700948098E-2</v>
      </c>
      <c r="L20" s="81">
        <f t="shared" si="7"/>
        <v>-8.3266632864976181E-2</v>
      </c>
      <c r="M20" s="81">
        <f t="shared" si="8"/>
        <v>0.19659045284274038</v>
      </c>
      <c r="N20" s="105" t="s">
        <v>16</v>
      </c>
      <c r="O20" s="105" t="s">
        <v>16</v>
      </c>
      <c r="P20" s="105" t="s">
        <v>16</v>
      </c>
      <c r="Q20" s="81">
        <v>0.42738650004579398</v>
      </c>
      <c r="R20" s="85" t="s">
        <v>16</v>
      </c>
      <c r="S20" s="84" t="s">
        <v>16</v>
      </c>
      <c r="T20" s="85" t="s">
        <v>16</v>
      </c>
      <c r="U20" s="85">
        <v>1.04049445806888E-3</v>
      </c>
      <c r="V20" s="85">
        <v>4.7925388511333199E-3</v>
      </c>
      <c r="W20" s="85">
        <v>0.83355943335336702</v>
      </c>
      <c r="X20" s="83">
        <v>3.7901078937176902E-3</v>
      </c>
      <c r="Y20" s="83">
        <v>1.2260296568859E-4</v>
      </c>
      <c r="Z20" s="80" t="b">
        <v>1</v>
      </c>
      <c r="AA20" s="83">
        <v>5.8012141386878096E-34</v>
      </c>
      <c r="AB20" s="5"/>
      <c r="AC20" s="5"/>
    </row>
    <row r="21" spans="1:29" x14ac:dyDescent="0.2">
      <c r="C21" s="31"/>
      <c r="D21" s="5"/>
      <c r="E21" s="80" t="s">
        <v>150</v>
      </c>
      <c r="F21" s="80" t="s">
        <v>346</v>
      </c>
      <c r="G21" s="80" t="s">
        <v>221</v>
      </c>
      <c r="H21" s="80" t="s">
        <v>203</v>
      </c>
      <c r="I21" s="80">
        <v>10</v>
      </c>
      <c r="J21" s="81">
        <v>5.6661909988882098E-2</v>
      </c>
      <c r="K21" s="81">
        <v>7.2832746658749795E-2</v>
      </c>
      <c r="L21" s="81">
        <f t="shared" si="7"/>
        <v>-8.6090273462267497E-2</v>
      </c>
      <c r="M21" s="81">
        <f t="shared" si="8"/>
        <v>0.19941409344003169</v>
      </c>
      <c r="N21" s="105" t="s">
        <v>16</v>
      </c>
      <c r="O21" s="105" t="s">
        <v>16</v>
      </c>
      <c r="P21" s="105" t="s">
        <v>16</v>
      </c>
      <c r="Q21" s="81">
        <v>0.436584934092897</v>
      </c>
      <c r="R21" s="85" t="s">
        <v>16</v>
      </c>
      <c r="S21" s="84" t="s">
        <v>16</v>
      </c>
      <c r="T21" s="85" t="s">
        <v>16</v>
      </c>
      <c r="U21" s="85">
        <v>1.04049445806888E-3</v>
      </c>
      <c r="V21" s="85">
        <v>4.7925388511333199E-3</v>
      </c>
      <c r="W21" s="85">
        <v>0.83355943335336702</v>
      </c>
      <c r="X21" s="83">
        <v>3.7901078937176902E-3</v>
      </c>
      <c r="Y21" s="83">
        <v>1.2260296568859E-4</v>
      </c>
      <c r="Z21" s="80" t="b">
        <v>1</v>
      </c>
      <c r="AA21" s="83">
        <v>5.8012141386878096E-34</v>
      </c>
      <c r="AB21" s="5"/>
      <c r="AC21" s="5"/>
    </row>
    <row r="22" spans="1:29" x14ac:dyDescent="0.2">
      <c r="C22" s="5"/>
      <c r="D22" s="5"/>
      <c r="E22" s="80" t="s">
        <v>154</v>
      </c>
      <c r="F22" s="80" t="s">
        <v>341</v>
      </c>
      <c r="G22" s="80" t="s">
        <v>221</v>
      </c>
      <c r="H22" s="80" t="s">
        <v>208</v>
      </c>
      <c r="I22" s="80">
        <v>1</v>
      </c>
      <c r="J22" s="81">
        <v>-1.8506731946144401E-2</v>
      </c>
      <c r="K22" s="81">
        <v>0.12239902080783401</v>
      </c>
      <c r="L22" s="81">
        <f t="shared" si="7"/>
        <v>-0.25840881272949906</v>
      </c>
      <c r="M22" s="81">
        <f t="shared" si="8"/>
        <v>0.22139534883721024</v>
      </c>
      <c r="N22" s="105" t="s">
        <v>16</v>
      </c>
      <c r="O22" s="105" t="s">
        <v>16</v>
      </c>
      <c r="P22" s="105" t="s">
        <v>16</v>
      </c>
      <c r="Q22" s="81">
        <v>0.87981795029494902</v>
      </c>
      <c r="R22" s="81" t="s">
        <v>16</v>
      </c>
      <c r="S22" s="80" t="s">
        <v>16</v>
      </c>
      <c r="T22" s="81" t="s">
        <v>16</v>
      </c>
      <c r="U22" s="81" t="s">
        <v>16</v>
      </c>
      <c r="V22" s="81" t="s">
        <v>16</v>
      </c>
      <c r="W22" s="81" t="s">
        <v>16</v>
      </c>
      <c r="X22" s="83">
        <v>7.9928111215097795E-4</v>
      </c>
      <c r="Y22" s="83">
        <v>2.8546831166114002E-7</v>
      </c>
      <c r="Z22" s="80" t="b">
        <v>1</v>
      </c>
      <c r="AA22" s="83">
        <v>2.2242371574645999E-6</v>
      </c>
      <c r="AB22" s="5"/>
      <c r="AC22" s="5"/>
    </row>
    <row r="23" spans="1:29" x14ac:dyDescent="0.2">
      <c r="E23" s="75"/>
      <c r="F23" s="75"/>
      <c r="G23" s="75"/>
      <c r="H23" s="75"/>
      <c r="I23" s="75"/>
      <c r="J23" s="89"/>
      <c r="K23" s="89"/>
      <c r="L23" s="89"/>
      <c r="M23" s="89"/>
      <c r="N23" s="89"/>
      <c r="O23" s="89"/>
      <c r="P23" s="81"/>
      <c r="Q23" s="80"/>
      <c r="R23" s="85"/>
      <c r="S23" s="84"/>
      <c r="T23" s="85"/>
      <c r="U23" s="85"/>
      <c r="V23" s="85"/>
      <c r="W23" s="85"/>
      <c r="X23" s="83"/>
      <c r="Y23" s="83"/>
      <c r="Z23" s="80"/>
      <c r="AA23" s="80"/>
      <c r="AB23" s="5"/>
      <c r="AC23" s="5"/>
    </row>
    <row r="24" spans="1:29" x14ac:dyDescent="0.2">
      <c r="E24" s="77" t="s">
        <v>121</v>
      </c>
      <c r="F24" s="77"/>
      <c r="G24" s="80"/>
      <c r="H24" s="80"/>
      <c r="I24" s="80"/>
      <c r="J24" s="81"/>
      <c r="K24" s="81"/>
      <c r="L24" s="81"/>
      <c r="M24" s="81"/>
      <c r="N24" s="81"/>
      <c r="O24" s="81"/>
      <c r="P24" s="81"/>
      <c r="Q24" s="80"/>
      <c r="R24" s="85"/>
      <c r="S24" s="84"/>
      <c r="T24" s="85"/>
      <c r="U24" s="85"/>
      <c r="V24" s="85"/>
      <c r="W24" s="85"/>
      <c r="X24" s="83"/>
      <c r="Y24" s="83"/>
      <c r="Z24" s="80"/>
      <c r="AA24" s="80"/>
      <c r="AB24" s="5"/>
      <c r="AC24" s="5"/>
    </row>
    <row r="25" spans="1:29" x14ac:dyDescent="0.2">
      <c r="A25" s="5"/>
      <c r="B25" s="5"/>
      <c r="C25" s="5"/>
      <c r="D25" s="5"/>
      <c r="E25" s="80" t="s">
        <v>160</v>
      </c>
      <c r="F25" s="80" t="s">
        <v>341</v>
      </c>
      <c r="G25" s="80" t="s">
        <v>199</v>
      </c>
      <c r="H25" s="80" t="s">
        <v>200</v>
      </c>
      <c r="I25" s="80">
        <v>2</v>
      </c>
      <c r="J25" s="81">
        <v>-1.40090899723831</v>
      </c>
      <c r="K25" s="81">
        <v>0.58569056303814904</v>
      </c>
      <c r="L25" s="81">
        <f t="shared" ref="L25:L29" si="9">J25-1.96*K25</f>
        <v>-2.5488625007930823</v>
      </c>
      <c r="M25" s="81">
        <f t="shared" ref="M25:M29" si="10">J25+1.96*K25</f>
        <v>-0.25295549368353787</v>
      </c>
      <c r="N25" s="81">
        <f>EXP(J25)</f>
        <v>0.24637290983011975</v>
      </c>
      <c r="O25" s="81">
        <f>EXP(L25)</f>
        <v>7.8170534368570743E-2</v>
      </c>
      <c r="P25" s="81">
        <f>EXP(M25)</f>
        <v>0.77650244031803894</v>
      </c>
      <c r="Q25" s="83">
        <v>1.6761740706074099E-2</v>
      </c>
      <c r="R25" s="85">
        <v>18.649229958766401</v>
      </c>
      <c r="S25" s="84">
        <v>1</v>
      </c>
      <c r="T25" s="85">
        <v>1.5711071492870102E-5</v>
      </c>
      <c r="U25" s="85" t="s">
        <v>16</v>
      </c>
      <c r="V25" s="85" t="s">
        <v>16</v>
      </c>
      <c r="W25" s="85" t="s">
        <v>16</v>
      </c>
      <c r="X25" s="83">
        <v>7.7764387250267896E-3</v>
      </c>
      <c r="Y25" s="83">
        <v>2.94208015015356E-4</v>
      </c>
      <c r="Z25" s="80" t="b">
        <v>1</v>
      </c>
      <c r="AA25" s="83">
        <v>5.4716337617983899E-8</v>
      </c>
      <c r="AB25" s="5"/>
      <c r="AC25" s="5"/>
    </row>
    <row r="26" spans="1:29" x14ac:dyDescent="0.2">
      <c r="A26" s="5"/>
      <c r="B26" s="5"/>
      <c r="C26" s="5"/>
      <c r="D26" s="5"/>
      <c r="E26" s="80" t="s">
        <v>548</v>
      </c>
      <c r="F26" s="80" t="s">
        <v>341</v>
      </c>
      <c r="G26" s="80" t="s">
        <v>199</v>
      </c>
      <c r="H26" s="80" t="s">
        <v>200</v>
      </c>
      <c r="I26" s="80">
        <v>3</v>
      </c>
      <c r="J26" s="81">
        <v>-1.56557702650471</v>
      </c>
      <c r="K26" s="81">
        <v>0.346204632443885</v>
      </c>
      <c r="L26" s="81">
        <f t="shared" si="9"/>
        <v>-2.2441381060947245</v>
      </c>
      <c r="M26" s="81">
        <f t="shared" si="10"/>
        <v>-0.88701594691469543</v>
      </c>
      <c r="N26" s="81">
        <f t="shared" ref="N26:N31" si="11">EXP(J26)</f>
        <v>0.20896739865009981</v>
      </c>
      <c r="O26" s="81">
        <f t="shared" ref="O26:O31" si="12">EXP(L26)</f>
        <v>0.10601887803102504</v>
      </c>
      <c r="P26" s="81">
        <f t="shared" ref="P26:P31" si="13">EXP(M26)</f>
        <v>0.41188300149536622</v>
      </c>
      <c r="Q26" s="83">
        <v>6.1224891725618297E-6</v>
      </c>
      <c r="R26" s="85">
        <v>22.215430532101401</v>
      </c>
      <c r="S26" s="84">
        <v>2</v>
      </c>
      <c r="T26" s="85">
        <v>1.49961768494689E-5</v>
      </c>
      <c r="U26" s="85">
        <v>0.210630277865171</v>
      </c>
      <c r="V26" s="85">
        <v>7.2734069561393194E-2</v>
      </c>
      <c r="W26" s="85">
        <v>0.21167364601747901</v>
      </c>
      <c r="X26" s="83">
        <v>1.35599203496111E-2</v>
      </c>
      <c r="Y26" s="83">
        <v>5.9122894755086303E-4</v>
      </c>
      <c r="Z26" s="80" t="b">
        <v>1</v>
      </c>
      <c r="AA26" s="83">
        <v>1.5817749646634001E-12</v>
      </c>
      <c r="AB26" s="5"/>
      <c r="AC26" s="5"/>
    </row>
    <row r="27" spans="1:29" x14ac:dyDescent="0.2">
      <c r="A27" s="5"/>
      <c r="B27" s="5"/>
      <c r="C27" s="5"/>
      <c r="D27" s="5"/>
      <c r="E27" s="80" t="s">
        <v>548</v>
      </c>
      <c r="F27" s="80" t="s">
        <v>341</v>
      </c>
      <c r="G27" s="80" t="s">
        <v>199</v>
      </c>
      <c r="H27" s="80" t="s">
        <v>201</v>
      </c>
      <c r="I27" s="80">
        <v>3</v>
      </c>
      <c r="J27" s="81">
        <v>3.21694328575005</v>
      </c>
      <c r="K27" s="81">
        <v>1.6591964044602301</v>
      </c>
      <c r="L27" s="81">
        <f t="shared" si="9"/>
        <v>-3.5081666992001104E-2</v>
      </c>
      <c r="M27" s="81">
        <f t="shared" si="10"/>
        <v>6.468968238492101</v>
      </c>
      <c r="N27" s="81">
        <f t="shared" si="11"/>
        <v>24.951733175831009</v>
      </c>
      <c r="O27" s="81">
        <f t="shared" si="12"/>
        <v>0.96552656138772464</v>
      </c>
      <c r="P27" s="81">
        <f t="shared" si="13"/>
        <v>644.81808515245393</v>
      </c>
      <c r="Q27" s="81">
        <v>0.30314706079166098</v>
      </c>
      <c r="R27" s="85">
        <v>2.3668153909304102</v>
      </c>
      <c r="S27" s="84">
        <v>1</v>
      </c>
      <c r="T27" s="85">
        <v>0.123939658180916</v>
      </c>
      <c r="U27" s="85">
        <v>0.210630277865171</v>
      </c>
      <c r="V27" s="85">
        <v>7.2734069561393194E-2</v>
      </c>
      <c r="W27" s="85">
        <v>0.21167364601747901</v>
      </c>
      <c r="X27" s="83">
        <v>1.35599203496111E-2</v>
      </c>
      <c r="Y27" s="83">
        <v>5.9122894755086303E-4</v>
      </c>
      <c r="Z27" s="80" t="b">
        <v>1</v>
      </c>
      <c r="AA27" s="83">
        <v>1.5817749646634001E-12</v>
      </c>
      <c r="AB27" s="5"/>
      <c r="AC27" s="5"/>
    </row>
    <row r="28" spans="1:29" x14ac:dyDescent="0.2">
      <c r="A28" s="5"/>
      <c r="B28" s="5"/>
      <c r="C28" s="5"/>
      <c r="D28" s="5"/>
      <c r="E28" s="80" t="s">
        <v>548</v>
      </c>
      <c r="F28" s="80" t="s">
        <v>341</v>
      </c>
      <c r="G28" s="80" t="s">
        <v>199</v>
      </c>
      <c r="H28" s="80" t="s">
        <v>202</v>
      </c>
      <c r="I28" s="80">
        <v>3</v>
      </c>
      <c r="J28" s="81">
        <v>-1.8115094938952401</v>
      </c>
      <c r="K28" s="81">
        <v>0.28104507519893701</v>
      </c>
      <c r="L28" s="81">
        <f t="shared" si="9"/>
        <v>-2.3623578412851565</v>
      </c>
      <c r="M28" s="81">
        <f t="shared" si="10"/>
        <v>-1.2606611465053237</v>
      </c>
      <c r="N28" s="81">
        <f t="shared" si="11"/>
        <v>0.16340728823734268</v>
      </c>
      <c r="O28" s="81">
        <f t="shared" si="12"/>
        <v>9.419785755036518E-2</v>
      </c>
      <c r="P28" s="81">
        <f t="shared" si="13"/>
        <v>0.28346655161244139</v>
      </c>
      <c r="Q28" s="83">
        <v>1.15129503992584E-10</v>
      </c>
      <c r="R28" s="85" t="s">
        <v>16</v>
      </c>
      <c r="S28" s="84" t="s">
        <v>16</v>
      </c>
      <c r="T28" s="85" t="s">
        <v>16</v>
      </c>
      <c r="U28" s="85">
        <v>0.210630277865171</v>
      </c>
      <c r="V28" s="85">
        <v>7.2734069561393194E-2</v>
      </c>
      <c r="W28" s="85">
        <v>0.21167364601747901</v>
      </c>
      <c r="X28" s="83">
        <v>1.35599203496111E-2</v>
      </c>
      <c r="Y28" s="83">
        <v>5.9122894755086303E-4</v>
      </c>
      <c r="Z28" s="80" t="b">
        <v>1</v>
      </c>
      <c r="AA28" s="83">
        <v>1.5817749646634001E-12</v>
      </c>
      <c r="AB28" s="5"/>
      <c r="AC28" s="5"/>
    </row>
    <row r="29" spans="1:29" x14ac:dyDescent="0.2">
      <c r="A29" s="5"/>
      <c r="B29" s="5"/>
      <c r="C29" s="5"/>
      <c r="D29" s="5"/>
      <c r="E29" s="80" t="s">
        <v>548</v>
      </c>
      <c r="F29" s="80" t="s">
        <v>341</v>
      </c>
      <c r="G29" s="80" t="s">
        <v>199</v>
      </c>
      <c r="H29" s="80" t="s">
        <v>203</v>
      </c>
      <c r="I29" s="80">
        <v>3</v>
      </c>
      <c r="J29" s="81">
        <v>-1.4451988206592401</v>
      </c>
      <c r="K29" s="81">
        <v>0.22131452743593</v>
      </c>
      <c r="L29" s="81">
        <f t="shared" si="9"/>
        <v>-1.8789752944336628</v>
      </c>
      <c r="M29" s="81">
        <f t="shared" si="10"/>
        <v>-1.0114223468848174</v>
      </c>
      <c r="N29" s="81">
        <f t="shared" si="11"/>
        <v>0.23569921002468111</v>
      </c>
      <c r="O29" s="81">
        <f t="shared" si="12"/>
        <v>0.15274654582643718</v>
      </c>
      <c r="P29" s="81">
        <f t="shared" si="13"/>
        <v>0.36370130208629248</v>
      </c>
      <c r="Q29" s="83">
        <v>6.5740021835014598E-11</v>
      </c>
      <c r="R29" s="85" t="s">
        <v>16</v>
      </c>
      <c r="S29" s="84" t="s">
        <v>16</v>
      </c>
      <c r="T29" s="85" t="s">
        <v>16</v>
      </c>
      <c r="U29" s="85">
        <v>0.210630277865171</v>
      </c>
      <c r="V29" s="85">
        <v>7.2734069561393194E-2</v>
      </c>
      <c r="W29" s="85">
        <v>0.21167364601747901</v>
      </c>
      <c r="X29" s="83">
        <v>1.35599203496111E-2</v>
      </c>
      <c r="Y29" s="83">
        <v>5.9122894755086303E-4</v>
      </c>
      <c r="Z29" s="80" t="b">
        <v>1</v>
      </c>
      <c r="AA29" s="83">
        <v>1.5817749646634001E-12</v>
      </c>
      <c r="AB29" s="5"/>
      <c r="AC29" s="5"/>
    </row>
    <row r="30" spans="1:29" x14ac:dyDescent="0.2">
      <c r="A30" s="5"/>
      <c r="B30" s="5"/>
      <c r="C30" s="5"/>
      <c r="D30" s="5"/>
      <c r="E30" s="80" t="s">
        <v>150</v>
      </c>
      <c r="F30" s="80" t="s">
        <v>346</v>
      </c>
      <c r="G30" s="80" t="s">
        <v>199</v>
      </c>
      <c r="H30" s="80" t="s">
        <v>200</v>
      </c>
      <c r="I30" s="80">
        <v>11</v>
      </c>
      <c r="J30" s="81">
        <v>0.81947811242810298</v>
      </c>
      <c r="K30" s="81">
        <v>0.27741854376907599</v>
      </c>
      <c r="L30" s="81">
        <f t="shared" ref="L30:L34" si="14">J30-1.96*K30</f>
        <v>0.27573776664071403</v>
      </c>
      <c r="M30" s="81">
        <f t="shared" ref="M30:M34" si="15">J30+1.96*K30</f>
        <v>1.363218458215492</v>
      </c>
      <c r="N30" s="81">
        <f t="shared" si="11"/>
        <v>2.2693152010356239</v>
      </c>
      <c r="O30" s="81">
        <f t="shared" si="12"/>
        <v>1.3175023256627147</v>
      </c>
      <c r="P30" s="81">
        <f t="shared" si="13"/>
        <v>3.9087532381098193</v>
      </c>
      <c r="Q30" s="83">
        <v>3.1374360857508599E-3</v>
      </c>
      <c r="R30" s="85">
        <v>134.66556260021801</v>
      </c>
      <c r="S30" s="84">
        <v>10</v>
      </c>
      <c r="T30" s="85">
        <v>5.2073711302136301E-24</v>
      </c>
      <c r="U30" s="85">
        <v>5.6070911839128497E-2</v>
      </c>
      <c r="V30" s="85">
        <v>1.6645783313670701E-2</v>
      </c>
      <c r="W30" s="85">
        <v>8.2769932636719799E-3</v>
      </c>
      <c r="X30" s="83">
        <v>9.3490190190716693E-2</v>
      </c>
      <c r="Y30" s="83">
        <v>6.1436251440514101E-4</v>
      </c>
      <c r="Z30" s="80" t="b">
        <v>1</v>
      </c>
      <c r="AA30" s="83">
        <v>3.9993044847548E-109</v>
      </c>
      <c r="AB30" s="5"/>
      <c r="AC30" s="5"/>
    </row>
    <row r="31" spans="1:29" x14ac:dyDescent="0.2">
      <c r="A31" s="5"/>
      <c r="B31" s="5"/>
      <c r="C31" s="5"/>
      <c r="D31" s="5"/>
      <c r="E31" s="80" t="s">
        <v>150</v>
      </c>
      <c r="F31" s="80" t="s">
        <v>346</v>
      </c>
      <c r="G31" s="80" t="s">
        <v>199</v>
      </c>
      <c r="H31" s="80" t="s">
        <v>201</v>
      </c>
      <c r="I31" s="80">
        <v>11</v>
      </c>
      <c r="J31" s="81">
        <v>2.4307181825366602</v>
      </c>
      <c r="K31" s="81">
        <v>0.51635624144411896</v>
      </c>
      <c r="L31" s="81">
        <f t="shared" si="14"/>
        <v>1.4186599493061871</v>
      </c>
      <c r="M31" s="81">
        <f t="shared" si="15"/>
        <v>3.442776415767133</v>
      </c>
      <c r="N31" s="81">
        <f t="shared" si="11"/>
        <v>11.367042760825759</v>
      </c>
      <c r="O31" s="81">
        <f t="shared" si="12"/>
        <v>4.1315802020641268</v>
      </c>
      <c r="P31" s="81">
        <f t="shared" si="13"/>
        <v>31.2736664441098</v>
      </c>
      <c r="Q31" s="83">
        <v>1.1084919905806599E-3</v>
      </c>
      <c r="R31" s="85">
        <v>59.567125614758098</v>
      </c>
      <c r="S31" s="84">
        <v>9</v>
      </c>
      <c r="T31" s="85">
        <v>1.6244310656241299E-9</v>
      </c>
      <c r="U31" s="85">
        <v>5.6070911839128497E-2</v>
      </c>
      <c r="V31" s="85">
        <v>1.6645783313670701E-2</v>
      </c>
      <c r="W31" s="85">
        <v>8.2769932636719799E-3</v>
      </c>
      <c r="X31" s="83">
        <v>9.3490190190716693E-2</v>
      </c>
      <c r="Y31" s="83">
        <v>6.1436251440514101E-4</v>
      </c>
      <c r="Z31" s="80" t="b">
        <v>1</v>
      </c>
      <c r="AA31" s="83">
        <v>3.9993044847548E-109</v>
      </c>
      <c r="AB31" s="5"/>
      <c r="AC31" s="5"/>
    </row>
    <row r="32" spans="1:29" x14ac:dyDescent="0.2">
      <c r="A32" s="5"/>
      <c r="B32" s="5"/>
      <c r="C32" s="5"/>
      <c r="D32" s="5"/>
      <c r="E32" s="80" t="s">
        <v>150</v>
      </c>
      <c r="F32" s="80" t="s">
        <v>346</v>
      </c>
      <c r="G32" s="80" t="s">
        <v>199</v>
      </c>
      <c r="H32" s="80" t="s">
        <v>202</v>
      </c>
      <c r="I32" s="80">
        <v>11</v>
      </c>
      <c r="J32" s="81">
        <v>0.37744370731479798</v>
      </c>
      <c r="K32" s="81">
        <v>0.157674614958661</v>
      </c>
      <c r="L32" s="81">
        <f t="shared" si="14"/>
        <v>6.8401461995822421E-2</v>
      </c>
      <c r="M32" s="81">
        <f t="shared" si="15"/>
        <v>0.68648595263377354</v>
      </c>
      <c r="N32" s="81">
        <f>EXP(J32)</f>
        <v>1.4585513357121143</v>
      </c>
      <c r="O32" s="81">
        <f>EXP(L32)</f>
        <v>1.0707951057396359</v>
      </c>
      <c r="P32" s="81">
        <f>EXP(M32)</f>
        <v>1.9867218177450876</v>
      </c>
      <c r="Q32" s="83">
        <v>1.6674200219506299E-2</v>
      </c>
      <c r="R32" s="85" t="s">
        <v>16</v>
      </c>
      <c r="S32" s="84" t="s">
        <v>16</v>
      </c>
      <c r="T32" s="85" t="s">
        <v>16</v>
      </c>
      <c r="U32" s="85">
        <v>5.6070911839128497E-2</v>
      </c>
      <c r="V32" s="85">
        <v>1.6645783313670701E-2</v>
      </c>
      <c r="W32" s="85">
        <v>8.2769932636719799E-3</v>
      </c>
      <c r="X32" s="83">
        <v>9.3490190190716693E-2</v>
      </c>
      <c r="Y32" s="83">
        <v>6.1436251440514101E-4</v>
      </c>
      <c r="Z32" s="80" t="b">
        <v>1</v>
      </c>
      <c r="AA32" s="83">
        <v>3.9993044847548E-109</v>
      </c>
      <c r="AB32" s="5"/>
      <c r="AC32" s="5"/>
    </row>
    <row r="33" spans="1:29" x14ac:dyDescent="0.2">
      <c r="A33" s="5"/>
      <c r="B33" s="5"/>
      <c r="C33" s="5"/>
      <c r="D33" s="5"/>
      <c r="E33" s="80" t="s">
        <v>150</v>
      </c>
      <c r="F33" s="80" t="s">
        <v>346</v>
      </c>
      <c r="G33" s="80" t="s">
        <v>199</v>
      </c>
      <c r="H33" s="80" t="s">
        <v>203</v>
      </c>
      <c r="I33" s="80">
        <v>11</v>
      </c>
      <c r="J33" s="81">
        <v>0.65371425852750498</v>
      </c>
      <c r="K33" s="81">
        <v>0.172935899642643</v>
      </c>
      <c r="L33" s="81">
        <f t="shared" si="14"/>
        <v>0.31475989522792469</v>
      </c>
      <c r="M33" s="81">
        <f t="shared" si="15"/>
        <v>0.99266862182708526</v>
      </c>
      <c r="N33" s="81">
        <f t="shared" ref="N33:N34" si="16">EXP(J33)</f>
        <v>1.9226688723760625</v>
      </c>
      <c r="O33" s="81">
        <f t="shared" ref="O33:O34" si="17">EXP(L33)</f>
        <v>1.3699303446522255</v>
      </c>
      <c r="P33" s="81">
        <f t="shared" ref="P33:P34" si="18">EXP(M33)</f>
        <v>2.6984259508042969</v>
      </c>
      <c r="Q33" s="83">
        <v>1.5676806195321399E-4</v>
      </c>
      <c r="R33" s="85" t="s">
        <v>16</v>
      </c>
      <c r="S33" s="84" t="s">
        <v>16</v>
      </c>
      <c r="T33" s="85" t="s">
        <v>16</v>
      </c>
      <c r="U33" s="85">
        <v>5.6070911839128497E-2</v>
      </c>
      <c r="V33" s="85">
        <v>1.6645783313670701E-2</v>
      </c>
      <c r="W33" s="85">
        <v>8.2769932636719799E-3</v>
      </c>
      <c r="X33" s="83">
        <v>9.3490190190716693E-2</v>
      </c>
      <c r="Y33" s="83">
        <v>6.1436251440514101E-4</v>
      </c>
      <c r="Z33" s="80" t="b">
        <v>1</v>
      </c>
      <c r="AA33" s="83">
        <v>3.9993044847548E-109</v>
      </c>
      <c r="AB33" s="5"/>
      <c r="AC33" s="5"/>
    </row>
    <row r="34" spans="1:29" x14ac:dyDescent="0.2">
      <c r="A34" s="5"/>
      <c r="B34" s="5"/>
      <c r="C34" s="5"/>
      <c r="D34" s="5"/>
      <c r="E34" s="80" t="s">
        <v>154</v>
      </c>
      <c r="F34" s="80" t="s">
        <v>341</v>
      </c>
      <c r="G34" s="80" t="s">
        <v>199</v>
      </c>
      <c r="H34" s="80" t="s">
        <v>208</v>
      </c>
      <c r="I34" s="80">
        <v>1</v>
      </c>
      <c r="J34" s="81">
        <v>-1.7992656058751499</v>
      </c>
      <c r="K34" s="81">
        <v>0.16156670746634</v>
      </c>
      <c r="L34" s="81">
        <f t="shared" si="14"/>
        <v>-2.1159363525091761</v>
      </c>
      <c r="M34" s="81">
        <f t="shared" si="15"/>
        <v>-1.4825948592411236</v>
      </c>
      <c r="N34" s="81">
        <f t="shared" si="16"/>
        <v>0.16542032734057044</v>
      </c>
      <c r="O34" s="81">
        <f t="shared" si="17"/>
        <v>0.12052038713627468</v>
      </c>
      <c r="P34" s="81">
        <f t="shared" si="18"/>
        <v>0.22704776633782814</v>
      </c>
      <c r="Q34" s="83">
        <v>8.3457813481675703E-29</v>
      </c>
      <c r="R34" s="85" t="s">
        <v>16</v>
      </c>
      <c r="S34" s="84" t="s">
        <v>16</v>
      </c>
      <c r="T34" s="85" t="s">
        <v>16</v>
      </c>
      <c r="U34" s="85" t="s">
        <v>16</v>
      </c>
      <c r="V34" s="85" t="s">
        <v>16</v>
      </c>
      <c r="W34" s="85" t="s">
        <v>16</v>
      </c>
      <c r="X34" s="83">
        <v>5.78348162458434E-3</v>
      </c>
      <c r="Y34" s="83">
        <v>2.9702093253550801E-4</v>
      </c>
      <c r="Z34" s="80" t="b">
        <v>1</v>
      </c>
      <c r="AA34" s="83">
        <v>6.9034804703356399E-6</v>
      </c>
      <c r="AB34" s="5"/>
      <c r="AC34" s="5"/>
    </row>
    <row r="35" spans="1:29" x14ac:dyDescent="0.2">
      <c r="A35" s="5"/>
      <c r="B35" s="5"/>
      <c r="C35" s="5"/>
      <c r="D35" s="5"/>
      <c r="E35" s="22"/>
      <c r="F35" s="22"/>
      <c r="G35" s="22"/>
      <c r="H35" s="22"/>
      <c r="I35" s="22"/>
      <c r="J35" s="43"/>
      <c r="K35" s="43"/>
      <c r="L35" s="43"/>
      <c r="M35" s="43"/>
      <c r="N35" s="43"/>
      <c r="O35" s="43"/>
      <c r="P35" s="43"/>
      <c r="Q35" s="22"/>
      <c r="R35" s="42"/>
      <c r="S35" s="37"/>
      <c r="T35" s="42"/>
      <c r="U35" s="42"/>
      <c r="V35" s="42"/>
      <c r="W35" s="42"/>
      <c r="X35" s="41"/>
      <c r="Y35" s="41"/>
      <c r="Z35" s="22"/>
      <c r="AA35" s="22"/>
      <c r="AB35" s="5"/>
      <c r="AC35" s="5"/>
    </row>
    <row r="36" spans="1:29" x14ac:dyDescent="0.2">
      <c r="A36" s="5"/>
      <c r="B36" s="5"/>
      <c r="C36" s="5"/>
      <c r="D36" s="5"/>
      <c r="E36" s="5"/>
      <c r="F36" s="5"/>
      <c r="G36" s="5"/>
      <c r="H36" s="5"/>
      <c r="I36" s="5"/>
      <c r="J36" s="40"/>
      <c r="K36" s="40"/>
      <c r="L36" s="40"/>
      <c r="M36" s="40"/>
      <c r="N36" s="40"/>
      <c r="O36" s="40"/>
      <c r="P36" s="40"/>
      <c r="Q36" s="5"/>
      <c r="R36" s="39"/>
      <c r="S36" s="30"/>
      <c r="T36" s="39"/>
      <c r="U36" s="39"/>
      <c r="V36" s="39"/>
      <c r="W36" s="39"/>
      <c r="X36" s="29"/>
      <c r="Y36" s="29"/>
      <c r="Z36" s="5"/>
      <c r="AA36" s="5"/>
      <c r="AB36" s="5"/>
      <c r="AC36" s="5"/>
    </row>
    <row r="37" spans="1:29" x14ac:dyDescent="0.2">
      <c r="A37" s="5"/>
      <c r="B37" s="5"/>
      <c r="C37" s="5"/>
      <c r="D37" s="5"/>
      <c r="E37" s="8" t="s">
        <v>296</v>
      </c>
      <c r="F37" s="8"/>
      <c r="G37" s="5"/>
      <c r="H37" s="5"/>
      <c r="I37" s="5"/>
      <c r="J37" s="40"/>
      <c r="K37" s="40"/>
      <c r="L37" s="40"/>
      <c r="M37" s="40"/>
      <c r="N37" s="40"/>
      <c r="O37" s="40"/>
      <c r="P37" s="40"/>
      <c r="Q37" s="5"/>
      <c r="R37" s="40"/>
      <c r="S37" s="5"/>
      <c r="T37" s="40"/>
      <c r="U37" s="40"/>
      <c r="V37" s="40"/>
      <c r="W37" s="40"/>
      <c r="X37" s="29"/>
      <c r="Y37" s="29"/>
      <c r="Z37" s="5"/>
      <c r="AA37" s="29"/>
      <c r="AB37" s="5"/>
      <c r="AC37" s="5"/>
    </row>
    <row r="38" spans="1:29" x14ac:dyDescent="0.2">
      <c r="A38" s="5"/>
      <c r="B38" s="5"/>
      <c r="C38" s="5"/>
      <c r="D38" s="5"/>
      <c r="AB38" s="5"/>
      <c r="AC38" s="5"/>
    </row>
    <row r="39" spans="1:29" x14ac:dyDescent="0.2">
      <c r="A39" s="5"/>
      <c r="B39" s="5"/>
      <c r="C39" s="5"/>
      <c r="D39" s="5"/>
      <c r="AB39" s="5"/>
      <c r="AC39" s="5"/>
    </row>
    <row r="40" spans="1:29" x14ac:dyDescent="0.2">
      <c r="A40" s="5"/>
      <c r="B40" s="5"/>
      <c r="C40" s="5"/>
      <c r="D40" s="5"/>
      <c r="E40" s="5"/>
      <c r="F40" s="5"/>
      <c r="G40" s="5"/>
      <c r="H40" s="5"/>
      <c r="I40" s="5"/>
      <c r="J40" s="40"/>
      <c r="K40" s="40"/>
      <c r="L40" s="40"/>
      <c r="M40" s="40"/>
      <c r="N40" s="40"/>
      <c r="O40" s="40"/>
      <c r="AB40" s="5"/>
      <c r="AC40" s="5"/>
    </row>
    <row r="41" spans="1:29" x14ac:dyDescent="0.2">
      <c r="A41" s="5"/>
      <c r="B41" s="5"/>
      <c r="C41" s="5"/>
      <c r="D41" s="5"/>
      <c r="AB41" s="5"/>
      <c r="AC41" s="5"/>
    </row>
    <row r="42" spans="1:29" x14ac:dyDescent="0.2">
      <c r="A42" s="5"/>
      <c r="B42" s="5"/>
      <c r="C42" s="5"/>
      <c r="D42" s="5"/>
      <c r="AB42" s="5"/>
      <c r="AC42" s="5"/>
    </row>
    <row r="43" spans="1:29" x14ac:dyDescent="0.2">
      <c r="A43" s="5"/>
      <c r="B43" s="5"/>
      <c r="C43" s="5"/>
      <c r="D43" s="5"/>
      <c r="AB43" s="5"/>
      <c r="AC43" s="5"/>
    </row>
    <row r="44" spans="1:29" x14ac:dyDescent="0.2">
      <c r="A44" s="5"/>
      <c r="B44" s="5"/>
      <c r="C44" s="5"/>
      <c r="D44" s="5"/>
      <c r="AB44" s="5"/>
      <c r="AC44" s="5"/>
    </row>
    <row r="45" spans="1:29" x14ac:dyDescent="0.2">
      <c r="A45" s="5"/>
      <c r="B45" s="5"/>
      <c r="C45" s="5"/>
      <c r="D45" s="5"/>
      <c r="AB45" s="5"/>
      <c r="AC45" s="5"/>
    </row>
    <row r="46" spans="1:29" x14ac:dyDescent="0.2">
      <c r="A46" s="5"/>
      <c r="B46" s="5"/>
      <c r="C46" s="5"/>
      <c r="D46" s="5"/>
      <c r="AB46" s="5"/>
      <c r="AC46" s="5"/>
    </row>
    <row r="47" spans="1:29" x14ac:dyDescent="0.2">
      <c r="A47" s="5"/>
      <c r="B47" s="5"/>
      <c r="C47" s="5"/>
      <c r="D47" s="5"/>
      <c r="AB47" s="5"/>
      <c r="AC47" s="5"/>
    </row>
    <row r="48" spans="1:29" x14ac:dyDescent="0.2">
      <c r="A48" s="5"/>
      <c r="B48" s="5"/>
      <c r="C48" s="5"/>
      <c r="D48" s="5"/>
      <c r="AB48" s="5"/>
      <c r="AC48" s="5"/>
    </row>
    <row r="49" spans="1:29" x14ac:dyDescent="0.2">
      <c r="A49" s="5"/>
      <c r="B49" s="5"/>
      <c r="C49" s="5"/>
      <c r="D49" s="5"/>
      <c r="AB49" s="5"/>
      <c r="AC49" s="5"/>
    </row>
    <row r="50" spans="1:29" x14ac:dyDescent="0.2">
      <c r="A50" s="5"/>
      <c r="B50" s="5"/>
      <c r="C50" s="5"/>
      <c r="D50" s="5"/>
      <c r="E50" s="5"/>
      <c r="F50" s="5"/>
      <c r="G50" s="5"/>
      <c r="H50" s="5"/>
      <c r="I50" s="5"/>
      <c r="J50" s="40"/>
      <c r="K50" s="40"/>
      <c r="L50" s="40"/>
      <c r="M50" s="40"/>
      <c r="N50" s="40"/>
      <c r="O50" s="40"/>
      <c r="P50" s="40"/>
      <c r="Q50" s="5"/>
      <c r="R50" s="40"/>
      <c r="S50" s="5"/>
      <c r="T50" s="40"/>
      <c r="U50" s="40"/>
      <c r="V50" s="40"/>
      <c r="W50" s="40"/>
      <c r="X50" s="29"/>
      <c r="Y50" s="29"/>
      <c r="Z50" s="5"/>
      <c r="AA50" s="29"/>
      <c r="AB50" s="5"/>
      <c r="AC50" s="5"/>
    </row>
    <row r="51" spans="1:29" x14ac:dyDescent="0.2">
      <c r="A51" s="5"/>
      <c r="B51" s="5"/>
      <c r="C51" s="5"/>
      <c r="D51" s="5"/>
      <c r="E51" s="5"/>
      <c r="F51" s="5"/>
      <c r="G51" s="5"/>
      <c r="H51" s="5"/>
      <c r="I51" s="5"/>
      <c r="J51" s="40"/>
      <c r="K51" s="40"/>
      <c r="L51" s="40"/>
      <c r="M51" s="40"/>
      <c r="N51" s="40"/>
      <c r="O51" s="40"/>
      <c r="P51" s="40"/>
      <c r="Q51" s="5"/>
      <c r="R51" s="40"/>
      <c r="S51" s="5"/>
      <c r="T51" s="40"/>
      <c r="U51" s="40"/>
      <c r="V51" s="40"/>
      <c r="W51" s="40"/>
      <c r="X51" s="29"/>
      <c r="Y51" s="29"/>
      <c r="Z51" s="5"/>
      <c r="AA51" s="29"/>
      <c r="AB51" s="5"/>
      <c r="AC51" s="5"/>
    </row>
    <row r="52" spans="1:29" x14ac:dyDescent="0.2">
      <c r="A52" s="5"/>
      <c r="B52" s="5"/>
      <c r="C52" s="5"/>
      <c r="D52" s="5"/>
      <c r="E52" s="5"/>
      <c r="F52" s="5"/>
      <c r="G52" s="5"/>
      <c r="H52" s="5"/>
      <c r="I52" s="5"/>
      <c r="J52" s="40"/>
      <c r="K52" s="40"/>
      <c r="L52" s="40"/>
      <c r="M52" s="40"/>
      <c r="N52" s="40"/>
      <c r="O52" s="40"/>
      <c r="P52" s="40"/>
      <c r="Q52" s="5"/>
      <c r="R52" s="40"/>
      <c r="S52" s="5"/>
      <c r="T52" s="40"/>
      <c r="U52" s="40"/>
      <c r="V52" s="40"/>
      <c r="W52" s="40"/>
      <c r="X52" s="29"/>
      <c r="Y52" s="29"/>
      <c r="Z52" s="5"/>
      <c r="AA52" s="5"/>
      <c r="AB52" s="5"/>
      <c r="AC52" s="5"/>
    </row>
    <row r="53" spans="1:29" x14ac:dyDescent="0.2">
      <c r="A53" s="5"/>
      <c r="B53" s="5"/>
      <c r="C53" s="5"/>
      <c r="D53" s="5"/>
      <c r="AB53" s="5"/>
      <c r="AC53" s="5"/>
    </row>
    <row r="54" spans="1:29" x14ac:dyDescent="0.2">
      <c r="A54" s="5"/>
      <c r="B54" s="5"/>
      <c r="C54" s="5"/>
      <c r="D54" s="5"/>
      <c r="AB54" s="5"/>
      <c r="AC54" s="5"/>
    </row>
    <row r="55" spans="1:29" x14ac:dyDescent="0.2">
      <c r="D55" s="5"/>
      <c r="AB55" s="5"/>
      <c r="AC55" s="5"/>
    </row>
    <row r="56" spans="1:29" x14ac:dyDescent="0.2">
      <c r="A56" s="5"/>
      <c r="B56" s="5"/>
      <c r="C56" s="5"/>
      <c r="D56" s="5"/>
      <c r="AB56" s="5"/>
      <c r="AC56" s="5"/>
    </row>
    <row r="57" spans="1:29" x14ac:dyDescent="0.2">
      <c r="A57" s="5"/>
      <c r="B57" s="5"/>
      <c r="C57" s="5"/>
      <c r="D57" s="5"/>
      <c r="AB57" s="5"/>
      <c r="AC57" s="5"/>
    </row>
    <row r="58" spans="1:29" x14ac:dyDescent="0.2">
      <c r="A58" s="5"/>
      <c r="B58" s="5"/>
      <c r="C58" s="5"/>
      <c r="D58" s="5"/>
      <c r="AB58" s="5"/>
      <c r="AC58" s="5"/>
    </row>
    <row r="59" spans="1:29" x14ac:dyDescent="0.2">
      <c r="A59" s="5"/>
      <c r="B59" s="5"/>
      <c r="C59" s="5"/>
      <c r="D59" s="5"/>
      <c r="AB59" s="5"/>
      <c r="AC59" s="5"/>
    </row>
    <row r="60" spans="1:29" x14ac:dyDescent="0.2">
      <c r="A60" s="5"/>
      <c r="B60" s="5"/>
      <c r="C60" s="5"/>
      <c r="D60" s="5"/>
      <c r="AB60" s="5"/>
      <c r="AC60" s="5"/>
    </row>
    <row r="61" spans="1:29" x14ac:dyDescent="0.2">
      <c r="A61" s="5"/>
      <c r="B61" s="5"/>
      <c r="C61" s="5"/>
      <c r="D61" s="5"/>
      <c r="AB61" s="5"/>
      <c r="AC61" s="5"/>
    </row>
    <row r="62" spans="1:29" x14ac:dyDescent="0.2">
      <c r="A62" s="5"/>
      <c r="B62" s="5"/>
      <c r="C62" s="5"/>
      <c r="D62" s="5"/>
      <c r="AB62" s="5"/>
      <c r="AC62" s="5"/>
    </row>
    <row r="63" spans="1:29" x14ac:dyDescent="0.2">
      <c r="A63" s="5"/>
      <c r="B63" s="5"/>
      <c r="C63" s="5"/>
      <c r="D63" s="5"/>
      <c r="AB63" s="5"/>
      <c r="AC63" s="5"/>
    </row>
    <row r="64" spans="1:29" x14ac:dyDescent="0.2">
      <c r="A64" s="5"/>
      <c r="B64" s="5"/>
      <c r="C64" s="5"/>
      <c r="D64" s="5"/>
      <c r="AB64" s="5"/>
      <c r="AC64" s="5"/>
    </row>
    <row r="65" spans="1:29" x14ac:dyDescent="0.2">
      <c r="A65" s="5"/>
      <c r="B65" s="5"/>
      <c r="C65" s="5"/>
      <c r="D65" s="5"/>
      <c r="AB65" s="5"/>
      <c r="AC65" s="5"/>
    </row>
    <row r="66" spans="1:29" x14ac:dyDescent="0.2">
      <c r="A66" s="5"/>
      <c r="B66" s="5"/>
      <c r="C66" s="5"/>
      <c r="D66" s="5"/>
      <c r="AB66" s="5"/>
      <c r="AC66" s="5"/>
    </row>
    <row r="67" spans="1:29" x14ac:dyDescent="0.2">
      <c r="A67" s="5"/>
      <c r="B67" s="5"/>
      <c r="C67" s="5"/>
      <c r="D67" s="5"/>
      <c r="AB67" s="5"/>
      <c r="AC67" s="5"/>
    </row>
    <row r="68" spans="1:29" x14ac:dyDescent="0.2">
      <c r="A68" s="5"/>
      <c r="B68" s="5"/>
      <c r="C68" s="5"/>
      <c r="D68" s="5"/>
      <c r="AB68" s="5"/>
      <c r="AC68" s="5"/>
    </row>
    <row r="69" spans="1:29" x14ac:dyDescent="0.2">
      <c r="A69" s="5"/>
      <c r="B69" s="5"/>
      <c r="C69" s="5"/>
      <c r="D69" s="5"/>
      <c r="AB69" s="5"/>
      <c r="AC69" s="5"/>
    </row>
    <row r="70" spans="1:29" x14ac:dyDescent="0.2">
      <c r="A70" s="5"/>
      <c r="B70" s="5"/>
      <c r="C70" s="5"/>
      <c r="D70" s="5"/>
      <c r="AB70" s="5"/>
      <c r="AC70" s="5"/>
    </row>
    <row r="71" spans="1:29" x14ac:dyDescent="0.2">
      <c r="A71" s="5"/>
      <c r="B71" s="5"/>
      <c r="C71" s="5"/>
      <c r="D71" s="5"/>
      <c r="AB71" s="5"/>
      <c r="AC71" s="5"/>
    </row>
    <row r="72" spans="1:29" x14ac:dyDescent="0.2">
      <c r="A72" s="5"/>
      <c r="B72" s="5"/>
      <c r="C72" s="5"/>
      <c r="D72" s="5"/>
      <c r="AB72" s="5"/>
      <c r="AC72" s="5"/>
    </row>
    <row r="73" spans="1:29" x14ac:dyDescent="0.2">
      <c r="A73" s="5"/>
      <c r="B73" s="5"/>
      <c r="C73" s="5"/>
      <c r="D73" s="5"/>
      <c r="AB73" s="5"/>
      <c r="AC73" s="5"/>
    </row>
    <row r="74" spans="1:29" x14ac:dyDescent="0.2">
      <c r="A74" s="5"/>
      <c r="B74" s="5"/>
      <c r="C74" s="5"/>
      <c r="D74" s="5"/>
      <c r="AB74" s="5"/>
      <c r="AC74" s="5"/>
    </row>
    <row r="75" spans="1:29" x14ac:dyDescent="0.2">
      <c r="A75" s="5"/>
      <c r="B75" s="5"/>
      <c r="C75" s="5"/>
      <c r="D75" s="5"/>
      <c r="AB75" s="5"/>
      <c r="AC75" s="5"/>
    </row>
    <row r="76" spans="1:29" x14ac:dyDescent="0.2">
      <c r="A76" s="5"/>
      <c r="B76" s="5"/>
      <c r="C76" s="5"/>
      <c r="D76" s="5"/>
      <c r="AB76" s="5"/>
      <c r="AC76" s="5"/>
    </row>
    <row r="77" spans="1:29" x14ac:dyDescent="0.2">
      <c r="A77" s="5"/>
      <c r="B77" s="5"/>
      <c r="C77" s="5"/>
      <c r="D77" s="5"/>
      <c r="AB77" s="5"/>
      <c r="AC77" s="5"/>
    </row>
    <row r="78" spans="1:29" x14ac:dyDescent="0.2">
      <c r="A78" s="5"/>
      <c r="B78" s="5"/>
      <c r="C78" s="5"/>
      <c r="D78" s="5"/>
      <c r="AB78" s="5"/>
      <c r="AC78" s="5"/>
    </row>
    <row r="79" spans="1:29" x14ac:dyDescent="0.2">
      <c r="A79" s="5"/>
      <c r="B79" s="5"/>
      <c r="C79" s="5"/>
      <c r="D79" s="5"/>
      <c r="AB79" s="5"/>
      <c r="AC79" s="5"/>
    </row>
    <row r="80" spans="1:29" x14ac:dyDescent="0.2">
      <c r="A80" s="5"/>
      <c r="B80" s="5"/>
      <c r="C80" s="5"/>
      <c r="D80" s="5"/>
      <c r="AB80" s="5"/>
      <c r="AC80" s="5"/>
    </row>
    <row r="81" spans="1:29" x14ac:dyDescent="0.2">
      <c r="A81" s="5"/>
      <c r="B81" s="5"/>
      <c r="C81" s="5"/>
      <c r="D81" s="5"/>
      <c r="AB81" s="5"/>
      <c r="AC81" s="5"/>
    </row>
    <row r="82" spans="1:29" x14ac:dyDescent="0.2">
      <c r="A82" s="5"/>
      <c r="B82" s="5"/>
      <c r="C82" s="5"/>
      <c r="D82" s="5"/>
      <c r="AB82" s="5"/>
      <c r="AC82" s="5"/>
    </row>
    <row r="83" spans="1:29" x14ac:dyDescent="0.2">
      <c r="A83" s="5"/>
      <c r="B83" s="5"/>
      <c r="C83" s="5"/>
      <c r="D83" s="5"/>
      <c r="AB83" s="5"/>
      <c r="AC83" s="5"/>
    </row>
    <row r="84" spans="1:29" x14ac:dyDescent="0.2">
      <c r="A84" s="5"/>
      <c r="B84" s="5"/>
      <c r="C84" s="5"/>
      <c r="D84" s="5"/>
      <c r="AB84" s="5"/>
      <c r="AC84" s="5"/>
    </row>
    <row r="85" spans="1:29" x14ac:dyDescent="0.2">
      <c r="A85" s="5"/>
      <c r="B85" s="5"/>
      <c r="C85" s="5"/>
      <c r="D85" s="5"/>
      <c r="AB85" s="5"/>
      <c r="AC85" s="5"/>
    </row>
    <row r="86" spans="1:29" x14ac:dyDescent="0.2">
      <c r="A86" s="5"/>
      <c r="B86" s="5"/>
      <c r="C86" s="5"/>
      <c r="D86" s="5"/>
      <c r="AB86" s="5"/>
      <c r="AC86" s="5"/>
    </row>
    <row r="87" spans="1:29" x14ac:dyDescent="0.2">
      <c r="A87" s="5"/>
      <c r="B87" s="5"/>
      <c r="C87" s="5"/>
      <c r="D87" s="5"/>
      <c r="AB87" s="5"/>
      <c r="AC87" s="5"/>
    </row>
    <row r="88" spans="1:29" x14ac:dyDescent="0.2">
      <c r="A88" s="5"/>
      <c r="B88" s="5"/>
      <c r="C88" s="5"/>
      <c r="D88" s="5"/>
      <c r="AB88" s="5"/>
      <c r="AC88" s="5"/>
    </row>
  </sheetData>
  <conditionalFormatting sqref="Q5:Q11 Q25:Q34">
    <cfRule type="cellIs" dxfId="1" priority="1" operator="lessThan">
      <formula>0.05</formula>
    </cfRule>
  </conditionalFormatting>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5475-547F-DB45-80AD-4CF6E4CD17ED}">
  <dimension ref="A1:L8"/>
  <sheetViews>
    <sheetView workbookViewId="0">
      <selection activeCell="A2" sqref="A2"/>
    </sheetView>
  </sheetViews>
  <sheetFormatPr baseColWidth="10" defaultColWidth="10.83203125" defaultRowHeight="13" customHeight="1" x14ac:dyDescent="0.15"/>
  <cols>
    <col min="1" max="4" width="10.83203125" style="5"/>
    <col min="5" max="5" width="26.33203125" style="5" customWidth="1"/>
    <col min="6" max="6" width="10.83203125" style="5"/>
    <col min="7" max="11" width="10.83203125" style="40"/>
    <col min="12" max="12" width="10.83203125" style="39"/>
    <col min="13" max="16384" width="10.83203125" style="5"/>
  </cols>
  <sheetData>
    <row r="1" spans="1:12" ht="13" customHeight="1" x14ac:dyDescent="0.15">
      <c r="A1" s="1" t="s">
        <v>571</v>
      </c>
    </row>
    <row r="2" spans="1:12" ht="13" customHeight="1" x14ac:dyDescent="0.15">
      <c r="L2" s="58" t="s">
        <v>224</v>
      </c>
    </row>
    <row r="3" spans="1:12" ht="13" customHeight="1" x14ac:dyDescent="0.15">
      <c r="D3" s="77" t="s">
        <v>215</v>
      </c>
      <c r="E3" s="90" t="s">
        <v>506</v>
      </c>
      <c r="F3" s="77" t="s">
        <v>184</v>
      </c>
      <c r="G3" s="78" t="s">
        <v>227</v>
      </c>
      <c r="H3" s="78" t="s">
        <v>228</v>
      </c>
      <c r="I3" s="78" t="s">
        <v>229</v>
      </c>
      <c r="J3" s="78" t="s">
        <v>230</v>
      </c>
      <c r="K3" s="78" t="s">
        <v>231</v>
      </c>
      <c r="L3" s="85" t="s">
        <v>232</v>
      </c>
    </row>
    <row r="4" spans="1:12" ht="13" customHeight="1" x14ac:dyDescent="0.15">
      <c r="A4" s="1" t="s">
        <v>298</v>
      </c>
      <c r="D4" s="106" t="s">
        <v>207</v>
      </c>
      <c r="E4" s="106" t="s">
        <v>204</v>
      </c>
      <c r="F4" s="106">
        <v>1983</v>
      </c>
      <c r="G4" s="107">
        <v>4.64157505264988E-61</v>
      </c>
      <c r="H4" s="107">
        <v>2.1870513465314002E-27</v>
      </c>
      <c r="I4" s="107">
        <v>5.2463278143575996E-35</v>
      </c>
      <c r="J4" s="107">
        <v>0.246446765204203</v>
      </c>
      <c r="K4" s="107">
        <v>0.75355323479581104</v>
      </c>
      <c r="L4" s="108" t="s">
        <v>16</v>
      </c>
    </row>
    <row r="5" spans="1:12" ht="13" customHeight="1" x14ac:dyDescent="0.15">
      <c r="A5" s="5" t="s">
        <v>207</v>
      </c>
      <c r="B5" s="5" t="s">
        <v>299</v>
      </c>
      <c r="D5" s="80" t="s">
        <v>207</v>
      </c>
      <c r="E5" s="80" t="s">
        <v>205</v>
      </c>
      <c r="F5" s="80">
        <v>1983</v>
      </c>
      <c r="G5" s="81">
        <v>8.9273997463195603E-30</v>
      </c>
      <c r="H5" s="81">
        <v>4.8912878161380297E-27</v>
      </c>
      <c r="I5" s="81">
        <v>1.00905544061528E-3</v>
      </c>
      <c r="J5" s="81">
        <v>0.55241099591201803</v>
      </c>
      <c r="K5" s="81">
        <v>0.446579948647367</v>
      </c>
      <c r="L5" s="85" t="s">
        <v>16</v>
      </c>
    </row>
    <row r="6" spans="1:12" ht="13" customHeight="1" x14ac:dyDescent="0.15">
      <c r="D6" s="80" t="s">
        <v>207</v>
      </c>
      <c r="E6" s="80" t="s">
        <v>234</v>
      </c>
      <c r="F6" s="80">
        <v>2802</v>
      </c>
      <c r="G6" s="81">
        <v>1.7149525365956399E-22</v>
      </c>
      <c r="H6" s="81">
        <v>3.9503113999470301E-23</v>
      </c>
      <c r="I6" s="81">
        <v>0.79496916788083205</v>
      </c>
      <c r="J6" s="81">
        <v>0.183095422037024</v>
      </c>
      <c r="K6" s="81">
        <v>2.19354100821402E-2</v>
      </c>
      <c r="L6" s="85" t="s">
        <v>16</v>
      </c>
    </row>
    <row r="7" spans="1:12" ht="13" customHeight="1" x14ac:dyDescent="0.15">
      <c r="D7" s="106" t="s">
        <v>207</v>
      </c>
      <c r="E7" s="106" t="s">
        <v>206</v>
      </c>
      <c r="F7" s="106">
        <v>2802</v>
      </c>
      <c r="G7" s="107">
        <v>2.90064794657305E-26</v>
      </c>
      <c r="H7" s="107">
        <v>1.03925185030944E-24</v>
      </c>
      <c r="I7" s="107">
        <v>1.3446002937083799E-4</v>
      </c>
      <c r="J7" s="107">
        <v>3.8214255299329702E-3</v>
      </c>
      <c r="K7" s="107">
        <v>0.99604411444069396</v>
      </c>
      <c r="L7" s="108" t="s">
        <v>16</v>
      </c>
    </row>
    <row r="8" spans="1:12" ht="13" customHeight="1" x14ac:dyDescent="0.15">
      <c r="D8" s="80"/>
      <c r="E8" s="80"/>
      <c r="F8" s="80"/>
      <c r="G8" s="81"/>
      <c r="H8" s="81"/>
      <c r="I8" s="81"/>
      <c r="J8" s="81"/>
      <c r="K8" s="81"/>
      <c r="L8" s="8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2342E-0763-F64B-BFEB-0F74046C9244}">
  <dimension ref="A1:R21"/>
  <sheetViews>
    <sheetView workbookViewId="0">
      <selection activeCell="A2" sqref="A2"/>
    </sheetView>
  </sheetViews>
  <sheetFormatPr baseColWidth="10" defaultColWidth="11" defaultRowHeight="16" x14ac:dyDescent="0.2"/>
  <cols>
    <col min="1" max="1" width="33.1640625" customWidth="1"/>
    <col min="8" max="11" width="11" style="65"/>
    <col min="14" max="14" width="11" style="65"/>
    <col min="15" max="15" width="11" style="61"/>
    <col min="17" max="17" width="12.5" bestFit="1" customWidth="1"/>
    <col min="18" max="18" width="13.5" bestFit="1" customWidth="1"/>
  </cols>
  <sheetData>
    <row r="1" spans="1:18" x14ac:dyDescent="0.2">
      <c r="A1" s="1" t="s">
        <v>572</v>
      </c>
      <c r="B1" s="5"/>
      <c r="C1" s="5"/>
      <c r="D1" s="5"/>
      <c r="E1" s="5"/>
      <c r="F1" s="5"/>
      <c r="G1" s="5"/>
      <c r="H1" s="28"/>
      <c r="I1" s="28"/>
      <c r="J1" s="28"/>
      <c r="K1" s="28"/>
      <c r="L1" s="5"/>
      <c r="M1" s="5"/>
      <c r="N1" s="28"/>
      <c r="O1" s="40"/>
      <c r="P1" s="5"/>
    </row>
    <row r="2" spans="1:18" x14ac:dyDescent="0.2">
      <c r="A2" s="5"/>
      <c r="B2" s="5"/>
      <c r="C2" s="5"/>
      <c r="D2" s="5"/>
      <c r="E2" s="5"/>
      <c r="F2" s="5"/>
      <c r="G2" s="5"/>
      <c r="H2" s="28"/>
      <c r="I2" s="28"/>
      <c r="J2" s="28"/>
      <c r="K2" s="28"/>
      <c r="L2" s="5"/>
      <c r="M2" s="5"/>
      <c r="N2" s="28"/>
      <c r="O2" s="40"/>
      <c r="P2" s="5"/>
    </row>
    <row r="3" spans="1:18" x14ac:dyDescent="0.2">
      <c r="A3" s="90" t="s">
        <v>506</v>
      </c>
      <c r="B3" s="77" t="s">
        <v>269</v>
      </c>
      <c r="C3" s="77" t="s">
        <v>134</v>
      </c>
      <c r="D3" s="77" t="s">
        <v>270</v>
      </c>
      <c r="E3" s="77" t="s">
        <v>300</v>
      </c>
      <c r="F3" s="77" t="s">
        <v>271</v>
      </c>
      <c r="G3" s="77" t="s">
        <v>272</v>
      </c>
      <c r="H3" s="109" t="s">
        <v>273</v>
      </c>
      <c r="I3" s="109" t="s">
        <v>185</v>
      </c>
      <c r="J3" s="109" t="s">
        <v>140</v>
      </c>
      <c r="K3" s="109" t="s">
        <v>301</v>
      </c>
      <c r="L3" s="77" t="s">
        <v>141</v>
      </c>
      <c r="M3" s="77" t="s">
        <v>275</v>
      </c>
      <c r="N3" s="109" t="s">
        <v>276</v>
      </c>
      <c r="O3" s="78" t="s">
        <v>277</v>
      </c>
      <c r="P3" s="1"/>
      <c r="Q3" s="32" t="s">
        <v>133</v>
      </c>
      <c r="R3" s="35" t="s">
        <v>145</v>
      </c>
    </row>
    <row r="4" spans="1:18" x14ac:dyDescent="0.2">
      <c r="A4" s="80" t="s">
        <v>154</v>
      </c>
      <c r="B4" s="80" t="s">
        <v>146</v>
      </c>
      <c r="C4" s="80" t="s">
        <v>302</v>
      </c>
      <c r="D4" s="80">
        <v>19</v>
      </c>
      <c r="E4" s="80">
        <v>45744183</v>
      </c>
      <c r="F4" s="80" t="s">
        <v>152</v>
      </c>
      <c r="G4" s="80" t="s">
        <v>153</v>
      </c>
      <c r="H4" s="88">
        <v>4.3839999999999997E-2</v>
      </c>
      <c r="I4" s="88">
        <v>-0.20349999999999999</v>
      </c>
      <c r="J4" s="88">
        <v>5.824E-2</v>
      </c>
      <c r="K4" s="88">
        <f t="shared" ref="K4:K15" si="0">I4/J4</f>
        <v>-3.4941620879120876</v>
      </c>
      <c r="L4" s="80">
        <v>4.7659599999999997E-4</v>
      </c>
      <c r="M4" s="80">
        <v>5901</v>
      </c>
      <c r="N4" s="88">
        <f t="shared" ref="N4:N15" si="1">I4^2/((M4*J4^2)+I4^2)</f>
        <v>2.064728026404877E-3</v>
      </c>
      <c r="O4" s="81">
        <f>K4^2</f>
        <v>12.209168696602159</v>
      </c>
      <c r="P4" s="5"/>
      <c r="Q4" s="33" t="s">
        <v>150</v>
      </c>
      <c r="R4" s="44">
        <v>0</v>
      </c>
    </row>
    <row r="5" spans="1:18" x14ac:dyDescent="0.2">
      <c r="A5" s="80" t="s">
        <v>154</v>
      </c>
      <c r="B5" s="80" t="s">
        <v>146</v>
      </c>
      <c r="C5" s="80" t="s">
        <v>303</v>
      </c>
      <c r="D5" s="80">
        <v>19</v>
      </c>
      <c r="E5" s="80">
        <v>46533108</v>
      </c>
      <c r="F5" s="80" t="s">
        <v>152</v>
      </c>
      <c r="G5" s="80" t="s">
        <v>148</v>
      </c>
      <c r="H5" s="88">
        <v>0.56010000000000004</v>
      </c>
      <c r="I5" s="88">
        <v>8.1220000000000001E-2</v>
      </c>
      <c r="J5" s="88">
        <v>2.358E-2</v>
      </c>
      <c r="K5" s="88">
        <f t="shared" si="0"/>
        <v>3.4444444444444446</v>
      </c>
      <c r="L5" s="80">
        <v>5.7270400000000005E-4</v>
      </c>
      <c r="M5" s="80">
        <v>5901</v>
      </c>
      <c r="N5" s="88">
        <f t="shared" si="1"/>
        <v>2.0065060069904077E-3</v>
      </c>
      <c r="O5" s="81">
        <f>K5^2</f>
        <v>11.8641975308642</v>
      </c>
      <c r="P5" s="5"/>
      <c r="Q5" s="33" t="s">
        <v>154</v>
      </c>
      <c r="R5" s="44">
        <v>3</v>
      </c>
    </row>
    <row r="6" spans="1:18" x14ac:dyDescent="0.2">
      <c r="A6" s="80" t="s">
        <v>154</v>
      </c>
      <c r="B6" s="80" t="s">
        <v>146</v>
      </c>
      <c r="C6" s="80" t="s">
        <v>304</v>
      </c>
      <c r="D6" s="80">
        <v>19</v>
      </c>
      <c r="E6" s="80">
        <v>45830682</v>
      </c>
      <c r="F6" s="80" t="s">
        <v>148</v>
      </c>
      <c r="G6" s="80" t="s">
        <v>149</v>
      </c>
      <c r="H6" s="88">
        <v>0.14019999999999999</v>
      </c>
      <c r="I6" s="88">
        <v>-0.11310000000000001</v>
      </c>
      <c r="J6" s="88">
        <v>3.3950000000000001E-2</v>
      </c>
      <c r="K6" s="88">
        <f t="shared" si="0"/>
        <v>-3.3313696612665686</v>
      </c>
      <c r="L6" s="80">
        <v>8.6790100000000002E-4</v>
      </c>
      <c r="M6" s="80">
        <v>5901</v>
      </c>
      <c r="N6" s="88">
        <f t="shared" si="1"/>
        <v>1.8771718221337139E-3</v>
      </c>
      <c r="O6" s="81">
        <f>K6^2</f>
        <v>11.098023820007333</v>
      </c>
      <c r="P6" s="5"/>
      <c r="Q6" s="33" t="s">
        <v>158</v>
      </c>
      <c r="R6" s="44">
        <v>4</v>
      </c>
    </row>
    <row r="7" spans="1:18" x14ac:dyDescent="0.2">
      <c r="A7" s="80" t="s">
        <v>158</v>
      </c>
      <c r="B7" s="80" t="s">
        <v>167</v>
      </c>
      <c r="C7" s="80" t="s">
        <v>305</v>
      </c>
      <c r="D7" s="80">
        <v>6</v>
      </c>
      <c r="E7" s="80">
        <v>39055612</v>
      </c>
      <c r="F7" s="80" t="s">
        <v>149</v>
      </c>
      <c r="G7" s="80" t="s">
        <v>148</v>
      </c>
      <c r="H7" s="88">
        <v>5.6219999999999999E-2</v>
      </c>
      <c r="I7" s="88">
        <v>-0.13519999999999999</v>
      </c>
      <c r="J7" s="88">
        <v>3.9410000000000001E-2</v>
      </c>
      <c r="K7" s="88">
        <f t="shared" si="0"/>
        <v>-3.430601370210606</v>
      </c>
      <c r="L7" s="80">
        <v>6.0229599999999999E-4</v>
      </c>
      <c r="M7" s="80">
        <v>6458</v>
      </c>
      <c r="N7" s="88">
        <f t="shared" si="1"/>
        <v>1.8190797406258314E-3</v>
      </c>
      <c r="O7" s="81">
        <f>K7^2</f>
        <v>11.769025761290887</v>
      </c>
      <c r="P7" s="5"/>
      <c r="Q7" s="34" t="s">
        <v>160</v>
      </c>
      <c r="R7" s="45">
        <v>5</v>
      </c>
    </row>
    <row r="8" spans="1:18" x14ac:dyDescent="0.2">
      <c r="A8" s="80" t="s">
        <v>158</v>
      </c>
      <c r="B8" s="80" t="s">
        <v>167</v>
      </c>
      <c r="C8" s="80" t="s">
        <v>306</v>
      </c>
      <c r="D8" s="80">
        <v>6</v>
      </c>
      <c r="E8" s="80">
        <v>39093469</v>
      </c>
      <c r="F8" s="80" t="s">
        <v>148</v>
      </c>
      <c r="G8" s="80" t="s">
        <v>152</v>
      </c>
      <c r="H8" s="88">
        <v>0.2089</v>
      </c>
      <c r="I8" s="88">
        <v>-7.1739999999999998E-2</v>
      </c>
      <c r="J8" s="88">
        <v>2.164E-2</v>
      </c>
      <c r="K8" s="88">
        <f t="shared" si="0"/>
        <v>-3.3151571164510165</v>
      </c>
      <c r="L8" s="80">
        <v>9.1790999999999997E-4</v>
      </c>
      <c r="M8" s="80">
        <v>6458</v>
      </c>
      <c r="N8" s="88">
        <f t="shared" si="1"/>
        <v>1.6989153258304042E-3</v>
      </c>
      <c r="O8" s="81">
        <f t="shared" ref="O8:O15" si="2">K8^2</f>
        <v>10.990266706755818</v>
      </c>
      <c r="P8" s="5"/>
    </row>
    <row r="9" spans="1:18" x14ac:dyDescent="0.2">
      <c r="A9" s="80" t="s">
        <v>158</v>
      </c>
      <c r="B9" s="80" t="s">
        <v>167</v>
      </c>
      <c r="C9" s="80" t="s">
        <v>307</v>
      </c>
      <c r="D9" s="80">
        <v>6</v>
      </c>
      <c r="E9" s="80">
        <v>39264256</v>
      </c>
      <c r="F9" s="80" t="s">
        <v>153</v>
      </c>
      <c r="G9" s="80" t="s">
        <v>149</v>
      </c>
      <c r="H9" s="88">
        <v>2.1100000000000001E-2</v>
      </c>
      <c r="I9" s="88">
        <v>0.25209999999999999</v>
      </c>
      <c r="J9" s="88">
        <v>6.5500000000000003E-2</v>
      </c>
      <c r="K9" s="88">
        <f t="shared" si="0"/>
        <v>3.8488549618320609</v>
      </c>
      <c r="L9" s="80">
        <v>1.187E-4</v>
      </c>
      <c r="M9" s="80">
        <v>6458</v>
      </c>
      <c r="N9" s="88">
        <f t="shared" si="1"/>
        <v>2.2886004818357701E-3</v>
      </c>
      <c r="O9" s="81">
        <f t="shared" si="2"/>
        <v>14.813684517219276</v>
      </c>
      <c r="P9" s="5"/>
    </row>
    <row r="10" spans="1:18" x14ac:dyDescent="0.2">
      <c r="A10" s="80" t="s">
        <v>158</v>
      </c>
      <c r="B10" s="80" t="s">
        <v>167</v>
      </c>
      <c r="C10" s="80" t="s">
        <v>308</v>
      </c>
      <c r="D10" s="80">
        <v>6</v>
      </c>
      <c r="E10" s="80">
        <v>39397501</v>
      </c>
      <c r="F10" s="80" t="s">
        <v>149</v>
      </c>
      <c r="G10" s="80" t="s">
        <v>148</v>
      </c>
      <c r="H10" s="88">
        <v>0.15</v>
      </c>
      <c r="I10" s="88">
        <v>9.1259999999999994E-2</v>
      </c>
      <c r="J10" s="88">
        <v>2.571E-2</v>
      </c>
      <c r="K10" s="88">
        <f t="shared" si="0"/>
        <v>3.5495915985997661</v>
      </c>
      <c r="L10" s="80">
        <v>3.8610000000000001E-4</v>
      </c>
      <c r="M10" s="80">
        <v>6458</v>
      </c>
      <c r="N10" s="88">
        <f t="shared" si="1"/>
        <v>1.947207568807631E-3</v>
      </c>
      <c r="O10" s="81">
        <f t="shared" si="2"/>
        <v>12.599600516850042</v>
      </c>
      <c r="P10" s="5"/>
    </row>
    <row r="11" spans="1:18" x14ac:dyDescent="0.2">
      <c r="A11" s="80" t="s">
        <v>160</v>
      </c>
      <c r="B11" s="80" t="s">
        <v>167</v>
      </c>
      <c r="C11" s="80" t="s">
        <v>309</v>
      </c>
      <c r="D11" s="80">
        <v>6</v>
      </c>
      <c r="E11" s="80">
        <v>39054138</v>
      </c>
      <c r="F11" s="80" t="s">
        <v>152</v>
      </c>
      <c r="G11" s="80" t="s">
        <v>149</v>
      </c>
      <c r="H11" s="88">
        <v>0.12590000000000001</v>
      </c>
      <c r="I11" s="88">
        <v>0.11849999999999999</v>
      </c>
      <c r="J11" s="88">
        <v>3.5229999999999997E-2</v>
      </c>
      <c r="K11" s="88">
        <f t="shared" si="0"/>
        <v>3.3636105591825149</v>
      </c>
      <c r="L11" s="80">
        <v>7.7109900000000002E-4</v>
      </c>
      <c r="M11" s="80">
        <v>5901</v>
      </c>
      <c r="N11" s="88">
        <f t="shared" si="1"/>
        <v>1.9136122051609241E-3</v>
      </c>
      <c r="O11" s="81">
        <f t="shared" si="2"/>
        <v>11.31387599384411</v>
      </c>
      <c r="P11" s="5"/>
    </row>
    <row r="12" spans="1:18" x14ac:dyDescent="0.2">
      <c r="A12" s="80" t="s">
        <v>160</v>
      </c>
      <c r="B12" s="80" t="s">
        <v>167</v>
      </c>
      <c r="C12" s="80" t="s">
        <v>310</v>
      </c>
      <c r="D12" s="80">
        <v>6</v>
      </c>
      <c r="E12" s="80">
        <v>38648983</v>
      </c>
      <c r="F12" s="80" t="s">
        <v>152</v>
      </c>
      <c r="G12" s="80" t="s">
        <v>153</v>
      </c>
      <c r="H12" s="88">
        <v>2.8080000000000001E-2</v>
      </c>
      <c r="I12" s="88">
        <v>-0.26619999999999999</v>
      </c>
      <c r="J12" s="88">
        <v>7.4990000000000001E-2</v>
      </c>
      <c r="K12" s="88">
        <f t="shared" si="0"/>
        <v>-3.5498066408854512</v>
      </c>
      <c r="L12" s="80">
        <v>3.857E-4</v>
      </c>
      <c r="M12" s="80">
        <v>5901</v>
      </c>
      <c r="N12" s="88">
        <f t="shared" si="1"/>
        <v>2.1308720214051969E-3</v>
      </c>
      <c r="O12" s="81">
        <f t="shared" si="2"/>
        <v>12.60112718767445</v>
      </c>
      <c r="P12" s="5"/>
    </row>
    <row r="13" spans="1:18" x14ac:dyDescent="0.2">
      <c r="A13" s="80" t="s">
        <v>160</v>
      </c>
      <c r="B13" s="80" t="s">
        <v>167</v>
      </c>
      <c r="C13" s="80" t="s">
        <v>311</v>
      </c>
      <c r="D13" s="80">
        <v>6</v>
      </c>
      <c r="E13" s="80">
        <v>38648252</v>
      </c>
      <c r="F13" s="80" t="s">
        <v>148</v>
      </c>
      <c r="G13" s="80" t="s">
        <v>149</v>
      </c>
      <c r="H13" s="88">
        <v>1.355E-2</v>
      </c>
      <c r="I13" s="88">
        <v>0.3478</v>
      </c>
      <c r="J13" s="88">
        <v>0.1017</v>
      </c>
      <c r="K13" s="88">
        <f t="shared" si="0"/>
        <v>3.4198623402163224</v>
      </c>
      <c r="L13" s="80">
        <v>6.2730700000000002E-4</v>
      </c>
      <c r="M13" s="80">
        <v>5901</v>
      </c>
      <c r="N13" s="88">
        <f t="shared" si="1"/>
        <v>1.9780248294985268E-3</v>
      </c>
      <c r="O13" s="81">
        <f t="shared" si="2"/>
        <v>11.695458426029861</v>
      </c>
      <c r="P13" s="5"/>
    </row>
    <row r="14" spans="1:18" x14ac:dyDescent="0.2">
      <c r="A14" s="80" t="s">
        <v>160</v>
      </c>
      <c r="B14" s="80" t="s">
        <v>167</v>
      </c>
      <c r="C14" s="80" t="s">
        <v>312</v>
      </c>
      <c r="D14" s="80">
        <v>6</v>
      </c>
      <c r="E14" s="80">
        <v>39278999</v>
      </c>
      <c r="F14" s="80" t="s">
        <v>153</v>
      </c>
      <c r="G14" s="80" t="s">
        <v>152</v>
      </c>
      <c r="H14" s="88">
        <v>0.9546</v>
      </c>
      <c r="I14" s="88">
        <v>0.20349999999999999</v>
      </c>
      <c r="J14" s="88">
        <v>6.1109999999999998E-2</v>
      </c>
      <c r="K14" s="88">
        <f t="shared" si="0"/>
        <v>3.3300605465553916</v>
      </c>
      <c r="L14" s="80">
        <v>8.6670200000000001E-4</v>
      </c>
      <c r="M14" s="80">
        <v>5901</v>
      </c>
      <c r="N14" s="88">
        <f t="shared" si="1"/>
        <v>1.8756995496736733E-3</v>
      </c>
      <c r="O14" s="81">
        <f t="shared" si="2"/>
        <v>11.089303243724794</v>
      </c>
      <c r="P14" s="5"/>
    </row>
    <row r="15" spans="1:18" x14ac:dyDescent="0.2">
      <c r="A15" s="80" t="s">
        <v>160</v>
      </c>
      <c r="B15" s="80" t="s">
        <v>167</v>
      </c>
      <c r="C15" s="80" t="s">
        <v>313</v>
      </c>
      <c r="D15" s="80">
        <v>6</v>
      </c>
      <c r="E15" s="80">
        <v>39081858</v>
      </c>
      <c r="F15" s="80" t="s">
        <v>152</v>
      </c>
      <c r="G15" s="80" t="s">
        <v>153</v>
      </c>
      <c r="H15" s="88">
        <v>3.5729999999999998E-2</v>
      </c>
      <c r="I15" s="88">
        <v>0.23250000000000001</v>
      </c>
      <c r="J15" s="88">
        <v>6.2789999999999999E-2</v>
      </c>
      <c r="K15" s="88">
        <f t="shared" si="0"/>
        <v>3.7028189202102246</v>
      </c>
      <c r="L15" s="80">
        <v>2.13501E-4</v>
      </c>
      <c r="M15" s="80">
        <v>5901</v>
      </c>
      <c r="N15" s="88">
        <f t="shared" si="1"/>
        <v>2.3180960594622125E-3</v>
      </c>
      <c r="O15" s="81">
        <f t="shared" si="2"/>
        <v>13.710867955866814</v>
      </c>
      <c r="P15" s="5"/>
    </row>
    <row r="16" spans="1:18" x14ac:dyDescent="0.2">
      <c r="A16" s="80"/>
      <c r="B16" s="80"/>
      <c r="C16" s="80"/>
      <c r="D16" s="80"/>
      <c r="E16" s="80"/>
      <c r="F16" s="80"/>
      <c r="G16" s="80"/>
      <c r="H16" s="88"/>
      <c r="I16" s="88"/>
      <c r="J16" s="88"/>
      <c r="K16" s="88"/>
      <c r="L16" s="80"/>
      <c r="M16" s="80"/>
      <c r="N16" s="88"/>
      <c r="O16" s="81"/>
      <c r="P16" s="5"/>
    </row>
    <row r="17" spans="1:16" x14ac:dyDescent="0.2">
      <c r="A17" s="5"/>
      <c r="B17" s="5"/>
      <c r="C17" s="5"/>
      <c r="D17" s="5"/>
      <c r="E17" s="5"/>
      <c r="F17" s="5"/>
      <c r="G17" s="5"/>
      <c r="H17" s="28"/>
      <c r="I17" s="28"/>
      <c r="J17" s="28"/>
      <c r="K17" s="28"/>
      <c r="L17" s="5"/>
      <c r="M17" s="5"/>
      <c r="N17" s="28"/>
      <c r="O17" s="40"/>
      <c r="P17" s="5"/>
    </row>
    <row r="21" spans="1:16" x14ac:dyDescent="0.2">
      <c r="A21" s="5"/>
      <c r="B21" s="5"/>
      <c r="C21" s="5"/>
      <c r="D21" s="5"/>
      <c r="E21" s="5"/>
      <c r="F21" s="5"/>
      <c r="G21" s="5"/>
      <c r="H21" s="28"/>
      <c r="I21" s="28"/>
      <c r="J21" s="28"/>
      <c r="K21" s="28"/>
      <c r="L21" s="5"/>
      <c r="M21" s="5"/>
      <c r="N21" s="28"/>
      <c r="O21" s="40"/>
      <c r="P21"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CF196-A01F-EB40-B446-3905CD722786}">
  <dimension ref="A1:AA71"/>
  <sheetViews>
    <sheetView zoomScale="109" workbookViewId="0">
      <selection activeCell="A2" sqref="A2"/>
    </sheetView>
  </sheetViews>
  <sheetFormatPr baseColWidth="10" defaultColWidth="11" defaultRowHeight="16" x14ac:dyDescent="0.2"/>
  <cols>
    <col min="5" max="5" width="21" customWidth="1"/>
    <col min="9" max="15" width="11" style="61"/>
    <col min="17" max="17" width="11" style="61"/>
    <col min="19" max="23" width="11" style="61"/>
    <col min="24" max="26" width="11" style="36"/>
  </cols>
  <sheetData>
    <row r="1" spans="1:27" x14ac:dyDescent="0.2">
      <c r="A1" s="1" t="s">
        <v>573</v>
      </c>
      <c r="B1" s="5"/>
      <c r="C1" s="5"/>
      <c r="D1" s="5"/>
      <c r="E1" s="5"/>
      <c r="F1" s="5"/>
      <c r="G1" s="5"/>
      <c r="H1" s="5"/>
      <c r="I1" s="40"/>
      <c r="J1" s="40"/>
      <c r="K1" s="40"/>
      <c r="L1" s="40"/>
      <c r="O1" s="39"/>
      <c r="P1" s="5"/>
      <c r="Q1" s="39"/>
      <c r="R1" s="30"/>
      <c r="S1" s="39"/>
      <c r="T1" s="39"/>
      <c r="U1" s="39"/>
      <c r="V1" s="39"/>
      <c r="W1" s="39"/>
      <c r="X1" s="38"/>
      <c r="Y1" s="38"/>
      <c r="Z1" s="38"/>
      <c r="AA1" s="5"/>
    </row>
    <row r="2" spans="1:27" x14ac:dyDescent="0.2">
      <c r="A2" s="5" t="s">
        <v>180</v>
      </c>
      <c r="B2" s="5"/>
      <c r="C2" s="5"/>
      <c r="D2" s="5"/>
      <c r="E2" s="5"/>
      <c r="F2" s="5"/>
      <c r="G2" s="5"/>
      <c r="H2" s="5"/>
      <c r="I2" s="40"/>
      <c r="J2" s="40"/>
      <c r="K2" s="40"/>
      <c r="L2" s="40"/>
      <c r="O2" s="39"/>
      <c r="P2" s="5"/>
      <c r="Q2" s="39"/>
      <c r="R2" s="30"/>
      <c r="S2" s="39"/>
      <c r="T2" s="39"/>
      <c r="U2" s="39"/>
      <c r="V2" s="39"/>
      <c r="W2" s="39"/>
      <c r="X2" s="38"/>
      <c r="Y2" s="38"/>
      <c r="Z2" s="38"/>
      <c r="AA2" s="5"/>
    </row>
    <row r="3" spans="1:27" x14ac:dyDescent="0.2">
      <c r="B3" s="5"/>
      <c r="C3" s="5"/>
      <c r="D3" s="5"/>
      <c r="E3" s="5"/>
      <c r="F3" s="5"/>
      <c r="G3" s="5"/>
      <c r="H3" s="5"/>
      <c r="I3" s="40"/>
      <c r="J3" s="40"/>
      <c r="K3" s="40"/>
      <c r="L3" s="40"/>
      <c r="O3" s="39"/>
      <c r="P3" s="5"/>
      <c r="Q3" s="39"/>
      <c r="R3" s="30"/>
      <c r="S3" s="39"/>
      <c r="T3" s="39"/>
      <c r="U3" s="39"/>
      <c r="V3" s="39"/>
      <c r="W3" s="39"/>
      <c r="X3" s="38"/>
      <c r="Y3" s="38"/>
      <c r="Z3" s="38"/>
      <c r="AA3" s="5"/>
    </row>
    <row r="4" spans="1:27" x14ac:dyDescent="0.2">
      <c r="A4" s="5"/>
      <c r="B4" s="5"/>
      <c r="C4" s="5"/>
      <c r="D4" s="5"/>
      <c r="E4" s="90" t="s">
        <v>506</v>
      </c>
      <c r="F4" s="90" t="s">
        <v>182</v>
      </c>
      <c r="G4" s="90" t="s">
        <v>183</v>
      </c>
      <c r="H4" s="90" t="s">
        <v>184</v>
      </c>
      <c r="I4" s="104" t="s">
        <v>185</v>
      </c>
      <c r="J4" s="104" t="s">
        <v>140</v>
      </c>
      <c r="K4" s="104" t="s">
        <v>186</v>
      </c>
      <c r="L4" s="104" t="s">
        <v>187</v>
      </c>
      <c r="M4" s="78" t="s">
        <v>188</v>
      </c>
      <c r="N4" s="104" t="s">
        <v>186</v>
      </c>
      <c r="O4" s="104" t="s">
        <v>187</v>
      </c>
      <c r="P4" s="90" t="s">
        <v>141</v>
      </c>
      <c r="Q4" s="104" t="s">
        <v>189</v>
      </c>
      <c r="R4" s="90" t="s">
        <v>190</v>
      </c>
      <c r="S4" s="104" t="s">
        <v>191</v>
      </c>
      <c r="T4" s="104" t="s">
        <v>192</v>
      </c>
      <c r="U4" s="104" t="s">
        <v>193</v>
      </c>
      <c r="V4" s="104" t="s">
        <v>194</v>
      </c>
      <c r="W4" s="60" t="s">
        <v>195</v>
      </c>
      <c r="X4" s="64" t="s">
        <v>196</v>
      </c>
      <c r="Y4" s="64" t="s">
        <v>197</v>
      </c>
      <c r="Z4" s="64" t="s">
        <v>198</v>
      </c>
      <c r="AA4" s="5"/>
    </row>
    <row r="5" spans="1:27" x14ac:dyDescent="0.2">
      <c r="A5" s="5"/>
      <c r="B5" s="5"/>
      <c r="C5" s="5"/>
      <c r="D5" s="5"/>
      <c r="E5" s="80" t="s">
        <v>548</v>
      </c>
      <c r="F5" s="80" t="s">
        <v>219</v>
      </c>
      <c r="G5" s="80" t="s">
        <v>200</v>
      </c>
      <c r="H5" s="80">
        <v>7</v>
      </c>
      <c r="I5" s="81">
        <v>1.7085496862368099E-2</v>
      </c>
      <c r="J5" s="81">
        <v>3.1942233406602502E-2</v>
      </c>
      <c r="K5" s="81">
        <f t="shared" ref="K5:K17" si="0">I5-1.96*J5</f>
        <v>-4.5521280614572807E-2</v>
      </c>
      <c r="L5" s="81">
        <f t="shared" ref="L5:L17" si="1">I5+1.96*J5</f>
        <v>7.9692274339309005E-2</v>
      </c>
      <c r="M5" s="81">
        <f>EXP(I5)</f>
        <v>1.0172322887764984</v>
      </c>
      <c r="N5" s="81">
        <f>EXP(K5)</f>
        <v>0.95549926874393432</v>
      </c>
      <c r="O5" s="81">
        <f>EXP(L5)</f>
        <v>1.0829537637320585</v>
      </c>
      <c r="P5" s="81">
        <v>0.59272775007912304</v>
      </c>
      <c r="Q5" s="85">
        <v>8.3630417151200103</v>
      </c>
      <c r="R5" s="84">
        <v>6</v>
      </c>
      <c r="S5" s="85">
        <v>0.212693907736835</v>
      </c>
      <c r="T5" s="85">
        <v>-1.78789808745346E-4</v>
      </c>
      <c r="U5" s="85">
        <v>1.5995678084633501E-2</v>
      </c>
      <c r="V5" s="85">
        <v>0.99151419385711903</v>
      </c>
      <c r="W5" s="39">
        <v>1.4175442786485999E-2</v>
      </c>
      <c r="X5" s="38">
        <v>7.78750125922612E-5</v>
      </c>
      <c r="Y5" s="38" t="b">
        <v>1</v>
      </c>
      <c r="Z5" s="38">
        <v>1.08748898402274E-16</v>
      </c>
      <c r="AA5" s="5"/>
    </row>
    <row r="6" spans="1:27" x14ac:dyDescent="0.2">
      <c r="A6" s="1" t="s">
        <v>547</v>
      </c>
      <c r="B6" s="5"/>
      <c r="C6" s="5"/>
      <c r="D6" s="5"/>
      <c r="E6" s="80" t="s">
        <v>548</v>
      </c>
      <c r="F6" s="80" t="s">
        <v>219</v>
      </c>
      <c r="G6" s="80" t="s">
        <v>201</v>
      </c>
      <c r="H6" s="80">
        <v>7</v>
      </c>
      <c r="I6" s="81">
        <v>1.6175622807280101E-2</v>
      </c>
      <c r="J6" s="81">
        <v>8.86047895563217E-2</v>
      </c>
      <c r="K6" s="81">
        <f t="shared" si="0"/>
        <v>-0.15748976472311044</v>
      </c>
      <c r="L6" s="81">
        <f t="shared" si="1"/>
        <v>0.18984101033767065</v>
      </c>
      <c r="M6" s="81">
        <f t="shared" ref="M6:M17" si="2">EXP(I6)</f>
        <v>1.0163071564497177</v>
      </c>
      <c r="N6" s="81">
        <f t="shared" ref="N6:N17" si="3">EXP(K6)</f>
        <v>0.85428555741295464</v>
      </c>
      <c r="O6" s="81">
        <f t="shared" ref="O6:O17" si="4">EXP(L6)</f>
        <v>1.2090573547547701</v>
      </c>
      <c r="P6" s="81">
        <v>0.86231511108899594</v>
      </c>
      <c r="Q6" s="85">
        <v>8.3628327549002908</v>
      </c>
      <c r="R6" s="84">
        <v>5</v>
      </c>
      <c r="S6" s="85">
        <v>0.137340429334632</v>
      </c>
      <c r="T6" s="85">
        <v>-1.78789808745346E-4</v>
      </c>
      <c r="U6" s="85">
        <v>1.5995678084633501E-2</v>
      </c>
      <c r="V6" s="85">
        <v>0.99151419385711903</v>
      </c>
      <c r="W6" s="39">
        <v>1.4175442786485999E-2</v>
      </c>
      <c r="X6" s="38">
        <v>7.78750125922612E-5</v>
      </c>
      <c r="Y6" s="38" t="b">
        <v>1</v>
      </c>
      <c r="Z6" s="38">
        <v>1.08748898402274E-16</v>
      </c>
      <c r="AA6" s="5"/>
    </row>
    <row r="7" spans="1:27" x14ac:dyDescent="0.2">
      <c r="A7" s="5" t="s">
        <v>548</v>
      </c>
      <c r="B7" s="5"/>
      <c r="C7" s="5"/>
      <c r="D7" s="5"/>
      <c r="E7" s="80" t="s">
        <v>548</v>
      </c>
      <c r="F7" s="80" t="s">
        <v>219</v>
      </c>
      <c r="G7" s="80" t="s">
        <v>202</v>
      </c>
      <c r="H7" s="80">
        <v>7</v>
      </c>
      <c r="I7" s="81">
        <v>1.4622806844463701E-2</v>
      </c>
      <c r="J7" s="81">
        <v>3.9745227020208503E-2</v>
      </c>
      <c r="K7" s="81">
        <f t="shared" si="0"/>
        <v>-6.3277838115144966E-2</v>
      </c>
      <c r="L7" s="81">
        <f t="shared" si="1"/>
        <v>9.2523451804072357E-2</v>
      </c>
      <c r="M7" s="81">
        <f t="shared" si="2"/>
        <v>1.0147302431190135</v>
      </c>
      <c r="N7" s="81">
        <f t="shared" si="3"/>
        <v>0.93868263564122956</v>
      </c>
      <c r="O7" s="81">
        <f t="shared" si="4"/>
        <v>1.0969388664540307</v>
      </c>
      <c r="P7" s="81">
        <v>0.71293770995930394</v>
      </c>
      <c r="Q7" s="85" t="s">
        <v>16</v>
      </c>
      <c r="R7" s="84" t="s">
        <v>16</v>
      </c>
      <c r="S7" s="85" t="s">
        <v>16</v>
      </c>
      <c r="T7" s="85">
        <v>-1.78789808745346E-4</v>
      </c>
      <c r="U7" s="85">
        <v>1.5995678084633501E-2</v>
      </c>
      <c r="V7" s="85">
        <v>0.99151419385711903</v>
      </c>
      <c r="W7" s="39">
        <v>1.4175442786485999E-2</v>
      </c>
      <c r="X7" s="38">
        <v>7.78750125922612E-5</v>
      </c>
      <c r="Y7" s="38" t="b">
        <v>1</v>
      </c>
      <c r="Z7" s="38">
        <v>1.08748898402274E-16</v>
      </c>
      <c r="AA7" s="5"/>
    </row>
    <row r="8" spans="1:27" x14ac:dyDescent="0.2">
      <c r="A8" s="5" t="s">
        <v>205</v>
      </c>
      <c r="B8" s="5"/>
      <c r="C8" s="5"/>
      <c r="D8" s="5"/>
      <c r="E8" s="80" t="s">
        <v>548</v>
      </c>
      <c r="F8" s="80" t="s">
        <v>219</v>
      </c>
      <c r="G8" s="80" t="s">
        <v>203</v>
      </c>
      <c r="H8" s="80">
        <v>7</v>
      </c>
      <c r="I8" s="81">
        <v>1.4622806844463701E-2</v>
      </c>
      <c r="J8" s="81">
        <v>3.76092589465159E-2</v>
      </c>
      <c r="K8" s="81">
        <f t="shared" si="0"/>
        <v>-5.9091340690707463E-2</v>
      </c>
      <c r="L8" s="81">
        <f t="shared" si="1"/>
        <v>8.8336954379634861E-2</v>
      </c>
      <c r="M8" s="81">
        <f t="shared" si="2"/>
        <v>1.0147302431190135</v>
      </c>
      <c r="N8" s="81">
        <f t="shared" si="3"/>
        <v>0.94262066560210933</v>
      </c>
      <c r="O8" s="81">
        <f t="shared" si="4"/>
        <v>1.0923561342065997</v>
      </c>
      <c r="P8" s="81">
        <v>0.69741766918333203</v>
      </c>
      <c r="Q8" s="85" t="s">
        <v>16</v>
      </c>
      <c r="R8" s="84" t="s">
        <v>16</v>
      </c>
      <c r="S8" s="85" t="s">
        <v>16</v>
      </c>
      <c r="T8" s="85">
        <v>-1.78789808745346E-4</v>
      </c>
      <c r="U8" s="85">
        <v>1.5995678084633501E-2</v>
      </c>
      <c r="V8" s="85">
        <v>0.99151419385711903</v>
      </c>
      <c r="W8" s="39">
        <v>1.4175442786485999E-2</v>
      </c>
      <c r="X8" s="38">
        <v>7.78750125922612E-5</v>
      </c>
      <c r="Y8" s="38" t="b">
        <v>1</v>
      </c>
      <c r="Z8" s="38">
        <v>1.08748898402274E-16</v>
      </c>
      <c r="AA8" s="5"/>
    </row>
    <row r="9" spans="1:27" x14ac:dyDescent="0.2">
      <c r="A9" s="5" t="s">
        <v>234</v>
      </c>
      <c r="B9" s="5"/>
      <c r="C9" s="5"/>
      <c r="D9" s="5"/>
      <c r="E9" s="80" t="s">
        <v>205</v>
      </c>
      <c r="F9" s="80" t="s">
        <v>219</v>
      </c>
      <c r="G9" s="80" t="s">
        <v>200</v>
      </c>
      <c r="H9" s="80">
        <v>2</v>
      </c>
      <c r="I9" s="81">
        <v>1.1481578857162999E-3</v>
      </c>
      <c r="J9" s="81">
        <v>5.5854169988362998E-2</v>
      </c>
      <c r="K9" s="81">
        <f t="shared" si="0"/>
        <v>-0.10832601529147518</v>
      </c>
      <c r="L9" s="81">
        <f t="shared" si="1"/>
        <v>0.11062233106290778</v>
      </c>
      <c r="M9" s="81">
        <f t="shared" si="2"/>
        <v>1.001148817271317</v>
      </c>
      <c r="N9" s="81">
        <f t="shared" si="3"/>
        <v>0.89733500380537501</v>
      </c>
      <c r="O9" s="81">
        <f t="shared" si="4"/>
        <v>1.1169729811867986</v>
      </c>
      <c r="P9" s="81">
        <v>0.98359956049070096</v>
      </c>
      <c r="Q9" s="85">
        <v>0.520618430421531</v>
      </c>
      <c r="R9" s="84">
        <v>1</v>
      </c>
      <c r="S9" s="85">
        <v>0.47057799635687197</v>
      </c>
      <c r="T9" s="85" t="s">
        <v>16</v>
      </c>
      <c r="U9" s="85" t="s">
        <v>16</v>
      </c>
      <c r="V9" s="85" t="s">
        <v>16</v>
      </c>
      <c r="W9" s="39">
        <v>3.9454318607481604E-3</v>
      </c>
      <c r="X9" s="38">
        <v>4.6283961649416098E-6</v>
      </c>
      <c r="Y9" s="38" t="b">
        <v>1</v>
      </c>
      <c r="Z9" s="38">
        <v>5.4324086806949202E-6</v>
      </c>
      <c r="AA9" s="5"/>
    </row>
    <row r="10" spans="1:27" x14ac:dyDescent="0.2">
      <c r="A10" s="5" t="s">
        <v>206</v>
      </c>
      <c r="B10" s="5"/>
      <c r="C10" s="5"/>
      <c r="D10" s="5"/>
      <c r="E10" s="80" t="s">
        <v>234</v>
      </c>
      <c r="F10" s="80" t="s">
        <v>219</v>
      </c>
      <c r="G10" s="80" t="s">
        <v>200</v>
      </c>
      <c r="H10" s="80">
        <v>4</v>
      </c>
      <c r="I10" s="81">
        <v>5.1441435693173401E-2</v>
      </c>
      <c r="J10" s="81">
        <v>4.4955455821820998E-2</v>
      </c>
      <c r="K10" s="81">
        <f t="shared" si="0"/>
        <v>-3.6671257717595759E-2</v>
      </c>
      <c r="L10" s="81">
        <f t="shared" si="1"/>
        <v>0.13955412910394255</v>
      </c>
      <c r="M10" s="81">
        <f t="shared" si="2"/>
        <v>1.0527875287148294</v>
      </c>
      <c r="N10" s="81">
        <f t="shared" si="3"/>
        <v>0.9639929885199503</v>
      </c>
      <c r="O10" s="81">
        <f t="shared" si="4"/>
        <v>1.1497610395685358</v>
      </c>
      <c r="P10" s="81">
        <v>0.25250931747496302</v>
      </c>
      <c r="Q10" s="85">
        <v>1.03737015159313</v>
      </c>
      <c r="R10" s="84">
        <v>3</v>
      </c>
      <c r="S10" s="85">
        <v>0.792210507246354</v>
      </c>
      <c r="T10" s="85">
        <v>-4.1746454942701103E-3</v>
      </c>
      <c r="U10" s="85">
        <v>1.1568591823429199E-2</v>
      </c>
      <c r="V10" s="85">
        <v>0.75275537505464196</v>
      </c>
      <c r="W10" s="39">
        <v>8.4958249272699196E-3</v>
      </c>
      <c r="X10" s="38">
        <v>2.0864191738315199E-5</v>
      </c>
      <c r="Y10" s="38" t="b">
        <v>1</v>
      </c>
      <c r="Z10" s="38">
        <v>4.7736548619859798E-11</v>
      </c>
      <c r="AA10" s="5"/>
    </row>
    <row r="11" spans="1:27" x14ac:dyDescent="0.2">
      <c r="C11" s="5"/>
      <c r="D11" s="5"/>
      <c r="E11" s="80" t="s">
        <v>234</v>
      </c>
      <c r="F11" s="80" t="s">
        <v>219</v>
      </c>
      <c r="G11" s="80" t="s">
        <v>201</v>
      </c>
      <c r="H11" s="80">
        <v>4</v>
      </c>
      <c r="I11" s="81">
        <v>1.8187742488360099E-2</v>
      </c>
      <c r="J11" s="81">
        <v>0.102532084465688</v>
      </c>
      <c r="K11" s="81">
        <f t="shared" si="0"/>
        <v>-0.18277514306438836</v>
      </c>
      <c r="L11" s="81">
        <f t="shared" si="1"/>
        <v>0.21915062804110857</v>
      </c>
      <c r="M11" s="81">
        <f t="shared" si="2"/>
        <v>1.0183541467853787</v>
      </c>
      <c r="N11" s="81">
        <f t="shared" si="3"/>
        <v>0.83295543048688903</v>
      </c>
      <c r="O11" s="81">
        <f t="shared" si="4"/>
        <v>1.2450187973068265</v>
      </c>
      <c r="P11" s="81">
        <v>0.87554445292598104</v>
      </c>
      <c r="Q11" s="85">
        <v>0.90714999683144903</v>
      </c>
      <c r="R11" s="84">
        <v>2</v>
      </c>
      <c r="S11" s="85">
        <v>0.63535270177816705</v>
      </c>
      <c r="T11" s="85">
        <v>-4.1746454942701103E-3</v>
      </c>
      <c r="U11" s="85">
        <v>1.1568591823429199E-2</v>
      </c>
      <c r="V11" s="85">
        <v>0.75275537505464196</v>
      </c>
      <c r="W11" s="39">
        <v>8.4958249272699196E-3</v>
      </c>
      <c r="X11" s="38">
        <v>2.0864191738315199E-5</v>
      </c>
      <c r="Y11" s="38" t="b">
        <v>1</v>
      </c>
      <c r="Z11" s="38">
        <v>4.7736548619859798E-11</v>
      </c>
      <c r="AA11" s="5"/>
    </row>
    <row r="12" spans="1:27" x14ac:dyDescent="0.2">
      <c r="A12" s="1" t="s">
        <v>117</v>
      </c>
      <c r="B12" s="5"/>
      <c r="C12" s="5"/>
      <c r="D12" s="5"/>
      <c r="E12" s="80" t="s">
        <v>234</v>
      </c>
      <c r="F12" s="80" t="s">
        <v>219</v>
      </c>
      <c r="G12" s="80" t="s">
        <v>202</v>
      </c>
      <c r="H12" s="80">
        <v>4</v>
      </c>
      <c r="I12" s="81">
        <v>3.3172457635714601E-2</v>
      </c>
      <c r="J12" s="81">
        <v>5.7656896409755701E-2</v>
      </c>
      <c r="K12" s="81">
        <f t="shared" si="0"/>
        <v>-7.983505932740656E-2</v>
      </c>
      <c r="L12" s="81">
        <f t="shared" si="1"/>
        <v>0.14617997459883578</v>
      </c>
      <c r="M12" s="81">
        <f t="shared" si="2"/>
        <v>1.0337287982943202</v>
      </c>
      <c r="N12" s="81">
        <f t="shared" si="3"/>
        <v>0.92326861837526764</v>
      </c>
      <c r="O12" s="81">
        <f t="shared" si="4"/>
        <v>1.1574044727129269</v>
      </c>
      <c r="P12" s="81">
        <v>0.565059745662986</v>
      </c>
      <c r="Q12" s="85" t="s">
        <v>16</v>
      </c>
      <c r="R12" s="84" t="s">
        <v>16</v>
      </c>
      <c r="S12" s="85" t="s">
        <v>16</v>
      </c>
      <c r="T12" s="85">
        <v>-4.1746454942701103E-3</v>
      </c>
      <c r="U12" s="85">
        <v>1.1568591823429199E-2</v>
      </c>
      <c r="V12" s="85">
        <v>0.75275537505464196</v>
      </c>
      <c r="W12" s="39">
        <v>8.4958249272699196E-3</v>
      </c>
      <c r="X12" s="38">
        <v>2.0864191738315199E-5</v>
      </c>
      <c r="Y12" s="38" t="b">
        <v>1</v>
      </c>
      <c r="Z12" s="38">
        <v>4.7736548619859798E-11</v>
      </c>
      <c r="AA12" s="5"/>
    </row>
    <row r="13" spans="1:27" x14ac:dyDescent="0.2">
      <c r="A13" s="5" t="s">
        <v>219</v>
      </c>
      <c r="B13" s="5" t="s">
        <v>57</v>
      </c>
      <c r="C13" s="5"/>
      <c r="D13" s="5"/>
      <c r="E13" s="80" t="s">
        <v>234</v>
      </c>
      <c r="F13" s="80" t="s">
        <v>219</v>
      </c>
      <c r="G13" s="80" t="s">
        <v>203</v>
      </c>
      <c r="H13" s="80">
        <v>4</v>
      </c>
      <c r="I13" s="81">
        <v>3.3172457635714601E-2</v>
      </c>
      <c r="J13" s="81">
        <v>5.6228934381336297E-2</v>
      </c>
      <c r="K13" s="81">
        <f t="shared" si="0"/>
        <v>-7.7036253751704531E-2</v>
      </c>
      <c r="L13" s="81">
        <f t="shared" si="1"/>
        <v>0.14338116902313375</v>
      </c>
      <c r="M13" s="81">
        <f t="shared" si="2"/>
        <v>1.0337287982943202</v>
      </c>
      <c r="N13" s="81">
        <f t="shared" si="3"/>
        <v>0.92585628723409408</v>
      </c>
      <c r="O13" s="81">
        <f t="shared" si="4"/>
        <v>1.1541696515507216</v>
      </c>
      <c r="P13" s="81">
        <v>0.55522181288424</v>
      </c>
      <c r="Q13" s="85" t="s">
        <v>16</v>
      </c>
      <c r="R13" s="84" t="s">
        <v>16</v>
      </c>
      <c r="S13" s="85" t="s">
        <v>16</v>
      </c>
      <c r="T13" s="85">
        <v>-4.1746454942701103E-3</v>
      </c>
      <c r="U13" s="85">
        <v>1.1568591823429199E-2</v>
      </c>
      <c r="V13" s="85">
        <v>0.75275537505464196</v>
      </c>
      <c r="W13" s="39">
        <v>8.4958249272699196E-3</v>
      </c>
      <c r="X13" s="38">
        <v>2.0864191738315199E-5</v>
      </c>
      <c r="Y13" s="38" t="b">
        <v>1</v>
      </c>
      <c r="Z13" s="38">
        <v>4.7736548619859798E-11</v>
      </c>
      <c r="AA13" s="5"/>
    </row>
    <row r="14" spans="1:27" x14ac:dyDescent="0.2">
      <c r="A14" s="5" t="s">
        <v>218</v>
      </c>
      <c r="B14" s="5" t="s">
        <v>60</v>
      </c>
      <c r="C14" s="5"/>
      <c r="D14" s="5"/>
      <c r="E14" s="80" t="s">
        <v>206</v>
      </c>
      <c r="F14" s="80" t="s">
        <v>219</v>
      </c>
      <c r="G14" s="80" t="s">
        <v>200</v>
      </c>
      <c r="H14" s="80">
        <v>5</v>
      </c>
      <c r="I14" s="81">
        <v>2.19715445826087E-2</v>
      </c>
      <c r="J14" s="81">
        <v>4.3008671431115697E-2</v>
      </c>
      <c r="K14" s="81">
        <f t="shared" si="0"/>
        <v>-6.232545142237806E-2</v>
      </c>
      <c r="L14" s="81">
        <f t="shared" si="1"/>
        <v>0.10626854058759547</v>
      </c>
      <c r="M14" s="81">
        <f t="shared" si="2"/>
        <v>1.0222146965107324</v>
      </c>
      <c r="N14" s="81">
        <f t="shared" si="3"/>
        <v>0.93957705033886763</v>
      </c>
      <c r="O14" s="81">
        <f t="shared" si="4"/>
        <v>1.1121204858991258</v>
      </c>
      <c r="P14" s="81">
        <v>0.60944689881171998</v>
      </c>
      <c r="Q14" s="85">
        <v>7.73604426859968</v>
      </c>
      <c r="R14" s="84">
        <v>4</v>
      </c>
      <c r="S14" s="85">
        <v>0.10174003329957899</v>
      </c>
      <c r="T14" s="85">
        <v>-1.03971415543208E-2</v>
      </c>
      <c r="U14" s="85">
        <v>2.54374780432935E-2</v>
      </c>
      <c r="V14" s="85">
        <v>0.71016184693634099</v>
      </c>
      <c r="W14" s="39">
        <v>1.02300109257378E-2</v>
      </c>
      <c r="X14" s="38">
        <v>7.3246616427319599E-5</v>
      </c>
      <c r="Y14" s="38" t="b">
        <v>1</v>
      </c>
      <c r="Z14" s="38">
        <v>3.4768521026727499E-12</v>
      </c>
      <c r="AA14" s="5"/>
    </row>
    <row r="15" spans="1:27" x14ac:dyDescent="0.2">
      <c r="A15" s="5" t="s">
        <v>294</v>
      </c>
      <c r="B15" s="5" t="s">
        <v>118</v>
      </c>
      <c r="C15" s="5"/>
      <c r="D15" s="5"/>
      <c r="E15" s="80" t="s">
        <v>206</v>
      </c>
      <c r="F15" s="80" t="s">
        <v>219</v>
      </c>
      <c r="G15" s="80" t="s">
        <v>201</v>
      </c>
      <c r="H15" s="80">
        <v>5</v>
      </c>
      <c r="I15" s="81">
        <v>-2.4846651221703701E-2</v>
      </c>
      <c r="J15" s="81">
        <v>0.124324989974607</v>
      </c>
      <c r="K15" s="81">
        <f t="shared" si="0"/>
        <v>-0.26852363157193343</v>
      </c>
      <c r="L15" s="81">
        <f t="shared" si="1"/>
        <v>0.21883032912852601</v>
      </c>
      <c r="M15" s="81">
        <f t="shared" si="2"/>
        <v>0.97545948608000843</v>
      </c>
      <c r="N15" s="81">
        <f t="shared" si="3"/>
        <v>0.764507356085801</v>
      </c>
      <c r="O15" s="81">
        <f t="shared" si="4"/>
        <v>1.244620082997193</v>
      </c>
      <c r="P15" s="81">
        <v>0.85437597560285805</v>
      </c>
      <c r="Q15" s="85">
        <v>7.3279673055023498</v>
      </c>
      <c r="R15" s="84">
        <v>3</v>
      </c>
      <c r="S15" s="85">
        <v>6.2147431301137E-2</v>
      </c>
      <c r="T15" s="85">
        <v>-1.03971415543208E-2</v>
      </c>
      <c r="U15" s="85">
        <v>2.54374780432935E-2</v>
      </c>
      <c r="V15" s="85">
        <v>0.71016184693634099</v>
      </c>
      <c r="W15" s="39">
        <v>1.02300109257378E-2</v>
      </c>
      <c r="X15" s="38">
        <v>7.3246616427319599E-5</v>
      </c>
      <c r="Y15" s="38" t="b">
        <v>1</v>
      </c>
      <c r="Z15" s="38">
        <v>3.4768521026727499E-12</v>
      </c>
      <c r="AA15" s="5"/>
    </row>
    <row r="16" spans="1:27" x14ac:dyDescent="0.2">
      <c r="A16" s="5" t="s">
        <v>221</v>
      </c>
      <c r="B16" s="5" t="s">
        <v>64</v>
      </c>
      <c r="C16" s="5"/>
      <c r="D16" s="5"/>
      <c r="E16" s="80" t="s">
        <v>206</v>
      </c>
      <c r="F16" s="80" t="s">
        <v>219</v>
      </c>
      <c r="G16" s="80" t="s">
        <v>202</v>
      </c>
      <c r="H16" s="80">
        <v>5</v>
      </c>
      <c r="I16" s="81">
        <v>1.72042204377513E-2</v>
      </c>
      <c r="J16" s="81">
        <v>4.5114667379999397E-2</v>
      </c>
      <c r="K16" s="81">
        <f t="shared" si="0"/>
        <v>-7.1220527627047517E-2</v>
      </c>
      <c r="L16" s="81">
        <f t="shared" si="1"/>
        <v>0.10562896850255012</v>
      </c>
      <c r="M16" s="81">
        <f t="shared" si="2"/>
        <v>1.0173530654001914</v>
      </c>
      <c r="N16" s="81">
        <f t="shared" si="3"/>
        <v>0.93125650169480079</v>
      </c>
      <c r="O16" s="81">
        <f t="shared" si="4"/>
        <v>1.1114094320904593</v>
      </c>
      <c r="P16" s="81">
        <v>0.70294779935195595</v>
      </c>
      <c r="Q16" s="85" t="s">
        <v>16</v>
      </c>
      <c r="R16" s="84" t="s">
        <v>16</v>
      </c>
      <c r="S16" s="85" t="s">
        <v>16</v>
      </c>
      <c r="T16" s="85">
        <v>-1.03971415543208E-2</v>
      </c>
      <c r="U16" s="85">
        <v>2.54374780432935E-2</v>
      </c>
      <c r="V16" s="85">
        <v>0.71016184693634099</v>
      </c>
      <c r="W16" s="39">
        <v>1.02300109257378E-2</v>
      </c>
      <c r="X16" s="38">
        <v>7.3246616427319599E-5</v>
      </c>
      <c r="Y16" s="38" t="b">
        <v>1</v>
      </c>
      <c r="Z16" s="38">
        <v>3.4768521026727499E-12</v>
      </c>
      <c r="AA16" s="5"/>
    </row>
    <row r="17" spans="1:27" x14ac:dyDescent="0.2">
      <c r="A17" s="5"/>
      <c r="B17" s="5"/>
      <c r="C17" s="5"/>
      <c r="D17" s="5"/>
      <c r="E17" s="80" t="s">
        <v>206</v>
      </c>
      <c r="F17" s="80" t="s">
        <v>219</v>
      </c>
      <c r="G17" s="80" t="s">
        <v>203</v>
      </c>
      <c r="H17" s="80">
        <v>5</v>
      </c>
      <c r="I17" s="81">
        <v>1.72042204377513E-2</v>
      </c>
      <c r="J17" s="81">
        <v>4.4080422209577197E-2</v>
      </c>
      <c r="K17" s="81">
        <f t="shared" si="0"/>
        <v>-6.9193407093020007E-2</v>
      </c>
      <c r="L17" s="81">
        <f t="shared" si="1"/>
        <v>0.10360184796852261</v>
      </c>
      <c r="M17" s="81">
        <f t="shared" si="2"/>
        <v>1.0173530654001914</v>
      </c>
      <c r="N17" s="81">
        <f t="shared" si="3"/>
        <v>0.93314618553319528</v>
      </c>
      <c r="O17" s="81">
        <f t="shared" si="4"/>
        <v>1.1091587531783866</v>
      </c>
      <c r="P17" s="81">
        <v>0.69632090171933603</v>
      </c>
      <c r="Q17" s="85" t="s">
        <v>16</v>
      </c>
      <c r="R17" s="84" t="s">
        <v>16</v>
      </c>
      <c r="S17" s="85" t="s">
        <v>16</v>
      </c>
      <c r="T17" s="85">
        <v>-1.03971415543208E-2</v>
      </c>
      <c r="U17" s="85">
        <v>2.54374780432935E-2</v>
      </c>
      <c r="V17" s="85">
        <v>0.71016184693634099</v>
      </c>
      <c r="W17" s="39">
        <v>1.02300109257378E-2</v>
      </c>
      <c r="X17" s="38">
        <v>7.3246616427319599E-5</v>
      </c>
      <c r="Y17" s="38" t="b">
        <v>1</v>
      </c>
      <c r="Z17" s="38">
        <v>3.4768521026727499E-12</v>
      </c>
      <c r="AA17" s="5"/>
    </row>
    <row r="18" spans="1:27" x14ac:dyDescent="0.2">
      <c r="A18" s="1" t="s">
        <v>121</v>
      </c>
      <c r="B18" s="5"/>
      <c r="C18" s="5"/>
      <c r="D18" s="5"/>
      <c r="E18" s="80"/>
      <c r="F18" s="80"/>
      <c r="G18" s="80"/>
      <c r="H18" s="80"/>
      <c r="I18" s="81"/>
      <c r="J18" s="81"/>
      <c r="K18" s="81"/>
      <c r="L18" s="81"/>
      <c r="M18" s="89"/>
      <c r="N18" s="89"/>
      <c r="O18" s="85"/>
      <c r="P18" s="81"/>
      <c r="Q18" s="85"/>
      <c r="R18" s="84"/>
      <c r="S18" s="85"/>
      <c r="T18" s="85"/>
      <c r="U18" s="85"/>
      <c r="V18" s="85"/>
      <c r="W18" s="39"/>
      <c r="X18" s="38"/>
      <c r="Y18" s="38"/>
      <c r="Z18" s="38"/>
      <c r="AA18" s="5"/>
    </row>
    <row r="19" spans="1:27" x14ac:dyDescent="0.2">
      <c r="A19" s="5" t="s">
        <v>199</v>
      </c>
      <c r="B19" s="5" t="s">
        <v>99</v>
      </c>
      <c r="C19" s="5"/>
      <c r="D19" s="5"/>
      <c r="E19" s="80" t="s">
        <v>548</v>
      </c>
      <c r="F19" s="80" t="s">
        <v>218</v>
      </c>
      <c r="G19" s="80" t="s">
        <v>200</v>
      </c>
      <c r="H19" s="80">
        <v>2</v>
      </c>
      <c r="I19" s="81">
        <v>-3.7683244340935201E-2</v>
      </c>
      <c r="J19" s="81">
        <v>0.10551715081594</v>
      </c>
      <c r="K19" s="81">
        <f>I19-1.96*J19</f>
        <v>-0.24449685994017759</v>
      </c>
      <c r="L19" s="81">
        <f>I19+1.96*J19</f>
        <v>0.16913037125830718</v>
      </c>
      <c r="M19" s="81">
        <f>EXP(I19)</f>
        <v>0.96301793396487267</v>
      </c>
      <c r="N19" s="81">
        <f>EXP(K19)</f>
        <v>0.78309844733747558</v>
      </c>
      <c r="O19" s="81">
        <f>EXP(L19)</f>
        <v>1.1842745242199517</v>
      </c>
      <c r="P19" s="81">
        <v>0.72099516577935796</v>
      </c>
      <c r="Q19" s="85">
        <v>0.244239815583528</v>
      </c>
      <c r="R19" s="84">
        <v>1</v>
      </c>
      <c r="S19" s="85">
        <v>0.62116052764329099</v>
      </c>
      <c r="T19" s="85" t="s">
        <v>16</v>
      </c>
      <c r="U19" s="85" t="s">
        <v>16</v>
      </c>
      <c r="V19" s="85" t="s">
        <v>16</v>
      </c>
      <c r="W19" s="39">
        <v>4.0677093631358002E-3</v>
      </c>
      <c r="X19" s="38">
        <v>6.7129703547355397E-7</v>
      </c>
      <c r="Y19" s="38" t="b">
        <v>1</v>
      </c>
      <c r="Z19" s="38">
        <v>1.46266669935773E-6</v>
      </c>
      <c r="AA19" s="5"/>
    </row>
    <row r="20" spans="1:27" x14ac:dyDescent="0.2">
      <c r="A20" s="5"/>
      <c r="B20" s="5"/>
      <c r="C20" s="5"/>
      <c r="D20" s="5"/>
      <c r="E20" s="80" t="s">
        <v>206</v>
      </c>
      <c r="F20" s="80" t="s">
        <v>218</v>
      </c>
      <c r="G20" s="80" t="s">
        <v>200</v>
      </c>
      <c r="H20" s="80">
        <v>2</v>
      </c>
      <c r="I20" s="81">
        <v>-3.7683244340935201E-2</v>
      </c>
      <c r="J20" s="81">
        <v>0.10551715081594</v>
      </c>
      <c r="K20" s="81">
        <f>I20-1.96*J20</f>
        <v>-0.24449685994017759</v>
      </c>
      <c r="L20" s="81">
        <f>I20+1.96*J20</f>
        <v>0.16913037125830718</v>
      </c>
      <c r="M20" s="81">
        <f>EXP(I20)</f>
        <v>0.96301793396487267</v>
      </c>
      <c r="N20" s="81">
        <f>EXP(K20)</f>
        <v>0.78309844733747558</v>
      </c>
      <c r="O20" s="81">
        <f>EXP(L20)</f>
        <v>1.1842745242199517</v>
      </c>
      <c r="P20" s="81">
        <v>0.72099516577935796</v>
      </c>
      <c r="Q20" s="85">
        <v>0.244239815583528</v>
      </c>
      <c r="R20" s="84">
        <v>1</v>
      </c>
      <c r="S20" s="85">
        <v>0.62116052764329099</v>
      </c>
      <c r="T20" s="85" t="s">
        <v>16</v>
      </c>
      <c r="U20" s="85" t="s">
        <v>16</v>
      </c>
      <c r="V20" s="85" t="s">
        <v>16</v>
      </c>
      <c r="W20" s="39">
        <v>4.0677093631358002E-3</v>
      </c>
      <c r="X20" s="38">
        <v>6.7129703547355397E-7</v>
      </c>
      <c r="Y20" s="38" t="b">
        <v>1</v>
      </c>
      <c r="Z20" s="38">
        <v>1.46266669935773E-6</v>
      </c>
      <c r="AA20" s="5"/>
    </row>
    <row r="21" spans="1:27" x14ac:dyDescent="0.2">
      <c r="A21" s="5"/>
      <c r="B21" s="5"/>
      <c r="C21" s="5"/>
      <c r="D21" s="5"/>
      <c r="E21" s="80"/>
      <c r="F21" s="80"/>
      <c r="G21" s="80"/>
      <c r="H21" s="80"/>
      <c r="I21" s="81"/>
      <c r="J21" s="81"/>
      <c r="K21" s="81"/>
      <c r="L21" s="81"/>
      <c r="M21" s="89"/>
      <c r="N21" s="89"/>
      <c r="O21" s="85"/>
      <c r="P21" s="81"/>
      <c r="Q21" s="85"/>
      <c r="R21" s="84"/>
      <c r="S21" s="85"/>
      <c r="T21" s="85"/>
      <c r="U21" s="85"/>
      <c r="V21" s="85"/>
      <c r="W21" s="39"/>
      <c r="X21" s="38"/>
      <c r="Y21" s="38"/>
      <c r="Z21" s="38"/>
      <c r="AA21" s="5"/>
    </row>
    <row r="22" spans="1:27" x14ac:dyDescent="0.2">
      <c r="C22" s="5"/>
      <c r="D22" s="5"/>
      <c r="E22" s="80" t="s">
        <v>548</v>
      </c>
      <c r="F22" s="80" t="s">
        <v>294</v>
      </c>
      <c r="G22" s="80" t="s">
        <v>200</v>
      </c>
      <c r="H22" s="80">
        <v>3</v>
      </c>
      <c r="I22" s="81">
        <v>3.5471576046377302E-2</v>
      </c>
      <c r="J22" s="81">
        <v>1.4074547881170001</v>
      </c>
      <c r="K22" s="81">
        <f t="shared" ref="K22:K28" si="5">I22-1.96*J22</f>
        <v>-2.7231398086629426</v>
      </c>
      <c r="L22" s="81">
        <f t="shared" ref="L22:L28" si="6">I22+1.96*J22</f>
        <v>2.7940829607556976</v>
      </c>
      <c r="M22" s="81">
        <f t="shared" ref="M22:M28" si="7">EXP(I22)</f>
        <v>1.0361081974181625</v>
      </c>
      <c r="N22" s="81">
        <f t="shared" ref="N22:O28" si="8">EXP(K22)</f>
        <v>6.5668244671998249E-2</v>
      </c>
      <c r="O22" s="81">
        <f t="shared" si="8"/>
        <v>16.347630458514093</v>
      </c>
      <c r="P22" s="81">
        <v>0.97989333137786505</v>
      </c>
      <c r="Q22" s="85">
        <v>2.3602844650123499E-4</v>
      </c>
      <c r="R22" s="84">
        <v>2</v>
      </c>
      <c r="S22" s="85">
        <v>0.99988199274015399</v>
      </c>
      <c r="T22" s="85">
        <v>-1.2601325348987599E-2</v>
      </c>
      <c r="U22" s="85">
        <v>0.82230187107500596</v>
      </c>
      <c r="V22" s="85">
        <v>0.99024491459033004</v>
      </c>
      <c r="W22" s="39">
        <v>6.1469092043474902E-3</v>
      </c>
      <c r="X22" s="38">
        <v>1.52328635330213E-4</v>
      </c>
      <c r="Y22" s="38" t="b">
        <v>1</v>
      </c>
      <c r="Z22" s="38">
        <v>6.7989810936001395E-7</v>
      </c>
      <c r="AA22" s="5"/>
    </row>
    <row r="23" spans="1:27" x14ac:dyDescent="0.2">
      <c r="C23" s="5"/>
      <c r="D23" s="5"/>
      <c r="E23" s="80" t="s">
        <v>548</v>
      </c>
      <c r="F23" s="80" t="s">
        <v>294</v>
      </c>
      <c r="G23" s="80" t="s">
        <v>201</v>
      </c>
      <c r="H23" s="80">
        <v>3</v>
      </c>
      <c r="I23" s="81">
        <v>-2.15774944193486E-2</v>
      </c>
      <c r="J23" s="81">
        <v>3.9799222168953601</v>
      </c>
      <c r="K23" s="81">
        <f t="shared" si="5"/>
        <v>-7.8222250395342545</v>
      </c>
      <c r="L23" s="81">
        <f t="shared" si="6"/>
        <v>7.779070050695557</v>
      </c>
      <c r="M23" s="81">
        <f t="shared" si="7"/>
        <v>0.97865363433533947</v>
      </c>
      <c r="N23" s="81">
        <f t="shared" si="8"/>
        <v>4.0072905211885785E-4</v>
      </c>
      <c r="O23" s="81">
        <f t="shared" si="8"/>
        <v>2390.0511603378627</v>
      </c>
      <c r="P23" s="81">
        <v>0.99654854435607199</v>
      </c>
      <c r="Q23" s="85">
        <v>1.18962499741016E-6</v>
      </c>
      <c r="R23" s="84">
        <v>1</v>
      </c>
      <c r="S23" s="85">
        <v>0.99912974802801902</v>
      </c>
      <c r="T23" s="85">
        <v>-1.2601325348987599E-2</v>
      </c>
      <c r="U23" s="85">
        <v>0.82230187107500596</v>
      </c>
      <c r="V23" s="85">
        <v>0.99024491459033004</v>
      </c>
      <c r="W23" s="39">
        <v>6.1469092043474902E-3</v>
      </c>
      <c r="X23" s="38">
        <v>1.52328635330213E-4</v>
      </c>
      <c r="Y23" s="38" t="b">
        <v>1</v>
      </c>
      <c r="Z23" s="38">
        <v>6.7989810936001395E-7</v>
      </c>
      <c r="AA23" s="5"/>
    </row>
    <row r="24" spans="1:27" x14ac:dyDescent="0.2">
      <c r="A24" s="5"/>
      <c r="B24" s="5"/>
      <c r="C24" s="5"/>
      <c r="D24" s="5"/>
      <c r="E24" s="80" t="s">
        <v>548</v>
      </c>
      <c r="F24" s="80" t="s">
        <v>294</v>
      </c>
      <c r="G24" s="80" t="s">
        <v>202</v>
      </c>
      <c r="H24" s="80">
        <v>3</v>
      </c>
      <c r="I24" s="81">
        <v>3.2162834068125402E-2</v>
      </c>
      <c r="J24" s="81">
        <v>1.8706589541960099</v>
      </c>
      <c r="K24" s="81">
        <f t="shared" si="5"/>
        <v>-3.634328716156054</v>
      </c>
      <c r="L24" s="81">
        <f t="shared" si="6"/>
        <v>3.6986543842923045</v>
      </c>
      <c r="M24" s="81">
        <f t="shared" si="7"/>
        <v>1.0326856480202276</v>
      </c>
      <c r="N24" s="81">
        <f t="shared" si="8"/>
        <v>2.6401651442239178E-2</v>
      </c>
      <c r="O24" s="81">
        <f t="shared" si="8"/>
        <v>40.392914434162769</v>
      </c>
      <c r="P24" s="81">
        <v>0.98628239295189901</v>
      </c>
      <c r="Q24" s="85" t="s">
        <v>16</v>
      </c>
      <c r="R24" s="84" t="s">
        <v>16</v>
      </c>
      <c r="S24" s="85" t="s">
        <v>16</v>
      </c>
      <c r="T24" s="85">
        <v>-1.2601325348987599E-2</v>
      </c>
      <c r="U24" s="85">
        <v>0.82230187107500596</v>
      </c>
      <c r="V24" s="85">
        <v>0.99024491459033004</v>
      </c>
      <c r="W24" s="39">
        <v>6.1469092043474902E-3</v>
      </c>
      <c r="X24" s="38">
        <v>1.52328635330213E-4</v>
      </c>
      <c r="Y24" s="38" t="b">
        <v>1</v>
      </c>
      <c r="Z24" s="38">
        <v>6.7989810936001395E-7</v>
      </c>
      <c r="AA24" s="5"/>
    </row>
    <row r="25" spans="1:27" x14ac:dyDescent="0.2">
      <c r="A25" s="5"/>
      <c r="B25" s="5"/>
      <c r="C25" s="5"/>
      <c r="D25" s="5"/>
      <c r="E25" s="80" t="s">
        <v>548</v>
      </c>
      <c r="F25" s="80" t="s">
        <v>294</v>
      </c>
      <c r="G25" s="80" t="s">
        <v>203</v>
      </c>
      <c r="H25" s="80">
        <v>3</v>
      </c>
      <c r="I25" s="81">
        <v>3.2162834068125402E-2</v>
      </c>
      <c r="J25" s="81">
        <v>1.96867057975263</v>
      </c>
      <c r="K25" s="81">
        <f t="shared" si="5"/>
        <v>-3.8264315022470297</v>
      </c>
      <c r="L25" s="81">
        <f t="shared" si="6"/>
        <v>3.8907571703832802</v>
      </c>
      <c r="M25" s="81">
        <f t="shared" si="7"/>
        <v>1.0326856480202276</v>
      </c>
      <c r="N25" s="81">
        <f t="shared" si="8"/>
        <v>2.1787224736044754E-2</v>
      </c>
      <c r="O25" s="81">
        <f t="shared" si="8"/>
        <v>48.947934422443481</v>
      </c>
      <c r="P25" s="81">
        <v>0.98696527114992405</v>
      </c>
      <c r="Q25" s="85" t="s">
        <v>16</v>
      </c>
      <c r="R25" s="84" t="s">
        <v>16</v>
      </c>
      <c r="S25" s="85" t="s">
        <v>16</v>
      </c>
      <c r="T25" s="85">
        <v>-1.2601325348987599E-2</v>
      </c>
      <c r="U25" s="85">
        <v>0.82230187107500596</v>
      </c>
      <c r="V25" s="85">
        <v>0.99024491459033004</v>
      </c>
      <c r="W25" s="39">
        <v>6.1469092043474902E-3</v>
      </c>
      <c r="X25" s="38">
        <v>1.52328635330213E-4</v>
      </c>
      <c r="Y25" s="38" t="b">
        <v>1</v>
      </c>
      <c r="Z25" s="38">
        <v>6.7989810936001395E-7</v>
      </c>
      <c r="AA25" s="5"/>
    </row>
    <row r="26" spans="1:27" x14ac:dyDescent="0.2">
      <c r="A26" s="5"/>
      <c r="B26" s="5"/>
      <c r="C26" s="5"/>
      <c r="D26" s="5"/>
      <c r="E26" s="80" t="s">
        <v>205</v>
      </c>
      <c r="F26" s="80" t="s">
        <v>294</v>
      </c>
      <c r="G26" s="80" t="s">
        <v>200</v>
      </c>
      <c r="H26" s="80">
        <v>2</v>
      </c>
      <c r="I26" s="81">
        <v>5.1181668856621503E-2</v>
      </c>
      <c r="J26" s="81">
        <v>2.20640044543129</v>
      </c>
      <c r="K26" s="81">
        <f t="shared" si="5"/>
        <v>-4.2733632041887066</v>
      </c>
      <c r="L26" s="81">
        <f t="shared" si="6"/>
        <v>4.3757265419019493</v>
      </c>
      <c r="M26" s="81">
        <f t="shared" si="7"/>
        <v>1.0525140849462828</v>
      </c>
      <c r="N26" s="81">
        <f t="shared" si="8"/>
        <v>1.39348385480677E-2</v>
      </c>
      <c r="O26" s="81">
        <f t="shared" si="8"/>
        <v>79.497576896140217</v>
      </c>
      <c r="P26" s="81">
        <v>0.98149320474601998</v>
      </c>
      <c r="Q26" s="85">
        <v>1.5054746312125899E-4</v>
      </c>
      <c r="R26" s="84">
        <v>1</v>
      </c>
      <c r="S26" s="85">
        <v>0.99021037884761398</v>
      </c>
      <c r="T26" s="85" t="s">
        <v>16</v>
      </c>
      <c r="U26" s="85" t="s">
        <v>16</v>
      </c>
      <c r="V26" s="85" t="s">
        <v>16</v>
      </c>
      <c r="W26" s="39">
        <v>4.0130149415019004E-3</v>
      </c>
      <c r="X26" s="38">
        <v>9.7120202014911803E-5</v>
      </c>
      <c r="Y26" s="38" t="b">
        <v>1</v>
      </c>
      <c r="Z26" s="38">
        <v>5.8512570016894598E-5</v>
      </c>
      <c r="AA26" s="5"/>
    </row>
    <row r="27" spans="1:27" x14ac:dyDescent="0.2">
      <c r="A27" s="5"/>
      <c r="B27" s="40"/>
      <c r="C27" s="5"/>
      <c r="D27" s="5"/>
      <c r="E27" s="80" t="s">
        <v>234</v>
      </c>
      <c r="F27" s="80" t="s">
        <v>294</v>
      </c>
      <c r="G27" s="80" t="s">
        <v>208</v>
      </c>
      <c r="H27" s="80">
        <v>1</v>
      </c>
      <c r="I27" s="81">
        <v>9.24749186390533E-2</v>
      </c>
      <c r="J27" s="81">
        <v>1.7433431952662699</v>
      </c>
      <c r="K27" s="81">
        <f t="shared" si="5"/>
        <v>-3.3244777440828357</v>
      </c>
      <c r="L27" s="81">
        <f t="shared" si="6"/>
        <v>3.5094275813609426</v>
      </c>
      <c r="M27" s="81">
        <f t="shared" si="7"/>
        <v>1.0968856298308904</v>
      </c>
      <c r="N27" s="81">
        <f t="shared" si="8"/>
        <v>3.5991310520832674E-2</v>
      </c>
      <c r="O27" s="81">
        <f t="shared" si="8"/>
        <v>33.42912685085728</v>
      </c>
      <c r="P27" s="81">
        <v>0.95769638293555803</v>
      </c>
      <c r="Q27" s="85" t="s">
        <v>16</v>
      </c>
      <c r="R27" s="84" t="s">
        <v>16</v>
      </c>
      <c r="S27" s="85" t="s">
        <v>16</v>
      </c>
      <c r="T27" s="85" t="s">
        <v>16</v>
      </c>
      <c r="U27" s="85" t="s">
        <v>16</v>
      </c>
      <c r="V27" s="85" t="s">
        <v>16</v>
      </c>
      <c r="W27" s="39">
        <v>1.9932410752264702E-3</v>
      </c>
      <c r="X27" s="38">
        <v>5.3603564406343502E-5</v>
      </c>
      <c r="Y27" s="38" t="b">
        <v>1</v>
      </c>
      <c r="Z27" s="38">
        <v>5.0817964267293901E-3</v>
      </c>
      <c r="AA27" s="5"/>
    </row>
    <row r="28" spans="1:27" x14ac:dyDescent="0.2">
      <c r="A28" s="5"/>
      <c r="B28" s="5"/>
      <c r="C28" s="5"/>
      <c r="D28" s="5"/>
      <c r="E28" s="80" t="s">
        <v>206</v>
      </c>
      <c r="F28" s="80" t="s">
        <v>294</v>
      </c>
      <c r="G28" s="80" t="s">
        <v>208</v>
      </c>
      <c r="H28" s="80">
        <v>1</v>
      </c>
      <c r="I28" s="81">
        <v>2.4693042824943699E-2</v>
      </c>
      <c r="J28" s="81">
        <v>1.8275732531930899</v>
      </c>
      <c r="K28" s="81">
        <f t="shared" si="5"/>
        <v>-3.5573505334335125</v>
      </c>
      <c r="L28" s="81">
        <f t="shared" si="6"/>
        <v>3.6067366190833998</v>
      </c>
      <c r="M28" s="81">
        <f t="shared" si="7"/>
        <v>1.0250004409905313</v>
      </c>
      <c r="N28" s="81">
        <f t="shared" si="8"/>
        <v>2.8514272333292314E-2</v>
      </c>
      <c r="O28" s="81">
        <f t="shared" si="8"/>
        <v>36.845615127414909</v>
      </c>
      <c r="P28" s="81">
        <v>0.989219803831483</v>
      </c>
      <c r="Q28" s="85" t="s">
        <v>16</v>
      </c>
      <c r="R28" s="84" t="s">
        <v>16</v>
      </c>
      <c r="S28" s="85" t="s">
        <v>16</v>
      </c>
      <c r="T28" s="85" t="s">
        <v>16</v>
      </c>
      <c r="U28" s="85" t="s">
        <v>16</v>
      </c>
      <c r="V28" s="85" t="s">
        <v>16</v>
      </c>
      <c r="W28" s="39">
        <v>2.1338942628455898E-3</v>
      </c>
      <c r="X28" s="38">
        <v>5.5208433315301199E-5</v>
      </c>
      <c r="Y28" s="38" t="b">
        <v>1</v>
      </c>
      <c r="Z28" s="38">
        <v>3.6140524364040101E-3</v>
      </c>
      <c r="AA28" s="5"/>
    </row>
    <row r="29" spans="1:27" x14ac:dyDescent="0.2">
      <c r="A29" s="5"/>
      <c r="B29" s="5"/>
      <c r="C29" s="5"/>
      <c r="D29" s="5"/>
      <c r="E29" s="80"/>
      <c r="F29" s="80"/>
      <c r="G29" s="80"/>
      <c r="H29" s="80"/>
      <c r="I29" s="81"/>
      <c r="J29" s="81"/>
      <c r="K29" s="81"/>
      <c r="L29" s="81"/>
      <c r="M29" s="89"/>
      <c r="N29" s="89"/>
      <c r="O29" s="85"/>
      <c r="P29" s="80"/>
      <c r="Q29" s="85"/>
      <c r="R29" s="84"/>
      <c r="S29" s="85"/>
      <c r="T29" s="85"/>
      <c r="U29" s="85"/>
      <c r="V29" s="85"/>
      <c r="W29" s="39"/>
      <c r="X29" s="38"/>
      <c r="Y29" s="38"/>
      <c r="Z29" s="38"/>
      <c r="AA29" s="5"/>
    </row>
    <row r="30" spans="1:27" x14ac:dyDescent="0.2">
      <c r="A30" s="5"/>
      <c r="B30" s="5"/>
      <c r="C30" s="5"/>
      <c r="D30" s="5"/>
      <c r="E30" s="80" t="s">
        <v>548</v>
      </c>
      <c r="F30" s="80" t="s">
        <v>221</v>
      </c>
      <c r="G30" s="80" t="s">
        <v>200</v>
      </c>
      <c r="H30" s="80">
        <v>7</v>
      </c>
      <c r="I30" s="81">
        <v>-0.30615314846778402</v>
      </c>
      <c r="J30" s="81">
        <v>7.7598302411987202E-2</v>
      </c>
      <c r="K30" s="81">
        <f t="shared" ref="K30:K45" si="9">I30-1.96*J30</f>
        <v>-0.4582458211952789</v>
      </c>
      <c r="L30" s="81">
        <f t="shared" ref="L30:L45" si="10">I30+1.96*J30</f>
        <v>-0.15406047574028911</v>
      </c>
      <c r="M30" s="89" t="s">
        <v>16</v>
      </c>
      <c r="N30" s="89" t="s">
        <v>16</v>
      </c>
      <c r="O30" s="85" t="s">
        <v>16</v>
      </c>
      <c r="P30" s="83">
        <v>7.9680561430295099E-5</v>
      </c>
      <c r="Q30" s="85">
        <v>0.246693658557678</v>
      </c>
      <c r="R30" s="84">
        <v>6</v>
      </c>
      <c r="S30" s="85">
        <v>0.99971477944183496</v>
      </c>
      <c r="T30" s="85">
        <v>2.4956981608444399E-2</v>
      </c>
      <c r="U30" s="85">
        <v>0.30878493712951999</v>
      </c>
      <c r="V30" s="85">
        <v>0.93871800039909004</v>
      </c>
      <c r="W30" s="39">
        <v>1.42041252858257E-2</v>
      </c>
      <c r="X30" s="38">
        <v>4.1660897759505898E-3</v>
      </c>
      <c r="Y30" s="38" t="b">
        <v>1</v>
      </c>
      <c r="Z30" s="38">
        <v>1.2921012332164799E-3</v>
      </c>
      <c r="AA30" s="5"/>
    </row>
    <row r="31" spans="1:27" x14ac:dyDescent="0.2">
      <c r="A31" s="5"/>
      <c r="B31" s="5"/>
      <c r="C31" s="5"/>
      <c r="D31" s="5"/>
      <c r="E31" s="80" t="s">
        <v>548</v>
      </c>
      <c r="F31" s="80" t="s">
        <v>221</v>
      </c>
      <c r="G31" s="80" t="s">
        <v>201</v>
      </c>
      <c r="H31" s="80">
        <v>7</v>
      </c>
      <c r="I31" s="81">
        <v>-0.18384331607951099</v>
      </c>
      <c r="J31" s="81">
        <v>1.5152895649678</v>
      </c>
      <c r="K31" s="81">
        <f t="shared" si="9"/>
        <v>-3.1538108634163988</v>
      </c>
      <c r="L31" s="81">
        <f t="shared" si="10"/>
        <v>2.7861242312573768</v>
      </c>
      <c r="M31" s="89" t="s">
        <v>16</v>
      </c>
      <c r="N31" s="89" t="s">
        <v>16</v>
      </c>
      <c r="O31" s="85" t="s">
        <v>16</v>
      </c>
      <c r="P31" s="81">
        <v>0.908158251939165</v>
      </c>
      <c r="Q31" s="85">
        <v>0.24016127158084799</v>
      </c>
      <c r="R31" s="84">
        <v>5</v>
      </c>
      <c r="S31" s="85">
        <v>0.99861961933380405</v>
      </c>
      <c r="T31" s="85">
        <v>2.4956981608444399E-2</v>
      </c>
      <c r="U31" s="85">
        <v>0.30878493712951999</v>
      </c>
      <c r="V31" s="85">
        <v>0.93871800039909004</v>
      </c>
      <c r="W31" s="39">
        <v>1.42041252858257E-2</v>
      </c>
      <c r="X31" s="38">
        <v>4.1660897759505898E-3</v>
      </c>
      <c r="Y31" s="38" t="b">
        <v>1</v>
      </c>
      <c r="Z31" s="38">
        <v>1.2921012332164799E-3</v>
      </c>
      <c r="AA31" s="5"/>
    </row>
    <row r="32" spans="1:27" x14ac:dyDescent="0.2">
      <c r="A32" s="5"/>
      <c r="B32" s="5"/>
      <c r="C32" s="5"/>
      <c r="D32" s="5"/>
      <c r="E32" s="80" t="s">
        <v>548</v>
      </c>
      <c r="F32" s="80" t="s">
        <v>221</v>
      </c>
      <c r="G32" s="80" t="s">
        <v>202</v>
      </c>
      <c r="H32" s="80">
        <v>7</v>
      </c>
      <c r="I32" s="81">
        <v>-0.30696600589982498</v>
      </c>
      <c r="J32" s="81">
        <v>0.18661057120227101</v>
      </c>
      <c r="K32" s="81">
        <f t="shared" si="9"/>
        <v>-0.6727227254562762</v>
      </c>
      <c r="L32" s="81">
        <f t="shared" si="10"/>
        <v>5.8790713656626192E-2</v>
      </c>
      <c r="M32" s="89" t="s">
        <v>16</v>
      </c>
      <c r="N32" s="89" t="s">
        <v>16</v>
      </c>
      <c r="O32" s="85" t="s">
        <v>16</v>
      </c>
      <c r="P32" s="81">
        <v>9.9979076201037298E-2</v>
      </c>
      <c r="Q32" s="85" t="s">
        <v>16</v>
      </c>
      <c r="R32" s="84" t="s">
        <v>16</v>
      </c>
      <c r="S32" s="85" t="s">
        <v>16</v>
      </c>
      <c r="T32" s="85">
        <v>2.4956981608444399E-2</v>
      </c>
      <c r="U32" s="85">
        <v>0.30878493712951999</v>
      </c>
      <c r="V32" s="85">
        <v>0.93871800039909004</v>
      </c>
      <c r="W32" s="39">
        <v>1.42041252858257E-2</v>
      </c>
      <c r="X32" s="38">
        <v>4.1660897759505898E-3</v>
      </c>
      <c r="Y32" s="38" t="b">
        <v>1</v>
      </c>
      <c r="Z32" s="38">
        <v>1.2921012332164799E-3</v>
      </c>
      <c r="AA32" s="5"/>
    </row>
    <row r="33" spans="1:27" x14ac:dyDescent="0.2">
      <c r="A33" s="5"/>
      <c r="B33" s="5"/>
      <c r="C33" s="5"/>
      <c r="D33" s="5"/>
      <c r="E33" s="80" t="s">
        <v>548</v>
      </c>
      <c r="F33" s="80" t="s">
        <v>221</v>
      </c>
      <c r="G33" s="80" t="s">
        <v>203</v>
      </c>
      <c r="H33" s="80">
        <v>7</v>
      </c>
      <c r="I33" s="81">
        <v>-0.30696600589982498</v>
      </c>
      <c r="J33" s="81">
        <v>0.23664004617091999</v>
      </c>
      <c r="K33" s="81">
        <f t="shared" si="9"/>
        <v>-0.77078049639482815</v>
      </c>
      <c r="L33" s="81">
        <f t="shared" si="10"/>
        <v>0.15684848459517819</v>
      </c>
      <c r="M33" s="89" t="s">
        <v>16</v>
      </c>
      <c r="N33" s="89" t="s">
        <v>16</v>
      </c>
      <c r="O33" s="85" t="s">
        <v>16</v>
      </c>
      <c r="P33" s="81">
        <v>0.19456741322343299</v>
      </c>
      <c r="Q33" s="85" t="s">
        <v>16</v>
      </c>
      <c r="R33" s="84" t="s">
        <v>16</v>
      </c>
      <c r="S33" s="85" t="s">
        <v>16</v>
      </c>
      <c r="T33" s="85">
        <v>2.4956981608444399E-2</v>
      </c>
      <c r="U33" s="85">
        <v>0.30878493712951999</v>
      </c>
      <c r="V33" s="85">
        <v>0.93871800039909004</v>
      </c>
      <c r="W33" s="39">
        <v>1.42041252858257E-2</v>
      </c>
      <c r="X33" s="38">
        <v>4.1660897759505898E-3</v>
      </c>
      <c r="Y33" s="38" t="b">
        <v>1</v>
      </c>
      <c r="Z33" s="38">
        <v>1.2921012332164799E-3</v>
      </c>
      <c r="AA33" s="5"/>
    </row>
    <row r="34" spans="1:27" x14ac:dyDescent="0.2">
      <c r="A34" s="5"/>
      <c r="B34" s="5"/>
      <c r="C34" s="5"/>
      <c r="D34" s="5"/>
      <c r="E34" s="80" t="s">
        <v>205</v>
      </c>
      <c r="F34" s="80" t="s">
        <v>221</v>
      </c>
      <c r="G34" s="80" t="s">
        <v>200</v>
      </c>
      <c r="H34" s="80">
        <v>3</v>
      </c>
      <c r="I34" s="81">
        <v>9.82345656482458E-2</v>
      </c>
      <c r="J34" s="81">
        <v>1.03033165742128</v>
      </c>
      <c r="K34" s="81">
        <f t="shared" si="9"/>
        <v>-1.921215482897463</v>
      </c>
      <c r="L34" s="81">
        <f t="shared" si="10"/>
        <v>2.1176846141939545</v>
      </c>
      <c r="M34" s="89" t="s">
        <v>16</v>
      </c>
      <c r="N34" s="89" t="s">
        <v>16</v>
      </c>
      <c r="O34" s="85" t="s">
        <v>16</v>
      </c>
      <c r="P34" s="81">
        <v>0.92404265552571396</v>
      </c>
      <c r="Q34" s="85">
        <v>4.5302779503559397E-2</v>
      </c>
      <c r="R34" s="84">
        <v>2</v>
      </c>
      <c r="S34" s="85">
        <v>0.97760322688014001</v>
      </c>
      <c r="T34" s="85">
        <v>0.112863639866547</v>
      </c>
      <c r="U34" s="85">
        <v>0.55447090494017404</v>
      </c>
      <c r="V34" s="85">
        <v>0.87216129889118998</v>
      </c>
      <c r="W34" s="39">
        <v>5.9545436936974403E-3</v>
      </c>
      <c r="X34" s="38">
        <v>1.8572284118374401E-3</v>
      </c>
      <c r="Y34" s="38" t="b">
        <v>1</v>
      </c>
      <c r="Z34" s="38">
        <v>4.5880010702045802E-2</v>
      </c>
      <c r="AA34" s="5"/>
    </row>
    <row r="35" spans="1:27" x14ac:dyDescent="0.2">
      <c r="A35" s="5"/>
      <c r="B35" s="5"/>
      <c r="C35" s="5"/>
      <c r="D35" s="5"/>
      <c r="E35" s="80" t="s">
        <v>205</v>
      </c>
      <c r="F35" s="80" t="s">
        <v>221</v>
      </c>
      <c r="G35" s="80" t="s">
        <v>201</v>
      </c>
      <c r="H35" s="80">
        <v>3</v>
      </c>
      <c r="I35" s="81">
        <v>0.78026735042866802</v>
      </c>
      <c r="J35" s="81">
        <v>3.5054935582065498</v>
      </c>
      <c r="K35" s="81">
        <f t="shared" si="9"/>
        <v>-6.0905000236561699</v>
      </c>
      <c r="L35" s="81">
        <f t="shared" si="10"/>
        <v>7.6510347245135053</v>
      </c>
      <c r="M35" s="89" t="s">
        <v>16</v>
      </c>
      <c r="N35" s="89" t="s">
        <v>16</v>
      </c>
      <c r="O35" s="85" t="s">
        <v>16</v>
      </c>
      <c r="P35" s="81">
        <v>0.86057146671509499</v>
      </c>
      <c r="Q35" s="85">
        <v>3.8693787878260901E-3</v>
      </c>
      <c r="R35" s="84">
        <v>1</v>
      </c>
      <c r="S35" s="85">
        <v>0.95040011357917398</v>
      </c>
      <c r="T35" s="85">
        <v>0.112863639866547</v>
      </c>
      <c r="U35" s="85">
        <v>0.55447090494017404</v>
      </c>
      <c r="V35" s="85">
        <v>0.87216129889118998</v>
      </c>
      <c r="W35" s="39">
        <v>5.9545436936974403E-3</v>
      </c>
      <c r="X35" s="38">
        <v>1.8572284118374401E-3</v>
      </c>
      <c r="Y35" s="38" t="b">
        <v>1</v>
      </c>
      <c r="Z35" s="38">
        <v>4.5880010702045802E-2</v>
      </c>
      <c r="AA35" s="5"/>
    </row>
    <row r="36" spans="1:27" x14ac:dyDescent="0.2">
      <c r="A36" s="5"/>
      <c r="B36" s="5"/>
      <c r="C36" s="5"/>
      <c r="D36" s="5"/>
      <c r="E36" s="80" t="s">
        <v>205</v>
      </c>
      <c r="F36" s="80" t="s">
        <v>221</v>
      </c>
      <c r="G36" s="80" t="s">
        <v>202</v>
      </c>
      <c r="H36" s="80">
        <v>3</v>
      </c>
      <c r="I36" s="81">
        <v>0.12478397067876</v>
      </c>
      <c r="J36" s="81">
        <v>1.2548519675201999</v>
      </c>
      <c r="K36" s="81">
        <f t="shared" si="9"/>
        <v>-2.3347258856608319</v>
      </c>
      <c r="L36" s="81">
        <f t="shared" si="10"/>
        <v>2.5842938270183518</v>
      </c>
      <c r="M36" s="89" t="s">
        <v>16</v>
      </c>
      <c r="N36" s="89" t="s">
        <v>16</v>
      </c>
      <c r="O36" s="85" t="s">
        <v>16</v>
      </c>
      <c r="P36" s="81">
        <v>0.92078798134537998</v>
      </c>
      <c r="Q36" s="85" t="s">
        <v>16</v>
      </c>
      <c r="R36" s="84" t="s">
        <v>16</v>
      </c>
      <c r="S36" s="85" t="s">
        <v>16</v>
      </c>
      <c r="T36" s="85">
        <v>0.112863639866547</v>
      </c>
      <c r="U36" s="85">
        <v>0.55447090494017404</v>
      </c>
      <c r="V36" s="85">
        <v>0.87216129889118998</v>
      </c>
      <c r="W36" s="39">
        <v>5.9545436936974403E-3</v>
      </c>
      <c r="X36" s="38">
        <v>1.8572284118374401E-3</v>
      </c>
      <c r="Y36" s="38" t="b">
        <v>1</v>
      </c>
      <c r="Z36" s="38">
        <v>4.5880010702045802E-2</v>
      </c>
      <c r="AA36" s="5"/>
    </row>
    <row r="37" spans="1:27" x14ac:dyDescent="0.2">
      <c r="A37" s="5"/>
      <c r="B37" s="5"/>
      <c r="C37" s="5"/>
      <c r="D37" s="5"/>
      <c r="E37" s="80" t="s">
        <v>205</v>
      </c>
      <c r="F37" s="80" t="s">
        <v>221</v>
      </c>
      <c r="G37" s="80" t="s">
        <v>203</v>
      </c>
      <c r="H37" s="80">
        <v>3</v>
      </c>
      <c r="I37" s="81">
        <v>0.12478397067876</v>
      </c>
      <c r="J37" s="81">
        <v>1.53723403785139</v>
      </c>
      <c r="K37" s="81">
        <f t="shared" si="9"/>
        <v>-2.8881947435099646</v>
      </c>
      <c r="L37" s="81">
        <f t="shared" si="10"/>
        <v>3.1377626848674844</v>
      </c>
      <c r="M37" s="89" t="s">
        <v>16</v>
      </c>
      <c r="N37" s="89" t="s">
        <v>16</v>
      </c>
      <c r="O37" s="85" t="s">
        <v>16</v>
      </c>
      <c r="P37" s="81">
        <v>0.93530329954449998</v>
      </c>
      <c r="Q37" s="85" t="s">
        <v>16</v>
      </c>
      <c r="R37" s="84" t="s">
        <v>16</v>
      </c>
      <c r="S37" s="85" t="s">
        <v>16</v>
      </c>
      <c r="T37" s="85">
        <v>0.112863639866547</v>
      </c>
      <c r="U37" s="85">
        <v>0.55447090494017404</v>
      </c>
      <c r="V37" s="85">
        <v>0.87216129889118998</v>
      </c>
      <c r="W37" s="39">
        <v>5.9545436936974403E-3</v>
      </c>
      <c r="X37" s="38">
        <v>1.8572284118374401E-3</v>
      </c>
      <c r="Y37" s="38" t="b">
        <v>1</v>
      </c>
      <c r="Z37" s="38">
        <v>4.5880010702045802E-2</v>
      </c>
      <c r="AA37" s="5"/>
    </row>
    <row r="38" spans="1:27" x14ac:dyDescent="0.2">
      <c r="A38" s="5"/>
      <c r="B38" s="5"/>
      <c r="C38" s="5"/>
      <c r="D38" s="5"/>
      <c r="E38" s="80" t="s">
        <v>234</v>
      </c>
      <c r="F38" s="80" t="s">
        <v>221</v>
      </c>
      <c r="G38" s="80" t="s">
        <v>200</v>
      </c>
      <c r="H38" s="80">
        <v>4</v>
      </c>
      <c r="I38" s="81">
        <v>0.382118150113264</v>
      </c>
      <c r="J38" s="81">
        <v>0.85736107179366905</v>
      </c>
      <c r="K38" s="81">
        <f t="shared" si="9"/>
        <v>-1.2983095506023272</v>
      </c>
      <c r="L38" s="81">
        <f t="shared" si="10"/>
        <v>2.0625458508288554</v>
      </c>
      <c r="M38" s="89" t="s">
        <v>16</v>
      </c>
      <c r="N38" s="89" t="s">
        <v>16</v>
      </c>
      <c r="O38" s="85" t="s">
        <v>16</v>
      </c>
      <c r="P38" s="81">
        <v>0.65582043569734405</v>
      </c>
      <c r="Q38" s="85">
        <v>1.1521693774699301E-2</v>
      </c>
      <c r="R38" s="84">
        <v>3</v>
      </c>
      <c r="S38" s="85">
        <v>0.99967221230143</v>
      </c>
      <c r="T38" s="85">
        <v>-1.26209743120592E-2</v>
      </c>
      <c r="U38" s="85">
        <v>0.26821051019006797</v>
      </c>
      <c r="V38" s="85">
        <v>0.96674462783902704</v>
      </c>
      <c r="W38" s="39">
        <v>8.4958249272699196E-3</v>
      </c>
      <c r="X38" s="38">
        <v>2.2987662167122799E-3</v>
      </c>
      <c r="Y38" s="38" t="b">
        <v>1</v>
      </c>
      <c r="Z38" s="38">
        <v>9.4522177636031605E-3</v>
      </c>
      <c r="AA38" s="5"/>
    </row>
    <row r="39" spans="1:27" x14ac:dyDescent="0.2">
      <c r="A39" s="5"/>
      <c r="B39" s="5"/>
      <c r="C39" s="5"/>
      <c r="D39" s="5"/>
      <c r="E39" s="80" t="s">
        <v>234</v>
      </c>
      <c r="F39" s="80" t="s">
        <v>221</v>
      </c>
      <c r="G39" s="80" t="s">
        <v>201</v>
      </c>
      <c r="H39" s="80">
        <v>4</v>
      </c>
      <c r="I39" s="81">
        <v>0.266002554011119</v>
      </c>
      <c r="J39" s="81">
        <v>2.6122942837030698</v>
      </c>
      <c r="K39" s="81">
        <f t="shared" si="9"/>
        <v>-4.854094242046898</v>
      </c>
      <c r="L39" s="81">
        <f t="shared" si="10"/>
        <v>5.3860993500691361</v>
      </c>
      <c r="M39" s="89" t="s">
        <v>16</v>
      </c>
      <c r="N39" s="89" t="s">
        <v>16</v>
      </c>
      <c r="O39" s="85" t="s">
        <v>16</v>
      </c>
      <c r="P39" s="81">
        <v>0.92818323449164297</v>
      </c>
      <c r="Q39" s="85">
        <v>9.3074053942564395E-3</v>
      </c>
      <c r="R39" s="84">
        <v>2</v>
      </c>
      <c r="S39" s="85">
        <v>0.99535710899929297</v>
      </c>
      <c r="T39" s="85">
        <v>-1.26209743120592E-2</v>
      </c>
      <c r="U39" s="85">
        <v>0.26821051019006797</v>
      </c>
      <c r="V39" s="85">
        <v>0.96674462783902704</v>
      </c>
      <c r="W39" s="39">
        <v>8.4958249272699196E-3</v>
      </c>
      <c r="X39" s="38">
        <v>2.2987662167122799E-3</v>
      </c>
      <c r="Y39" s="38" t="b">
        <v>1</v>
      </c>
      <c r="Z39" s="38">
        <v>9.4522177636031605E-3</v>
      </c>
      <c r="AA39" s="5"/>
    </row>
    <row r="40" spans="1:27" x14ac:dyDescent="0.2">
      <c r="A40" s="5"/>
      <c r="B40" s="5"/>
      <c r="C40" s="5"/>
      <c r="D40" s="5"/>
      <c r="E40" s="80" t="s">
        <v>234</v>
      </c>
      <c r="F40" s="80" t="s">
        <v>221</v>
      </c>
      <c r="G40" s="80" t="s">
        <v>202</v>
      </c>
      <c r="H40" s="80">
        <v>4</v>
      </c>
      <c r="I40" s="81">
        <v>0.40347198838347798</v>
      </c>
      <c r="J40" s="81">
        <v>1.14407112543559</v>
      </c>
      <c r="K40" s="81">
        <f t="shared" si="9"/>
        <v>-1.8389074174702786</v>
      </c>
      <c r="L40" s="81">
        <f t="shared" si="10"/>
        <v>2.6458513942372344</v>
      </c>
      <c r="M40" s="89" t="s">
        <v>16</v>
      </c>
      <c r="N40" s="89" t="s">
        <v>16</v>
      </c>
      <c r="O40" s="85" t="s">
        <v>16</v>
      </c>
      <c r="P40" s="81">
        <v>0.72434081717773202</v>
      </c>
      <c r="Q40" s="85" t="s">
        <v>16</v>
      </c>
      <c r="R40" s="84" t="s">
        <v>16</v>
      </c>
      <c r="S40" s="85" t="s">
        <v>16</v>
      </c>
      <c r="T40" s="85">
        <v>-1.26209743120592E-2</v>
      </c>
      <c r="U40" s="85">
        <v>0.26821051019006797</v>
      </c>
      <c r="V40" s="85">
        <v>0.96674462783902704</v>
      </c>
      <c r="W40" s="39">
        <v>8.4958249272699196E-3</v>
      </c>
      <c r="X40" s="38">
        <v>2.2987662167122799E-3</v>
      </c>
      <c r="Y40" s="38" t="b">
        <v>1</v>
      </c>
      <c r="Z40" s="38">
        <v>9.4522177636031605E-3</v>
      </c>
      <c r="AA40" s="5"/>
    </row>
    <row r="41" spans="1:27" x14ac:dyDescent="0.2">
      <c r="A41" s="5"/>
      <c r="B41" s="5"/>
      <c r="C41" s="5"/>
      <c r="D41" s="5"/>
      <c r="E41" s="80" t="s">
        <v>234</v>
      </c>
      <c r="F41" s="80" t="s">
        <v>221</v>
      </c>
      <c r="G41" s="80" t="s">
        <v>203</v>
      </c>
      <c r="H41" s="80">
        <v>4</v>
      </c>
      <c r="I41" s="81">
        <v>0.40347198838347798</v>
      </c>
      <c r="J41" s="81">
        <v>1.1837198271546101</v>
      </c>
      <c r="K41" s="81">
        <f t="shared" si="9"/>
        <v>-1.9166188728395581</v>
      </c>
      <c r="L41" s="81">
        <f t="shared" si="10"/>
        <v>2.7235628496065138</v>
      </c>
      <c r="M41" s="89" t="s">
        <v>16</v>
      </c>
      <c r="N41" s="89" t="s">
        <v>16</v>
      </c>
      <c r="O41" s="85" t="s">
        <v>16</v>
      </c>
      <c r="P41" s="81">
        <v>0.73321581705827299</v>
      </c>
      <c r="Q41" s="85" t="s">
        <v>16</v>
      </c>
      <c r="R41" s="84" t="s">
        <v>16</v>
      </c>
      <c r="S41" s="85" t="s">
        <v>16</v>
      </c>
      <c r="T41" s="85">
        <v>-1.26209743120592E-2</v>
      </c>
      <c r="U41" s="85">
        <v>0.26821051019006797</v>
      </c>
      <c r="V41" s="85">
        <v>0.96674462783902704</v>
      </c>
      <c r="W41" s="39">
        <v>8.4958249272699196E-3</v>
      </c>
      <c r="X41" s="38">
        <v>2.2987662167122799E-3</v>
      </c>
      <c r="Y41" s="38" t="b">
        <v>1</v>
      </c>
      <c r="Z41" s="38">
        <v>9.4522177636031605E-3</v>
      </c>
      <c r="AA41" s="5"/>
    </row>
    <row r="42" spans="1:27" x14ac:dyDescent="0.2">
      <c r="A42" s="5"/>
      <c r="B42" s="5"/>
      <c r="C42" s="5"/>
      <c r="D42" s="5"/>
      <c r="E42" s="80" t="s">
        <v>206</v>
      </c>
      <c r="F42" s="80" t="s">
        <v>221</v>
      </c>
      <c r="G42" s="80" t="s">
        <v>200</v>
      </c>
      <c r="H42" s="80">
        <v>4</v>
      </c>
      <c r="I42" s="81">
        <v>-0.30845999507424199</v>
      </c>
      <c r="J42" s="81">
        <v>7.7819319039277302E-2</v>
      </c>
      <c r="K42" s="81">
        <f t="shared" si="9"/>
        <v>-0.46098586039122547</v>
      </c>
      <c r="L42" s="81">
        <f t="shared" si="10"/>
        <v>-0.15593412975725848</v>
      </c>
      <c r="M42" s="89" t="s">
        <v>16</v>
      </c>
      <c r="N42" s="89" t="s">
        <v>16</v>
      </c>
      <c r="O42" s="85" t="s">
        <v>16</v>
      </c>
      <c r="P42" s="83">
        <v>7.3766940855182498E-5</v>
      </c>
      <c r="Q42" s="85">
        <v>4.6469188036750902E-2</v>
      </c>
      <c r="R42" s="84">
        <v>3</v>
      </c>
      <c r="S42" s="85">
        <v>0.99737263697886602</v>
      </c>
      <c r="T42" s="85">
        <v>5.5372237412562697E-2</v>
      </c>
      <c r="U42" s="85">
        <v>0.408270641336825</v>
      </c>
      <c r="V42" s="85">
        <v>0.90453572143245098</v>
      </c>
      <c r="W42" s="39">
        <v>8.2495815921282394E-3</v>
      </c>
      <c r="X42" s="38">
        <v>2.3088613641131499E-3</v>
      </c>
      <c r="Y42" s="38" t="b">
        <v>1</v>
      </c>
      <c r="Z42" s="38">
        <v>1.20774071844716E-2</v>
      </c>
      <c r="AA42" s="5"/>
    </row>
    <row r="43" spans="1:27" x14ac:dyDescent="0.2">
      <c r="A43" s="5"/>
      <c r="B43" s="5"/>
      <c r="C43" s="5"/>
      <c r="D43" s="5"/>
      <c r="E43" s="80" t="s">
        <v>206</v>
      </c>
      <c r="F43" s="80" t="s">
        <v>221</v>
      </c>
      <c r="G43" s="80" t="s">
        <v>201</v>
      </c>
      <c r="H43" s="80">
        <v>4</v>
      </c>
      <c r="I43" s="81">
        <v>-3.7451052415839202E-2</v>
      </c>
      <c r="J43" s="81">
        <v>1.9997181805156401</v>
      </c>
      <c r="K43" s="81">
        <f t="shared" si="9"/>
        <v>-3.9568986862264937</v>
      </c>
      <c r="L43" s="81">
        <f t="shared" si="10"/>
        <v>3.8819965813948154</v>
      </c>
      <c r="M43" s="89" t="s">
        <v>16</v>
      </c>
      <c r="N43" s="89" t="s">
        <v>16</v>
      </c>
      <c r="O43" s="85" t="s">
        <v>16</v>
      </c>
      <c r="P43" s="80">
        <v>0.986758348452907</v>
      </c>
      <c r="Q43" s="85">
        <v>2.8074694167558398E-2</v>
      </c>
      <c r="R43" s="84">
        <v>2</v>
      </c>
      <c r="S43" s="85">
        <v>0.98606071708295995</v>
      </c>
      <c r="T43" s="85">
        <v>5.5372237412562697E-2</v>
      </c>
      <c r="U43" s="85">
        <v>0.408270641336825</v>
      </c>
      <c r="V43" s="85">
        <v>0.90453572143245098</v>
      </c>
      <c r="W43" s="39">
        <v>8.2495815921282394E-3</v>
      </c>
      <c r="X43" s="38">
        <v>2.3088613641131499E-3</v>
      </c>
      <c r="Y43" s="38" t="b">
        <v>1</v>
      </c>
      <c r="Z43" s="38">
        <v>1.20774071844716E-2</v>
      </c>
      <c r="AA43" s="5"/>
    </row>
    <row r="44" spans="1:27" x14ac:dyDescent="0.2">
      <c r="A44" s="5"/>
      <c r="B44" s="5"/>
      <c r="C44" s="5"/>
      <c r="D44" s="5"/>
      <c r="E44" s="80" t="s">
        <v>206</v>
      </c>
      <c r="F44" s="80" t="s">
        <v>221</v>
      </c>
      <c r="G44" s="80" t="s">
        <v>202</v>
      </c>
      <c r="H44" s="80">
        <v>4</v>
      </c>
      <c r="I44" s="81">
        <v>-0.30760944439770299</v>
      </c>
      <c r="J44" s="81">
        <v>0.382062977381115</v>
      </c>
      <c r="K44" s="81">
        <f t="shared" si="9"/>
        <v>-1.0564528800646884</v>
      </c>
      <c r="L44" s="81">
        <f t="shared" si="10"/>
        <v>0.44123399126928242</v>
      </c>
      <c r="M44" s="89" t="s">
        <v>16</v>
      </c>
      <c r="N44" s="89" t="s">
        <v>16</v>
      </c>
      <c r="O44" s="85" t="s">
        <v>16</v>
      </c>
      <c r="P44" s="81">
        <v>0.42074605581372798</v>
      </c>
      <c r="Q44" s="85" t="s">
        <v>16</v>
      </c>
      <c r="R44" s="84" t="s">
        <v>16</v>
      </c>
      <c r="S44" s="85" t="s">
        <v>16</v>
      </c>
      <c r="T44" s="85">
        <v>5.5372237412562697E-2</v>
      </c>
      <c r="U44" s="85">
        <v>0.408270641336825</v>
      </c>
      <c r="V44" s="85">
        <v>0.90453572143245098</v>
      </c>
      <c r="W44" s="39">
        <v>8.2495815921282394E-3</v>
      </c>
      <c r="X44" s="38">
        <v>2.3088613641131499E-3</v>
      </c>
      <c r="Y44" s="38" t="b">
        <v>1</v>
      </c>
      <c r="Z44" s="38">
        <v>1.20774071844716E-2</v>
      </c>
      <c r="AA44" s="5"/>
    </row>
    <row r="45" spans="1:27" x14ac:dyDescent="0.2">
      <c r="A45" s="5"/>
      <c r="B45" s="5"/>
      <c r="C45" s="5"/>
      <c r="D45" s="5"/>
      <c r="E45" s="80" t="s">
        <v>206</v>
      </c>
      <c r="F45" s="80" t="s">
        <v>221</v>
      </c>
      <c r="G45" s="80" t="s">
        <v>203</v>
      </c>
      <c r="H45" s="80">
        <v>4</v>
      </c>
      <c r="I45" s="81">
        <v>-0.30760944439770299</v>
      </c>
      <c r="J45" s="81">
        <v>0.31343967580806897</v>
      </c>
      <c r="K45" s="81">
        <f t="shared" si="9"/>
        <v>-0.92195120898151817</v>
      </c>
      <c r="L45" s="81">
        <f t="shared" si="10"/>
        <v>0.30673232018611218</v>
      </c>
      <c r="M45" s="89" t="s">
        <v>16</v>
      </c>
      <c r="N45" s="89" t="s">
        <v>16</v>
      </c>
      <c r="O45" s="85" t="s">
        <v>16</v>
      </c>
      <c r="P45" s="81">
        <v>0.32639592474409201</v>
      </c>
      <c r="Q45" s="85" t="s">
        <v>16</v>
      </c>
      <c r="R45" s="84" t="s">
        <v>16</v>
      </c>
      <c r="S45" s="85" t="s">
        <v>16</v>
      </c>
      <c r="T45" s="85">
        <v>5.5372237412562697E-2</v>
      </c>
      <c r="U45" s="85">
        <v>0.408270641336825</v>
      </c>
      <c r="V45" s="85">
        <v>0.90453572143245098</v>
      </c>
      <c r="W45" s="39">
        <v>8.2495815921282394E-3</v>
      </c>
      <c r="X45" s="38">
        <v>2.3088613641131499E-3</v>
      </c>
      <c r="Y45" s="38" t="b">
        <v>1</v>
      </c>
      <c r="Z45" s="38">
        <v>1.20774071844716E-2</v>
      </c>
      <c r="AA45" s="5"/>
    </row>
    <row r="46" spans="1:27" x14ac:dyDescent="0.2">
      <c r="A46" s="5"/>
      <c r="B46" s="5"/>
      <c r="C46" s="5"/>
      <c r="D46" s="5"/>
      <c r="E46" s="80"/>
      <c r="F46" s="80"/>
      <c r="G46" s="80"/>
      <c r="H46" s="80"/>
      <c r="I46" s="81"/>
      <c r="J46" s="81"/>
      <c r="K46" s="81"/>
      <c r="L46" s="81"/>
      <c r="M46" s="89"/>
      <c r="N46" s="89"/>
      <c r="O46" s="85"/>
      <c r="P46" s="80"/>
      <c r="Q46" s="85"/>
      <c r="R46" s="84"/>
      <c r="S46" s="85"/>
      <c r="T46" s="85"/>
      <c r="U46" s="85"/>
      <c r="V46" s="85"/>
      <c r="W46" s="39"/>
      <c r="X46" s="38"/>
      <c r="Y46" s="38"/>
      <c r="Z46" s="38"/>
      <c r="AA46" s="5"/>
    </row>
    <row r="47" spans="1:27" x14ac:dyDescent="0.2">
      <c r="A47" s="5"/>
      <c r="B47" s="5"/>
      <c r="C47" s="5"/>
      <c r="D47" s="5"/>
      <c r="E47" s="77" t="s">
        <v>295</v>
      </c>
      <c r="F47" s="80"/>
      <c r="G47" s="80"/>
      <c r="H47" s="80"/>
      <c r="I47" s="81"/>
      <c r="J47" s="81"/>
      <c r="K47" s="81"/>
      <c r="L47" s="81"/>
      <c r="M47" s="89"/>
      <c r="N47" s="89"/>
      <c r="O47" s="85"/>
      <c r="P47" s="80"/>
      <c r="Q47" s="85"/>
      <c r="R47" s="84"/>
      <c r="S47" s="85"/>
      <c r="T47" s="85"/>
      <c r="U47" s="85"/>
      <c r="V47" s="85"/>
      <c r="W47" s="39"/>
      <c r="X47" s="38"/>
      <c r="Y47" s="38"/>
      <c r="Z47" s="38"/>
      <c r="AA47" s="5"/>
    </row>
    <row r="48" spans="1:27" x14ac:dyDescent="0.2">
      <c r="A48" s="5"/>
      <c r="B48" s="5"/>
      <c r="C48" s="5"/>
      <c r="D48" s="5"/>
      <c r="E48" s="80" t="s">
        <v>548</v>
      </c>
      <c r="F48" s="80" t="s">
        <v>199</v>
      </c>
      <c r="G48" s="80" t="s">
        <v>200</v>
      </c>
      <c r="H48" s="80">
        <v>8</v>
      </c>
      <c r="I48" s="81">
        <v>-0.23531053031913199</v>
      </c>
      <c r="J48" s="81">
        <v>1.4902172207762399E-2</v>
      </c>
      <c r="K48" s="81">
        <f t="shared" ref="K48:K63" si="11">I48-1.96*J48</f>
        <v>-0.2645187878463463</v>
      </c>
      <c r="L48" s="81">
        <f t="shared" ref="L48:L63" si="12">I48+1.96*J48</f>
        <v>-0.20610227279191767</v>
      </c>
      <c r="M48" s="81">
        <f>EXP(I48)</f>
        <v>0.79032539152356818</v>
      </c>
      <c r="N48" s="81">
        <f>EXP(K48)</f>
        <v>0.76757522764666519</v>
      </c>
      <c r="O48" s="81">
        <f>EXP(L48)</f>
        <v>0.81374984755814384</v>
      </c>
      <c r="P48" s="83">
        <v>3.6255670110171502E-56</v>
      </c>
      <c r="Q48" s="85">
        <v>0.55665645685293597</v>
      </c>
      <c r="R48" s="84">
        <v>7</v>
      </c>
      <c r="S48" s="85">
        <v>0.99921145187359395</v>
      </c>
      <c r="T48" s="85">
        <v>6.9791298554675293E-2</v>
      </c>
      <c r="U48" s="85">
        <v>9.6640134027151298E-2</v>
      </c>
      <c r="V48" s="85">
        <v>0.49735423460494699</v>
      </c>
      <c r="W48" s="39">
        <v>1.6184554619435201E-2</v>
      </c>
      <c r="X48" s="38">
        <v>2.9462360478001799E-4</v>
      </c>
      <c r="Y48" s="38" t="b">
        <v>1</v>
      </c>
      <c r="Z48" s="38">
        <v>7.0966648990358199E-17</v>
      </c>
      <c r="AA48" s="5"/>
    </row>
    <row r="49" spans="1:27" x14ac:dyDescent="0.2">
      <c r="A49" s="5"/>
      <c r="B49" s="5"/>
      <c r="C49" s="5"/>
      <c r="D49" s="5"/>
      <c r="E49" s="80" t="s">
        <v>548</v>
      </c>
      <c r="F49" s="80" t="s">
        <v>199</v>
      </c>
      <c r="G49" s="80" t="s">
        <v>201</v>
      </c>
      <c r="H49" s="80">
        <v>8</v>
      </c>
      <c r="I49" s="81">
        <v>0.106186470106895</v>
      </c>
      <c r="J49" s="81">
        <v>0.47310625477242202</v>
      </c>
      <c r="K49" s="81">
        <f t="shared" si="11"/>
        <v>-0.82110178924705213</v>
      </c>
      <c r="L49" s="81">
        <f t="shared" si="12"/>
        <v>1.0334747294608422</v>
      </c>
      <c r="M49" s="81">
        <f t="shared" ref="M49:M63" si="13">EXP(I49)</f>
        <v>1.112029217381528</v>
      </c>
      <c r="N49" s="81">
        <f t="shared" ref="N49:N63" si="14">EXP(K49)</f>
        <v>0.43994665887555134</v>
      </c>
      <c r="O49" s="81">
        <f t="shared" ref="O49:O63" si="15">EXP(L49)</f>
        <v>2.8108157099562741</v>
      </c>
      <c r="P49" s="81">
        <v>0.82985887559924998</v>
      </c>
      <c r="Q49" s="85">
        <v>3.5116591168789998E-2</v>
      </c>
      <c r="R49" s="84">
        <v>6</v>
      </c>
      <c r="S49" s="85">
        <v>0.999999109612146</v>
      </c>
      <c r="T49" s="85">
        <v>6.9791298554675293E-2</v>
      </c>
      <c r="U49" s="85">
        <v>9.6640134027151298E-2</v>
      </c>
      <c r="V49" s="85">
        <v>0.49735423460494699</v>
      </c>
      <c r="W49" s="39">
        <v>1.6184554619435201E-2</v>
      </c>
      <c r="X49" s="38">
        <v>2.9462360478001799E-4</v>
      </c>
      <c r="Y49" s="38" t="b">
        <v>1</v>
      </c>
      <c r="Z49" s="38">
        <v>7.0966648990358199E-17</v>
      </c>
      <c r="AA49" s="5"/>
    </row>
    <row r="50" spans="1:27" x14ac:dyDescent="0.2">
      <c r="A50" s="5"/>
      <c r="B50" s="5"/>
      <c r="C50" s="5"/>
      <c r="D50" s="5"/>
      <c r="E50" s="80" t="s">
        <v>548</v>
      </c>
      <c r="F50" s="80" t="s">
        <v>199</v>
      </c>
      <c r="G50" s="80" t="s">
        <v>202</v>
      </c>
      <c r="H50" s="80">
        <v>8</v>
      </c>
      <c r="I50" s="81">
        <v>-0.209086131943545</v>
      </c>
      <c r="J50" s="81">
        <v>0.10977430920220101</v>
      </c>
      <c r="K50" s="81">
        <f t="shared" si="11"/>
        <v>-0.42424377797985896</v>
      </c>
      <c r="L50" s="81">
        <f t="shared" si="12"/>
        <v>6.0715140927689593E-3</v>
      </c>
      <c r="M50" s="81">
        <f t="shared" si="13"/>
        <v>0.81132535160444952</v>
      </c>
      <c r="N50" s="81">
        <f t="shared" si="14"/>
        <v>0.65426436722082948</v>
      </c>
      <c r="O50" s="81">
        <f t="shared" si="15"/>
        <v>1.0060899830938055</v>
      </c>
      <c r="P50" s="81">
        <v>5.6820257679115499E-2</v>
      </c>
      <c r="Q50" s="85" t="s">
        <v>16</v>
      </c>
      <c r="R50" s="84" t="s">
        <v>16</v>
      </c>
      <c r="S50" s="85" t="s">
        <v>16</v>
      </c>
      <c r="T50" s="85">
        <v>6.9791298554675293E-2</v>
      </c>
      <c r="U50" s="85">
        <v>9.6640134027151298E-2</v>
      </c>
      <c r="V50" s="85">
        <v>0.49735423460494699</v>
      </c>
      <c r="W50" s="39">
        <v>1.6184554619435201E-2</v>
      </c>
      <c r="X50" s="38">
        <v>2.9462360478001799E-4</v>
      </c>
      <c r="Y50" s="38" t="b">
        <v>1</v>
      </c>
      <c r="Z50" s="38">
        <v>7.0966648990358199E-17</v>
      </c>
      <c r="AA50" s="5"/>
    </row>
    <row r="51" spans="1:27" x14ac:dyDescent="0.2">
      <c r="A51" s="5"/>
      <c r="B51" s="5"/>
      <c r="C51" s="5"/>
      <c r="D51" s="5"/>
      <c r="E51" s="80" t="s">
        <v>548</v>
      </c>
      <c r="F51" s="80" t="s">
        <v>199</v>
      </c>
      <c r="G51" s="80" t="s">
        <v>203</v>
      </c>
      <c r="H51" s="80">
        <v>8</v>
      </c>
      <c r="I51" s="81">
        <v>-0.209086131943545</v>
      </c>
      <c r="J51" s="81">
        <v>0.116779080962404</v>
      </c>
      <c r="K51" s="81">
        <f t="shared" si="11"/>
        <v>-0.43797313062985682</v>
      </c>
      <c r="L51" s="81">
        <f t="shared" si="12"/>
        <v>1.9800866742766821E-2</v>
      </c>
      <c r="M51" s="81">
        <f t="shared" si="13"/>
        <v>0.81132535160444952</v>
      </c>
      <c r="N51" s="81">
        <f t="shared" si="14"/>
        <v>0.64534312258756987</v>
      </c>
      <c r="O51" s="81">
        <f t="shared" si="15"/>
        <v>1.0199982042370996</v>
      </c>
      <c r="P51" s="81">
        <v>7.33829375886354E-2</v>
      </c>
      <c r="Q51" s="85" t="s">
        <v>16</v>
      </c>
      <c r="R51" s="84" t="s">
        <v>16</v>
      </c>
      <c r="S51" s="85" t="s">
        <v>16</v>
      </c>
      <c r="T51" s="85">
        <v>6.9791298554675293E-2</v>
      </c>
      <c r="U51" s="85">
        <v>9.6640134027151298E-2</v>
      </c>
      <c r="V51" s="85">
        <v>0.49735423460494699</v>
      </c>
      <c r="W51" s="39">
        <v>1.6184554619435201E-2</v>
      </c>
      <c r="X51" s="38">
        <v>2.9462360478001799E-4</v>
      </c>
      <c r="Y51" s="38" t="b">
        <v>1</v>
      </c>
      <c r="Z51" s="38">
        <v>7.0966648990358199E-17</v>
      </c>
      <c r="AA51" s="5"/>
    </row>
    <row r="52" spans="1:27" x14ac:dyDescent="0.2">
      <c r="A52" s="5"/>
      <c r="B52" s="5"/>
      <c r="C52" s="5"/>
      <c r="D52" s="5"/>
      <c r="E52" s="80" t="s">
        <v>205</v>
      </c>
      <c r="F52" s="80" t="s">
        <v>199</v>
      </c>
      <c r="G52" s="80" t="s">
        <v>200</v>
      </c>
      <c r="H52" s="80">
        <v>3</v>
      </c>
      <c r="I52" s="81">
        <v>-0.12661961762790999</v>
      </c>
      <c r="J52" s="81">
        <v>1.23272340189275</v>
      </c>
      <c r="K52" s="81">
        <f t="shared" si="11"/>
        <v>-2.5427574853376997</v>
      </c>
      <c r="L52" s="81">
        <f t="shared" si="12"/>
        <v>2.2895182500818798</v>
      </c>
      <c r="M52" s="81">
        <f t="shared" si="13"/>
        <v>0.88106875188580613</v>
      </c>
      <c r="N52" s="81">
        <f t="shared" si="14"/>
        <v>7.8649226413427281E-2</v>
      </c>
      <c r="O52" s="81">
        <f t="shared" si="15"/>
        <v>9.870181576472346</v>
      </c>
      <c r="P52" s="81">
        <v>0.91818888929144904</v>
      </c>
      <c r="Q52" s="85">
        <v>2.4321506326933399E-4</v>
      </c>
      <c r="R52" s="84">
        <v>2</v>
      </c>
      <c r="S52" s="85">
        <v>0.99987839986226101</v>
      </c>
      <c r="T52" s="85">
        <v>-1.2274179606888201E-2</v>
      </c>
      <c r="U52" s="85">
        <v>0.85688380561673305</v>
      </c>
      <c r="V52" s="85">
        <v>0.99088155125590405</v>
      </c>
      <c r="W52" s="39">
        <v>5.9545436936974403E-3</v>
      </c>
      <c r="X52" s="38">
        <v>1.18824324465532E-4</v>
      </c>
      <c r="Y52" s="38" t="b">
        <v>1</v>
      </c>
      <c r="Z52" s="38">
        <v>5.6086505614236197E-7</v>
      </c>
      <c r="AA52" s="5"/>
    </row>
    <row r="53" spans="1:27" x14ac:dyDescent="0.2">
      <c r="A53" s="5"/>
      <c r="B53" s="5"/>
      <c r="C53" s="5"/>
      <c r="D53" s="5"/>
      <c r="E53" s="80" t="s">
        <v>205</v>
      </c>
      <c r="F53" s="80" t="s">
        <v>199</v>
      </c>
      <c r="G53" s="80" t="s">
        <v>201</v>
      </c>
      <c r="H53" s="80">
        <v>3</v>
      </c>
      <c r="I53" s="81">
        <v>-0.193216386656062</v>
      </c>
      <c r="J53" s="81">
        <v>4.8098965459518697</v>
      </c>
      <c r="K53" s="81">
        <f t="shared" si="11"/>
        <v>-9.6206136167217267</v>
      </c>
      <c r="L53" s="81">
        <f t="shared" si="12"/>
        <v>9.2341808434096038</v>
      </c>
      <c r="M53" s="81">
        <f t="shared" si="13"/>
        <v>0.82430358654278457</v>
      </c>
      <c r="N53" s="81">
        <f t="shared" si="14"/>
        <v>6.6346893596529107E-5</v>
      </c>
      <c r="O53" s="81">
        <f t="shared" si="15"/>
        <v>10241.26927357523</v>
      </c>
      <c r="P53" s="81">
        <v>0.97444034995735496</v>
      </c>
      <c r="Q53" s="85">
        <v>3.8032203887463998E-5</v>
      </c>
      <c r="R53" s="84">
        <v>1</v>
      </c>
      <c r="S53" s="85">
        <v>0.99507945673342002</v>
      </c>
      <c r="T53" s="85">
        <v>-1.2274179606888201E-2</v>
      </c>
      <c r="U53" s="85">
        <v>0.85688380561673305</v>
      </c>
      <c r="V53" s="85">
        <v>0.99088155125590405</v>
      </c>
      <c r="W53" s="39">
        <v>5.9545436936974403E-3</v>
      </c>
      <c r="X53" s="38">
        <v>1.18824324465532E-4</v>
      </c>
      <c r="Y53" s="38" t="b">
        <v>1</v>
      </c>
      <c r="Z53" s="38">
        <v>5.6086505614236197E-7</v>
      </c>
      <c r="AA53" s="5"/>
    </row>
    <row r="54" spans="1:27" x14ac:dyDescent="0.2">
      <c r="A54" s="5"/>
      <c r="B54" s="5"/>
      <c r="C54" s="5"/>
      <c r="D54" s="5"/>
      <c r="E54" s="80" t="s">
        <v>205</v>
      </c>
      <c r="F54" s="80" t="s">
        <v>199</v>
      </c>
      <c r="G54" s="80" t="s">
        <v>202</v>
      </c>
      <c r="H54" s="80">
        <v>3</v>
      </c>
      <c r="I54" s="81">
        <v>-0.12796656211607699</v>
      </c>
      <c r="J54" s="81">
        <v>1.58566656366754</v>
      </c>
      <c r="K54" s="81">
        <f t="shared" si="11"/>
        <v>-3.2358730269044553</v>
      </c>
      <c r="L54" s="81">
        <f t="shared" si="12"/>
        <v>2.9799399026723012</v>
      </c>
      <c r="M54" s="81">
        <f t="shared" si="13"/>
        <v>0.87988280007168895</v>
      </c>
      <c r="N54" s="81">
        <f t="shared" si="14"/>
        <v>3.9325857417565765E-2</v>
      </c>
      <c r="O54" s="81">
        <f t="shared" si="15"/>
        <v>19.686633495146246</v>
      </c>
      <c r="P54" s="81">
        <v>0.93567889653577296</v>
      </c>
      <c r="Q54" s="85" t="s">
        <v>16</v>
      </c>
      <c r="R54" s="84" t="s">
        <v>16</v>
      </c>
      <c r="S54" s="85" t="s">
        <v>16</v>
      </c>
      <c r="T54" s="85">
        <v>-1.2274179606888201E-2</v>
      </c>
      <c r="U54" s="85">
        <v>0.85688380561673305</v>
      </c>
      <c r="V54" s="85">
        <v>0.99088155125590405</v>
      </c>
      <c r="W54" s="39">
        <v>5.9545436936974403E-3</v>
      </c>
      <c r="X54" s="38">
        <v>1.18824324465532E-4</v>
      </c>
      <c r="Y54" s="38" t="b">
        <v>1</v>
      </c>
      <c r="Z54" s="38">
        <v>5.6086505614236197E-7</v>
      </c>
      <c r="AA54" s="5"/>
    </row>
    <row r="55" spans="1:27" x14ac:dyDescent="0.2">
      <c r="A55" s="5"/>
      <c r="B55" s="5"/>
      <c r="C55" s="5"/>
      <c r="D55" s="5"/>
      <c r="E55" s="80" t="s">
        <v>205</v>
      </c>
      <c r="F55" s="80" t="s">
        <v>199</v>
      </c>
      <c r="G55" s="80" t="s">
        <v>203</v>
      </c>
      <c r="H55" s="80">
        <v>3</v>
      </c>
      <c r="I55" s="81">
        <v>-0.12796656211607699</v>
      </c>
      <c r="J55" s="81">
        <v>1.4042196251010399</v>
      </c>
      <c r="K55" s="81">
        <f t="shared" si="11"/>
        <v>-2.8802370273141151</v>
      </c>
      <c r="L55" s="81">
        <f t="shared" si="12"/>
        <v>2.624303903081961</v>
      </c>
      <c r="M55" s="81">
        <f t="shared" si="13"/>
        <v>0.87988280007168895</v>
      </c>
      <c r="N55" s="81">
        <f t="shared" si="14"/>
        <v>5.6121458938826231E-2</v>
      </c>
      <c r="O55" s="81">
        <f t="shared" si="15"/>
        <v>13.794968208254991</v>
      </c>
      <c r="P55" s="81">
        <v>0.92738927959827799</v>
      </c>
      <c r="Q55" s="85" t="s">
        <v>16</v>
      </c>
      <c r="R55" s="84" t="s">
        <v>16</v>
      </c>
      <c r="S55" s="85" t="s">
        <v>16</v>
      </c>
      <c r="T55" s="85">
        <v>-1.2274179606888201E-2</v>
      </c>
      <c r="U55" s="85">
        <v>0.85688380561673305</v>
      </c>
      <c r="V55" s="85">
        <v>0.99088155125590405</v>
      </c>
      <c r="W55" s="39">
        <v>5.9545436936974403E-3</v>
      </c>
      <c r="X55" s="38">
        <v>1.18824324465532E-4</v>
      </c>
      <c r="Y55" s="38" t="b">
        <v>1</v>
      </c>
      <c r="Z55" s="38">
        <v>5.6086505614236197E-7</v>
      </c>
      <c r="AA55" s="5"/>
    </row>
    <row r="56" spans="1:27" x14ac:dyDescent="0.2">
      <c r="A56" s="5"/>
      <c r="B56" s="5"/>
      <c r="C56" s="5"/>
      <c r="D56" s="5"/>
      <c r="E56" s="80" t="s">
        <v>234</v>
      </c>
      <c r="F56" s="80" t="s">
        <v>199</v>
      </c>
      <c r="G56" s="80" t="s">
        <v>200</v>
      </c>
      <c r="H56" s="80">
        <v>4</v>
      </c>
      <c r="I56" s="81">
        <v>-0.17759121393032001</v>
      </c>
      <c r="J56" s="81">
        <v>1.3282674630289699</v>
      </c>
      <c r="K56" s="81">
        <f t="shared" si="11"/>
        <v>-2.780995441467101</v>
      </c>
      <c r="L56" s="81">
        <f t="shared" si="12"/>
        <v>2.4258130136064606</v>
      </c>
      <c r="M56" s="81">
        <f t="shared" si="13"/>
        <v>0.83728462383121571</v>
      </c>
      <c r="N56" s="81">
        <f t="shared" si="14"/>
        <v>6.1976782401455079E-2</v>
      </c>
      <c r="O56" s="81">
        <f t="shared" si="15"/>
        <v>11.311422021929959</v>
      </c>
      <c r="P56" s="81">
        <v>0.893638701310427</v>
      </c>
      <c r="Q56" s="85">
        <v>6.2394345433070004E-3</v>
      </c>
      <c r="R56" s="84">
        <v>3</v>
      </c>
      <c r="S56" s="85">
        <v>0.999869165019032</v>
      </c>
      <c r="T56" s="85">
        <v>2.7590757057721901E-2</v>
      </c>
      <c r="U56" s="85">
        <v>0.37802371705336602</v>
      </c>
      <c r="V56" s="85">
        <v>0.94845910451374005</v>
      </c>
      <c r="W56" s="39">
        <v>8.4958249272699196E-3</v>
      </c>
      <c r="X56" s="38">
        <v>1.47814872768327E-4</v>
      </c>
      <c r="Y56" s="38" t="b">
        <v>1</v>
      </c>
      <c r="Z56" s="38">
        <v>1.4516600292186599E-9</v>
      </c>
      <c r="AA56" s="5"/>
    </row>
    <row r="57" spans="1:27" x14ac:dyDescent="0.2">
      <c r="A57" s="5"/>
      <c r="B57" s="5"/>
      <c r="C57" s="5"/>
      <c r="D57" s="5"/>
      <c r="E57" s="80" t="s">
        <v>234</v>
      </c>
      <c r="F57" s="80" t="s">
        <v>199</v>
      </c>
      <c r="G57" s="80" t="s">
        <v>201</v>
      </c>
      <c r="H57" s="80">
        <v>4</v>
      </c>
      <c r="I57" s="81">
        <v>0.156902950886596</v>
      </c>
      <c r="J57" s="81">
        <v>4.7715421702913599</v>
      </c>
      <c r="K57" s="81">
        <f t="shared" si="11"/>
        <v>-9.1953197028844684</v>
      </c>
      <c r="L57" s="81">
        <f t="shared" si="12"/>
        <v>9.5091256046576618</v>
      </c>
      <c r="M57" s="81">
        <f t="shared" si="13"/>
        <v>1.1698820723735393</v>
      </c>
      <c r="N57" s="81">
        <f t="shared" si="14"/>
        <v>1.0151340462975874E-4</v>
      </c>
      <c r="O57" s="81">
        <f t="shared" si="15"/>
        <v>13482.200387748553</v>
      </c>
      <c r="P57" s="81">
        <v>0.97675444183955396</v>
      </c>
      <c r="Q57" s="85">
        <v>9.1235553513802504E-4</v>
      </c>
      <c r="R57" s="84">
        <v>2</v>
      </c>
      <c r="S57" s="85">
        <v>0.999543926265689</v>
      </c>
      <c r="T57" s="85">
        <v>2.7590757057721901E-2</v>
      </c>
      <c r="U57" s="85">
        <v>0.37802371705336602</v>
      </c>
      <c r="V57" s="85">
        <v>0.94845910451374005</v>
      </c>
      <c r="W57" s="39">
        <v>8.4958249272699196E-3</v>
      </c>
      <c r="X57" s="38">
        <v>1.47814872768327E-4</v>
      </c>
      <c r="Y57" s="38" t="b">
        <v>1</v>
      </c>
      <c r="Z57" s="38">
        <v>1.4516600292186599E-9</v>
      </c>
      <c r="AA57" s="5"/>
    </row>
    <row r="58" spans="1:27" x14ac:dyDescent="0.2">
      <c r="A58" s="5"/>
      <c r="B58" s="5"/>
      <c r="C58" s="5"/>
      <c r="D58" s="5"/>
      <c r="E58" s="80" t="s">
        <v>234</v>
      </c>
      <c r="F58" s="80" t="s">
        <v>199</v>
      </c>
      <c r="G58" s="80" t="s">
        <v>202</v>
      </c>
      <c r="H58" s="80">
        <v>4</v>
      </c>
      <c r="I58" s="81">
        <v>-0.186562975663638</v>
      </c>
      <c r="J58" s="81">
        <v>1.89319192453768</v>
      </c>
      <c r="K58" s="81">
        <f t="shared" si="11"/>
        <v>-3.8972191477574905</v>
      </c>
      <c r="L58" s="81">
        <f t="shared" si="12"/>
        <v>3.5240931964302149</v>
      </c>
      <c r="M58" s="81">
        <f t="shared" si="13"/>
        <v>0.82980630270322908</v>
      </c>
      <c r="N58" s="81">
        <f t="shared" si="14"/>
        <v>2.0298279550000419E-2</v>
      </c>
      <c r="O58" s="81">
        <f t="shared" si="15"/>
        <v>33.92299816887629</v>
      </c>
      <c r="P58" s="81">
        <v>0.92150022149760502</v>
      </c>
      <c r="Q58" s="85" t="s">
        <v>16</v>
      </c>
      <c r="R58" s="84" t="s">
        <v>16</v>
      </c>
      <c r="S58" s="85" t="s">
        <v>16</v>
      </c>
      <c r="T58" s="85">
        <v>2.7590757057721901E-2</v>
      </c>
      <c r="U58" s="85">
        <v>0.37802371705336602</v>
      </c>
      <c r="V58" s="85">
        <v>0.94845910451374005</v>
      </c>
      <c r="W58" s="39">
        <v>8.4958249272699196E-3</v>
      </c>
      <c r="X58" s="38">
        <v>1.47814872768327E-4</v>
      </c>
      <c r="Y58" s="38" t="b">
        <v>1</v>
      </c>
      <c r="Z58" s="38">
        <v>1.4516600292186599E-9</v>
      </c>
      <c r="AA58" s="5"/>
    </row>
    <row r="59" spans="1:27" x14ac:dyDescent="0.2">
      <c r="A59" s="5"/>
      <c r="B59" s="5"/>
      <c r="C59" s="5"/>
      <c r="D59" s="5"/>
      <c r="E59" s="80" t="s">
        <v>234</v>
      </c>
      <c r="F59" s="80" t="s">
        <v>199</v>
      </c>
      <c r="G59" s="80" t="s">
        <v>203</v>
      </c>
      <c r="H59" s="80">
        <v>4</v>
      </c>
      <c r="I59" s="81">
        <v>-0.186562975663638</v>
      </c>
      <c r="J59" s="81">
        <v>1.6527780114700501</v>
      </c>
      <c r="K59" s="81">
        <f t="shared" si="11"/>
        <v>-3.4260078781449366</v>
      </c>
      <c r="L59" s="81">
        <f t="shared" si="12"/>
        <v>3.0528819268176601</v>
      </c>
      <c r="M59" s="81">
        <f t="shared" si="13"/>
        <v>0.82980630270322908</v>
      </c>
      <c r="N59" s="81">
        <f t="shared" si="14"/>
        <v>3.2516491806686934E-2</v>
      </c>
      <c r="O59" s="81">
        <f t="shared" si="15"/>
        <v>21.176285070961995</v>
      </c>
      <c r="P59" s="81">
        <v>0.91012694285907103</v>
      </c>
      <c r="Q59" s="85" t="s">
        <v>16</v>
      </c>
      <c r="R59" s="84" t="s">
        <v>16</v>
      </c>
      <c r="S59" s="85" t="s">
        <v>16</v>
      </c>
      <c r="T59" s="85">
        <v>2.7590757057721901E-2</v>
      </c>
      <c r="U59" s="85">
        <v>0.37802371705336602</v>
      </c>
      <c r="V59" s="85">
        <v>0.94845910451374005</v>
      </c>
      <c r="W59" s="39">
        <v>8.4958249272699196E-3</v>
      </c>
      <c r="X59" s="38">
        <v>1.47814872768327E-4</v>
      </c>
      <c r="Y59" s="38" t="b">
        <v>1</v>
      </c>
      <c r="Z59" s="38">
        <v>1.4516600292186599E-9</v>
      </c>
      <c r="AA59" s="5"/>
    </row>
    <row r="60" spans="1:27" x14ac:dyDescent="0.2">
      <c r="A60" s="5"/>
      <c r="B60" s="5"/>
      <c r="C60" s="5"/>
      <c r="D60" s="5"/>
      <c r="E60" s="80" t="s">
        <v>206</v>
      </c>
      <c r="F60" s="80" t="s">
        <v>199</v>
      </c>
      <c r="G60" s="80" t="s">
        <v>200</v>
      </c>
      <c r="H60" s="80">
        <v>5</v>
      </c>
      <c r="I60" s="81">
        <v>-0.23532641668579601</v>
      </c>
      <c r="J60" s="81">
        <v>1.4903261225767499E-2</v>
      </c>
      <c r="K60" s="81">
        <f t="shared" si="11"/>
        <v>-0.26453680868830032</v>
      </c>
      <c r="L60" s="81">
        <f t="shared" si="12"/>
        <v>-0.20611602468329171</v>
      </c>
      <c r="M60" s="81">
        <f t="shared" si="13"/>
        <v>0.7903128362243439</v>
      </c>
      <c r="N60" s="81">
        <f t="shared" si="14"/>
        <v>0.76756139541943447</v>
      </c>
      <c r="O60" s="81">
        <f t="shared" si="15"/>
        <v>0.81373865703558024</v>
      </c>
      <c r="P60" s="83">
        <v>3.6306212338341699E-56</v>
      </c>
      <c r="Q60" s="85">
        <v>0.54863791480215696</v>
      </c>
      <c r="R60" s="84">
        <v>4</v>
      </c>
      <c r="S60" s="85">
        <v>0.96859658710017504</v>
      </c>
      <c r="T60" s="85">
        <v>7.1335028574941103E-2</v>
      </c>
      <c r="U60" s="85">
        <v>9.7346681731019694E-2</v>
      </c>
      <c r="V60" s="85">
        <v>0.51674909722658502</v>
      </c>
      <c r="W60" s="39">
        <v>1.02300109257378E-2</v>
      </c>
      <c r="X60" s="38">
        <v>1.7579928031448601E-4</v>
      </c>
      <c r="Y60" s="38" t="b">
        <v>1</v>
      </c>
      <c r="Z60" s="38">
        <v>2.9417887905906198E-11</v>
      </c>
      <c r="AA60" s="5"/>
    </row>
    <row r="61" spans="1:27" x14ac:dyDescent="0.2">
      <c r="A61" s="5"/>
      <c r="B61" s="5"/>
      <c r="C61" s="5"/>
      <c r="D61" s="5"/>
      <c r="E61" s="80" t="s">
        <v>206</v>
      </c>
      <c r="F61" s="80" t="s">
        <v>199</v>
      </c>
      <c r="G61" s="80" t="s">
        <v>201</v>
      </c>
      <c r="H61" s="80">
        <v>5</v>
      </c>
      <c r="I61" s="81">
        <v>0.113718682030819</v>
      </c>
      <c r="J61" s="81">
        <v>0.476554231572829</v>
      </c>
      <c r="K61" s="81">
        <f t="shared" si="11"/>
        <v>-0.82032761185192582</v>
      </c>
      <c r="L61" s="81">
        <f t="shared" si="12"/>
        <v>1.0477649759135639</v>
      </c>
      <c r="M61" s="81">
        <f t="shared" si="13"/>
        <v>1.1204368815163164</v>
      </c>
      <c r="N61" s="81">
        <f t="shared" si="14"/>
        <v>0.44028738750909918</v>
      </c>
      <c r="O61" s="81">
        <f t="shared" si="15"/>
        <v>2.8512713311281574</v>
      </c>
      <c r="P61" s="81">
        <v>0.82676655089061302</v>
      </c>
      <c r="Q61" s="85">
        <v>1.16514061047469E-2</v>
      </c>
      <c r="R61" s="84">
        <v>3</v>
      </c>
      <c r="S61" s="85">
        <v>0.99966667431575496</v>
      </c>
      <c r="T61" s="85">
        <v>7.1335028574941103E-2</v>
      </c>
      <c r="U61" s="85">
        <v>9.7346681731019694E-2</v>
      </c>
      <c r="V61" s="85">
        <v>0.51674909722658502</v>
      </c>
      <c r="W61" s="39">
        <v>1.02300109257378E-2</v>
      </c>
      <c r="X61" s="38">
        <v>1.7579928031448601E-4</v>
      </c>
      <c r="Y61" s="38" t="b">
        <v>1</v>
      </c>
      <c r="Z61" s="38">
        <v>2.9417887905906198E-11</v>
      </c>
      <c r="AA61" s="5"/>
    </row>
    <row r="62" spans="1:27" x14ac:dyDescent="0.2">
      <c r="A62" s="5"/>
      <c r="B62" s="5"/>
      <c r="C62" s="5"/>
      <c r="D62" s="5"/>
      <c r="E62" s="80" t="s">
        <v>206</v>
      </c>
      <c r="F62" s="80" t="s">
        <v>199</v>
      </c>
      <c r="G62" s="80" t="s">
        <v>202</v>
      </c>
      <c r="H62" s="80">
        <v>5</v>
      </c>
      <c r="I62" s="81">
        <v>-0.20932575737828299</v>
      </c>
      <c r="J62" s="81">
        <v>0.22783632613010499</v>
      </c>
      <c r="K62" s="81">
        <f t="shared" si="11"/>
        <v>-0.65588495659328871</v>
      </c>
      <c r="L62" s="81">
        <f t="shared" si="12"/>
        <v>0.23723344183672276</v>
      </c>
      <c r="M62" s="81">
        <f t="shared" si="13"/>
        <v>0.81113096070578938</v>
      </c>
      <c r="N62" s="81">
        <f t="shared" si="14"/>
        <v>0.5189825822489943</v>
      </c>
      <c r="O62" s="81">
        <f t="shared" si="15"/>
        <v>1.2677370260951022</v>
      </c>
      <c r="P62" s="81">
        <v>0.358223749470509</v>
      </c>
      <c r="Q62" s="85" t="s">
        <v>16</v>
      </c>
      <c r="R62" s="84" t="s">
        <v>16</v>
      </c>
      <c r="S62" s="85" t="s">
        <v>16</v>
      </c>
      <c r="T62" s="85">
        <v>7.1335028574941103E-2</v>
      </c>
      <c r="U62" s="85">
        <v>9.7346681731019694E-2</v>
      </c>
      <c r="V62" s="85">
        <v>0.51674909722658502</v>
      </c>
      <c r="W62" s="39">
        <v>1.02300109257378E-2</v>
      </c>
      <c r="X62" s="38">
        <v>1.7579928031448601E-4</v>
      </c>
      <c r="Y62" s="38" t="b">
        <v>1</v>
      </c>
      <c r="Z62" s="38">
        <v>2.9417887905906198E-11</v>
      </c>
      <c r="AA62" s="5"/>
    </row>
    <row r="63" spans="1:27" x14ac:dyDescent="0.2">
      <c r="A63" s="5"/>
      <c r="B63" s="5"/>
      <c r="C63" s="5"/>
      <c r="D63" s="5"/>
      <c r="E63" s="80" t="s">
        <v>206</v>
      </c>
      <c r="F63" s="80" t="s">
        <v>199</v>
      </c>
      <c r="G63" s="80" t="s">
        <v>203</v>
      </c>
      <c r="H63" s="80">
        <v>5</v>
      </c>
      <c r="I63" s="81">
        <v>-0.20932575737828299</v>
      </c>
      <c r="J63" s="81">
        <v>0.16185829384106301</v>
      </c>
      <c r="K63" s="81">
        <f t="shared" si="11"/>
        <v>-0.5265680133067665</v>
      </c>
      <c r="L63" s="81">
        <f t="shared" si="12"/>
        <v>0.1079164985502005</v>
      </c>
      <c r="M63" s="81">
        <f t="shared" si="13"/>
        <v>0.81113096070578938</v>
      </c>
      <c r="N63" s="81">
        <f t="shared" si="14"/>
        <v>0.59062852452230263</v>
      </c>
      <c r="O63" s="81">
        <f t="shared" si="15"/>
        <v>1.1139547246683184</v>
      </c>
      <c r="P63" s="81">
        <v>0.19591922703957801</v>
      </c>
      <c r="Q63" s="85" t="s">
        <v>16</v>
      </c>
      <c r="R63" s="84" t="s">
        <v>16</v>
      </c>
      <c r="S63" s="85" t="s">
        <v>16</v>
      </c>
      <c r="T63" s="85">
        <v>7.1335028574941103E-2</v>
      </c>
      <c r="U63" s="85">
        <v>9.7346681731019694E-2</v>
      </c>
      <c r="V63" s="85">
        <v>0.51674909722658502</v>
      </c>
      <c r="W63" s="39">
        <v>1.02300109257378E-2</v>
      </c>
      <c r="X63" s="38">
        <v>1.7579928031448601E-4</v>
      </c>
      <c r="Y63" s="38" t="b">
        <v>1</v>
      </c>
      <c r="Z63" s="38">
        <v>2.9417887905906198E-11</v>
      </c>
      <c r="AA63" s="5"/>
    </row>
    <row r="64" spans="1:27" x14ac:dyDescent="0.2">
      <c r="A64" s="5"/>
      <c r="B64" s="5"/>
      <c r="C64" s="5"/>
      <c r="D64" s="5"/>
      <c r="E64" s="22"/>
      <c r="F64" s="22"/>
      <c r="G64" s="22"/>
      <c r="H64" s="22"/>
      <c r="I64" s="43"/>
      <c r="J64" s="43"/>
      <c r="K64" s="43"/>
      <c r="L64" s="43"/>
      <c r="M64" s="66"/>
      <c r="N64" s="66"/>
      <c r="O64" s="42"/>
      <c r="P64" s="22"/>
      <c r="Q64" s="42"/>
      <c r="R64" s="37"/>
      <c r="S64" s="42"/>
      <c r="T64" s="42"/>
      <c r="U64" s="42"/>
      <c r="V64" s="42"/>
      <c r="W64" s="42"/>
      <c r="X64" s="57"/>
      <c r="Y64" s="57"/>
      <c r="Z64" s="57"/>
      <c r="AA64" s="5"/>
    </row>
    <row r="65" spans="1:27" x14ac:dyDescent="0.2">
      <c r="A65" s="5"/>
      <c r="B65" s="5"/>
      <c r="C65" s="5"/>
      <c r="D65" s="5"/>
      <c r="E65" s="5"/>
      <c r="F65" s="5"/>
      <c r="G65" s="5"/>
      <c r="H65" s="5"/>
      <c r="I65" s="40"/>
      <c r="J65" s="40"/>
      <c r="K65" s="40"/>
      <c r="L65" s="40"/>
      <c r="O65" s="39"/>
      <c r="P65" s="5"/>
      <c r="Q65" s="39"/>
      <c r="R65" s="30"/>
      <c r="S65" s="39"/>
      <c r="T65" s="39"/>
      <c r="U65" s="39"/>
      <c r="V65" s="39"/>
      <c r="W65" s="39"/>
      <c r="X65" s="38"/>
      <c r="Y65" s="38"/>
      <c r="Z65" s="38"/>
      <c r="AA65" s="5"/>
    </row>
    <row r="66" spans="1:27" x14ac:dyDescent="0.2">
      <c r="A66" s="5"/>
      <c r="B66" s="5"/>
      <c r="C66" s="5"/>
      <c r="D66" s="5"/>
      <c r="E66" s="8" t="s">
        <v>314</v>
      </c>
      <c r="F66" s="5"/>
      <c r="G66" s="5"/>
      <c r="H66" s="5"/>
      <c r="I66" s="40"/>
      <c r="J66" s="40"/>
      <c r="K66" s="40"/>
      <c r="L66" s="40"/>
      <c r="O66" s="39"/>
      <c r="P66" s="5"/>
      <c r="Q66" s="39"/>
      <c r="R66" s="30"/>
      <c r="S66" s="39"/>
      <c r="T66" s="39"/>
      <c r="U66" s="39"/>
      <c r="V66" s="39"/>
      <c r="W66" s="39"/>
      <c r="X66" s="38"/>
      <c r="Y66" s="38"/>
      <c r="Z66" s="38"/>
      <c r="AA66" s="5"/>
    </row>
    <row r="67" spans="1:27" x14ac:dyDescent="0.2">
      <c r="A67" s="5"/>
      <c r="B67" s="5"/>
      <c r="C67" s="5"/>
      <c r="D67" s="5"/>
      <c r="AA67" s="5"/>
    </row>
    <row r="68" spans="1:27" x14ac:dyDescent="0.2">
      <c r="A68" s="5"/>
      <c r="B68" s="5"/>
      <c r="C68" s="5"/>
      <c r="D68" s="5"/>
      <c r="AA68" s="5"/>
    </row>
    <row r="69" spans="1:27" x14ac:dyDescent="0.2">
      <c r="A69" s="5"/>
      <c r="B69" s="5"/>
      <c r="C69" s="5"/>
      <c r="D69" s="5"/>
      <c r="AA69" s="5"/>
    </row>
    <row r="70" spans="1:27" x14ac:dyDescent="0.2">
      <c r="C70" s="5"/>
      <c r="D70" s="5"/>
      <c r="AA70" s="5"/>
    </row>
    <row r="71" spans="1:27" x14ac:dyDescent="0.2">
      <c r="C71" s="5"/>
      <c r="D71" s="5"/>
      <c r="AA71" s="5"/>
    </row>
  </sheetData>
  <conditionalFormatting sqref="P5:P17 P30:P45 P48:P63">
    <cfRule type="cellIs" dxfId="0" priority="1" operator="lessThan">
      <formula>0.05</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7558E-4C01-4D43-A519-982B8E125EF3}">
  <dimension ref="A1:L13"/>
  <sheetViews>
    <sheetView workbookViewId="0">
      <selection activeCell="A2" sqref="A2"/>
    </sheetView>
  </sheetViews>
  <sheetFormatPr baseColWidth="10" defaultColWidth="10.83203125" defaultRowHeight="13" customHeight="1" x14ac:dyDescent="0.15"/>
  <cols>
    <col min="1" max="16384" width="10.83203125" style="5"/>
  </cols>
  <sheetData>
    <row r="1" spans="1:12" ht="13" customHeight="1" x14ac:dyDescent="0.15">
      <c r="A1" s="1" t="s">
        <v>574</v>
      </c>
    </row>
    <row r="2" spans="1:12" ht="13" customHeight="1" x14ac:dyDescent="0.15">
      <c r="L2" s="58" t="s">
        <v>224</v>
      </c>
    </row>
    <row r="3" spans="1:12" ht="13" customHeight="1" x14ac:dyDescent="0.15">
      <c r="D3" s="77" t="s">
        <v>215</v>
      </c>
      <c r="E3" s="77" t="s">
        <v>297</v>
      </c>
      <c r="F3" s="77" t="s">
        <v>184</v>
      </c>
      <c r="G3" s="77" t="s">
        <v>227</v>
      </c>
      <c r="H3" s="77" t="s">
        <v>228</v>
      </c>
      <c r="I3" s="77" t="s">
        <v>229</v>
      </c>
      <c r="J3" s="77" t="s">
        <v>230</v>
      </c>
      <c r="K3" s="77" t="s">
        <v>231</v>
      </c>
      <c r="L3" s="85" t="s">
        <v>232</v>
      </c>
    </row>
    <row r="4" spans="1:12" ht="13" customHeight="1" x14ac:dyDescent="0.15">
      <c r="A4" s="1" t="s">
        <v>298</v>
      </c>
      <c r="D4" s="80" t="s">
        <v>207</v>
      </c>
      <c r="E4" s="80" t="s">
        <v>204</v>
      </c>
      <c r="F4" s="80">
        <v>4174</v>
      </c>
      <c r="G4" s="88">
        <v>0.57452362713759098</v>
      </c>
      <c r="H4" s="88">
        <v>0.105422258491014</v>
      </c>
      <c r="I4" s="88">
        <v>0.26450579357127202</v>
      </c>
      <c r="J4" s="88">
        <v>4.8528491723633597E-2</v>
      </c>
      <c r="K4" s="88">
        <v>7.0198290764890998E-3</v>
      </c>
      <c r="L4" s="84" t="s">
        <v>16</v>
      </c>
    </row>
    <row r="5" spans="1:12" ht="13" customHeight="1" x14ac:dyDescent="0.15">
      <c r="A5" s="5" t="s">
        <v>207</v>
      </c>
      <c r="B5" s="5" t="s">
        <v>299</v>
      </c>
      <c r="D5" s="80" t="s">
        <v>207</v>
      </c>
      <c r="E5" s="80" t="s">
        <v>205</v>
      </c>
      <c r="F5" s="80">
        <v>4187</v>
      </c>
      <c r="G5" s="88">
        <v>0.52708799834905995</v>
      </c>
      <c r="H5" s="88">
        <v>0.15109607298584299</v>
      </c>
      <c r="I5" s="88">
        <v>0.243316154439224</v>
      </c>
      <c r="J5" s="88">
        <v>6.9740724043600294E-2</v>
      </c>
      <c r="K5" s="88">
        <v>8.7590501822724202E-3</v>
      </c>
      <c r="L5" s="84" t="s">
        <v>16</v>
      </c>
    </row>
    <row r="6" spans="1:12" ht="13" customHeight="1" x14ac:dyDescent="0.15">
      <c r="A6" s="5" t="s">
        <v>221</v>
      </c>
      <c r="B6" s="5" t="s">
        <v>64</v>
      </c>
      <c r="D6" s="80" t="s">
        <v>207</v>
      </c>
      <c r="E6" s="80" t="s">
        <v>234</v>
      </c>
      <c r="F6" s="80">
        <v>5523</v>
      </c>
      <c r="G6" s="88">
        <v>1.3961829813577699E-3</v>
      </c>
      <c r="H6" s="88">
        <v>5.4987390842233398E-4</v>
      </c>
      <c r="I6" s="88">
        <v>0.688184335106797</v>
      </c>
      <c r="J6" s="88">
        <v>0.27099623815413898</v>
      </c>
      <c r="K6" s="88">
        <v>3.8873369849284099E-2</v>
      </c>
      <c r="L6" s="84" t="s">
        <v>16</v>
      </c>
    </row>
    <row r="7" spans="1:12" ht="13" customHeight="1" x14ac:dyDescent="0.15">
      <c r="D7" s="80" t="s">
        <v>207</v>
      </c>
      <c r="E7" s="80" t="s">
        <v>206</v>
      </c>
      <c r="F7" s="80">
        <v>5522</v>
      </c>
      <c r="G7" s="88">
        <v>1.3022106992126E-3</v>
      </c>
      <c r="H7" s="88">
        <v>5.7084800091109801E-4</v>
      </c>
      <c r="I7" s="88">
        <v>0.64188138551163398</v>
      </c>
      <c r="J7" s="88">
        <v>0.28130556622415398</v>
      </c>
      <c r="K7" s="88">
        <v>7.4939989564088802E-2</v>
      </c>
      <c r="L7" s="84" t="s">
        <v>16</v>
      </c>
    </row>
    <row r="8" spans="1:12" ht="13" customHeight="1" x14ac:dyDescent="0.15">
      <c r="D8" s="80"/>
      <c r="E8" s="80"/>
      <c r="F8" s="80"/>
      <c r="G8" s="88"/>
      <c r="H8" s="88"/>
      <c r="I8" s="88"/>
      <c r="J8" s="88"/>
      <c r="K8" s="88"/>
      <c r="L8" s="80"/>
    </row>
    <row r="9" spans="1:12" ht="13" customHeight="1" x14ac:dyDescent="0.15">
      <c r="D9" s="80" t="s">
        <v>221</v>
      </c>
      <c r="E9" s="80" t="s">
        <v>204</v>
      </c>
      <c r="F9" s="80">
        <v>3925</v>
      </c>
      <c r="G9" s="88">
        <v>0.63713586689969004</v>
      </c>
      <c r="H9" s="88">
        <v>0.103706023017282</v>
      </c>
      <c r="I9" s="88">
        <v>0.214683677485031</v>
      </c>
      <c r="J9" s="88">
        <v>3.4934325959219699E-2</v>
      </c>
      <c r="K9" s="88">
        <v>9.5401066387767307E-3</v>
      </c>
      <c r="L9" s="84" t="s">
        <v>16</v>
      </c>
    </row>
    <row r="10" spans="1:12" ht="13" customHeight="1" x14ac:dyDescent="0.15">
      <c r="D10" s="80" t="s">
        <v>221</v>
      </c>
      <c r="E10" s="80" t="s">
        <v>205</v>
      </c>
      <c r="F10" s="80">
        <v>3925</v>
      </c>
      <c r="G10" s="88">
        <v>0.59692919314915305</v>
      </c>
      <c r="H10" s="88">
        <v>0.14491428673196799</v>
      </c>
      <c r="I10" s="88">
        <v>0.201125837491753</v>
      </c>
      <c r="J10" s="88">
        <v>4.8818361446680898E-2</v>
      </c>
      <c r="K10" s="88">
        <v>8.2123211804449401E-3</v>
      </c>
      <c r="L10" s="84" t="s">
        <v>16</v>
      </c>
    </row>
    <row r="11" spans="1:12" ht="13" customHeight="1" x14ac:dyDescent="0.15">
      <c r="D11" s="80" t="s">
        <v>221</v>
      </c>
      <c r="E11" s="80" t="s">
        <v>234</v>
      </c>
      <c r="F11" s="80">
        <v>5171</v>
      </c>
      <c r="G11" s="88">
        <v>0.55533800596511596</v>
      </c>
      <c r="H11" s="88">
        <v>0.196550038697654</v>
      </c>
      <c r="I11" s="88">
        <v>0.173965209418524</v>
      </c>
      <c r="J11" s="88">
        <v>6.1558686147966897E-2</v>
      </c>
      <c r="K11" s="88">
        <v>1.2588059770739299E-2</v>
      </c>
      <c r="L11" s="84" t="s">
        <v>16</v>
      </c>
    </row>
    <row r="12" spans="1:12" ht="13" customHeight="1" x14ac:dyDescent="0.15">
      <c r="D12" s="80" t="s">
        <v>221</v>
      </c>
      <c r="E12" s="80" t="s">
        <v>206</v>
      </c>
      <c r="F12" s="80">
        <v>5172</v>
      </c>
      <c r="G12" s="88">
        <v>0.54172991692445605</v>
      </c>
      <c r="H12" s="88">
        <v>0.20958903162126799</v>
      </c>
      <c r="I12" s="88">
        <v>0.169684338099863</v>
      </c>
      <c r="J12" s="88">
        <v>6.5635544295775394E-2</v>
      </c>
      <c r="K12" s="88">
        <v>1.3361169058638199E-2</v>
      </c>
      <c r="L12" s="84" t="s">
        <v>16</v>
      </c>
    </row>
    <row r="13" spans="1:12" ht="13" customHeight="1" x14ac:dyDescent="0.15">
      <c r="D13" s="22"/>
      <c r="E13" s="22"/>
      <c r="F13" s="22"/>
      <c r="G13" s="22"/>
      <c r="H13" s="22"/>
      <c r="I13" s="22"/>
      <c r="J13" s="22"/>
      <c r="K13" s="22"/>
      <c r="L13" s="22"/>
    </row>
  </sheetData>
  <pageMargins left="0.7" right="0.7" top="0.75" bottom="0.75" header="0.3" footer="0.3"/>
</worksheet>
</file>

<file path=docMetadata/LabelInfo.xml><?xml version="1.0" encoding="utf-8"?>
<clbl:labelList xmlns:clbl="http://schemas.microsoft.com/office/2020/mipLabelMetadata">
  <clbl:label id="{14b77578-9773-42d5-8507-251ca2dc2b06}" enabled="0" method="" siteId="{14b77578-9773-42d5-8507-251ca2dc2b06}" removed="1"/>
  <clbl:label id="{cc95de1b-97f5-4f93-b4ba-fe68b852cf91}" enabled="0" method="" siteId="{cc95de1b-97f5-4f93-b4ba-fe68b852cf91}"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S1 Data Sources</vt:lpstr>
      <vt:lpstr>S2 EUR Instruments</vt:lpstr>
      <vt:lpstr>S3 EUR MR (Part 1)</vt:lpstr>
      <vt:lpstr>S4 EUR Coloc</vt:lpstr>
      <vt:lpstr>S5 EAF Comparison</vt:lpstr>
      <vt:lpstr>S6 EUR MR (Part 2)</vt:lpstr>
      <vt:lpstr>S7 EUR MR (Part 3)</vt:lpstr>
      <vt:lpstr>S8 EUR MR (Part 4)</vt:lpstr>
      <vt:lpstr>S9 EUR MR on CAD</vt:lpstr>
      <vt:lpstr>S10 Mediation </vt:lpstr>
      <vt:lpstr>S11 EAS Instruments</vt:lpstr>
      <vt:lpstr>S12 EAS MR</vt:lpstr>
      <vt:lpstr>S13 EAS Coloc</vt:lpstr>
      <vt:lpstr>S14 AFR Instruments</vt:lpstr>
      <vt:lpstr>S15 AFR MR</vt:lpstr>
      <vt:lpstr>S16 AFR coloc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Reitz, Josh (NIH/NIAAA) [F]</dc:creator>
  <cp:keywords/>
  <dc:description/>
  <cp:lastModifiedBy>Reitz, Joshua (NIH/NIAAA) [F]</cp:lastModifiedBy>
  <cp:revision/>
  <dcterms:created xsi:type="dcterms:W3CDTF">2024-07-09T19:14:43Z</dcterms:created>
  <dcterms:modified xsi:type="dcterms:W3CDTF">2025-06-17T16:29:48Z</dcterms:modified>
  <cp:category/>
  <cp:contentStatus/>
</cp:coreProperties>
</file>